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externalLinks/_rels/externalLink2.xml.rels" ContentType="application/vnd.openxmlformats-package.relationships+xml"/>
  <Override PartName="/xl/externalLinks/_rels/externalLink1.xml.rels" ContentType="application/vnd.openxmlformats-package.relationships+xml"/>
  <Override PartName="/xl/externalLinks/externalLink2.xml" ContentType="application/vnd.openxmlformats-officedocument.spreadsheetml.externalLink+xml"/>
  <Override PartName="/xl/externalLinks/externalLink1.xml" ContentType="application/vnd.openxmlformats-officedocument.spreadsheetml.externalLink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5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5" sheetId="3" state="visible" r:id="rId4"/>
    <sheet name="Sheet3" sheetId="4" state="visible" r:id="rId5"/>
    <sheet name="Master Retail Bowling" sheetId="5" state="visible" r:id="rId6"/>
    <sheet name="long lat revise" sheetId="6" state="visible" r:id="rId7"/>
    <sheet name="centers_stations" sheetId="7" state="visible" r:id="rId8"/>
  </sheets>
  <externalReferences>
    <externalReference r:id="rId9"/>
    <externalReference r:id="rId10"/>
  </externalReferences>
  <definedNames>
    <definedName function="false" hidden="true" localSheetId="4" name="_xlnm._FilterDatabase" vbProcedure="false">'Master Retail Bowling'!$B$2:$X$294</definedName>
    <definedName function="false" hidden="true" localSheetId="0" name="_xlnm._FilterDatabase" vbProcedure="false">Sheet1!$A$1:$AS$309</definedName>
    <definedName function="false" hidden="false" name="B4580_B4593" vbProcedure="false">#REF!</definedName>
    <definedName function="false" hidden="false" name="ButtonsCenter" vbProcedure="false">#REF!</definedName>
    <definedName function="false" hidden="false" name="ButtonsPeriod" vbProcedure="false">#REF!</definedName>
    <definedName function="false" hidden="false" name="ControlSASPeriod" vbProcedure="false">'[1]Tier Totals'!$B$8</definedName>
    <definedName function="false" hidden="false" name="DirPeriod" vbProcedure="false">'[1]Tier Totals'!$B$6</definedName>
    <definedName function="false" hidden="false" name="FULLALPH" vbProcedure="false">#REF!</definedName>
    <definedName function="false" hidden="false" name="PalisadeReportWorkbookCreatedBy" vbProcedure="false">"StatTools"</definedName>
    <definedName function="false" hidden="false" name="Quote" vbProcedure="false">'[1]tier totals'!#ref!</definedName>
    <definedName function="false" hidden="false" name="RemOutli" vbProcedure="false">#REF!</definedName>
    <definedName function="false" hidden="false" name="RemoveOutliersfromAll" vbProcedure="false">#REF!</definedName>
    <definedName function="false" hidden="false" name="SheeNewButtons" vbProcedure="false">'[1]tier totals'!#ref!</definedName>
    <definedName function="false" hidden="false" name="StartFormula" vbProcedure="false">'[1]Theoretical COS'!$F$8</definedName>
    <definedName function="false" hidden="false" name="STWBD_StatToolsChiSqTest_BinMaximum" vbProcedure="false">" 1.01E+300"</definedName>
    <definedName function="false" hidden="false" name="STWBD_StatToolsChiSqTest_BinMinimum" vbProcedure="false">" 1.01E+300"</definedName>
    <definedName function="false" hidden="false" name="STWBD_StatToolsChiSqTest_ExtendFirstBinToMinusInfinity" vbProcedure="false">"TRUE"</definedName>
    <definedName function="false" hidden="false" name="STWBD_StatToolsChiSqTest_ExtendLastBinToInfinity" vbProcedure="false">"TRUE"</definedName>
    <definedName function="false" hidden="false" name="STWBD_StatToolsChiSqTest_HasDefaultInfo" vbProcedure="false">"TRUE"</definedName>
    <definedName function="false" hidden="false" name="STWBD_StatToolsChiSqTest_NumBins" vbProcedure="false">"-32767"</definedName>
    <definedName function="false" hidden="false" name="STWBD_StatToolsChiSqTest_VariableList" vbProcedure="false">1</definedName>
    <definedName function="false" hidden="false" name="STWBD_StatToolsChiSqTest_VariableList_1" vbProcedure="false">"U_x0001_VG2CCDF9DC1F335002_x0001_"</definedName>
    <definedName function="false" hidden="false" name="STWBD_StatToolsChiSqTest_VarSelectorDefaultDataSet" vbProcedure="false">"DG37FF182C"</definedName>
    <definedName function="false" hidden="false" name="STWBD_StatToolsLilliefors_DefaultDataFormat" vbProcedure="false">" 0"</definedName>
    <definedName function="false" hidden="false" name="STWBD_StatToolsLilliefors_HasDefaultInfo" vbProcedure="false">"TRUE"</definedName>
    <definedName function="false" hidden="false" name="STWBD_StatToolsLilliefors_VariableList" vbProcedure="false">1</definedName>
    <definedName function="false" hidden="false" name="STWBD_StatToolsLilliefors_VariableList_1" vbProcedure="false">"U_x0001_VG2CCDF9DC1F335002_x0001_"</definedName>
    <definedName function="false" hidden="false" name="STWBD_StatToolsLilliefors_VarSelectorDefaultDataSet" vbProcedure="false">"DG37FF182C"</definedName>
    <definedName function="false" hidden="false" name="STWBD_StatToolsQQNormal_HasDefaultInfo" vbProcedure="false">"TRUE"</definedName>
    <definedName function="false" hidden="false" name="STWBD_StatToolsQQNormal_ReferenceLine" vbProcedure="false">"TRUE"</definedName>
    <definedName function="false" hidden="false" name="STWBD_StatToolsQQNormal_StandardQ" vbProcedure="false">"TRUE"</definedName>
    <definedName function="false" hidden="false" name="STWBD_StatToolsQQNormal_VariableList" vbProcedure="false">1</definedName>
    <definedName function="false" hidden="false" name="STWBD_StatToolsQQNormal_VariableList_1" vbProcedure="false">"U_x0001_VG2CCDF9DC1F335002_x0001_"</definedName>
    <definedName function="false" hidden="false" name="STWBD_StatToolsQQNormal_VarSelectorDefaultDataSet" vbProcedure="false">"DG37FF182C"</definedName>
    <definedName function="false" hidden="false" name="STWBD_StatToolsRegression_blockList" vbProcedure="false">"-1"</definedName>
    <definedName function="false" hidden="false" name="STWBD_StatToolsRegression_CheckMulticollinearity" vbProcedure="false">"TRUE"</definedName>
    <definedName function="false" hidden="false" name="STWBD_StatToolsRegression_ConfidenceLevel" vbProcedure="false">" .95"</definedName>
    <definedName function="false" hidden="false" name="STWBD_StatToolsRegression_DisplayCorrelationMatrix" vbProcedure="false">"TRUE"</definedName>
    <definedName function="false" hidden="false" name="STWBD_StatToolsRegression_DisplayRegressionEquation" vbProcedure="false">"TRUE"</definedName>
    <definedName function="false" hidden="false" name="STWBD_StatToolsRegression_FixVariables" vbProcedure="false">"FALSE"</definedName>
    <definedName function="false" hidden="false" name="STWBD_StatToolsRegression_fixVarList" vbProcedure="false">"-1"</definedName>
    <definedName function="false" hidden="false" name="STWBD_StatToolsRegression_FValueToEnter" vbProcedure="false">" 2.2"</definedName>
    <definedName function="false" hidden="false" name="STWBD_StatToolsRegression_FValueToLeave" vbProcedure="false">" 1.1"</definedName>
    <definedName function="false" hidden="false" name="STWBD_StatToolsRegression_GraphFittedValueVsActualYValue" vbProcedure="false">"TRUE"</definedName>
    <definedName function="false" hidden="false" name="STWBD_StatToolsRegression_GraphFittedValueVsXValue" vbProcedure="false">"FALSE"</definedName>
    <definedName function="false" hidden="false" name="STWBD_StatToolsRegression_GraphHistogramOfResiduals" vbProcedure="false">"TRUE"</definedName>
    <definedName function="false" hidden="false" name="STWBD_StatToolsRegression_GraphResidualVsFittedValue" vbProcedure="false">"TRUE"</definedName>
    <definedName function="false" hidden="false" name="STWBD_StatToolsRegression_GraphResidualVsOrderIndex" vbProcedure="false">"FALSE"</definedName>
    <definedName function="false" hidden="false" name="STWBD_StatToolsRegression_GraphResidualVsXValue" vbProcedure="false">"FALSE"</definedName>
    <definedName function="false" hidden="false" name="STWBD_StatToolsRegression_HasDefaultInfo" vbProcedure="false">"TRUE"</definedName>
    <definedName function="false" hidden="false" name="STWBD_StatToolsRegression_IdentifyOutliersInDataSet" vbProcedure="false">"TRUE"</definedName>
    <definedName function="false" hidden="false" name="STWBD_StatToolsRegression_IdentifyOutliersInGraphs" vbProcedure="false">"FALSE"</definedName>
    <definedName function="false" hidden="false" name="STWBD_StatToolsRegression_IncludeDerivedVariables" vbProcedure="false">"TRUE"</definedName>
    <definedName function="false" hidden="false" name="STWBD_StatToolsRegression_IncludePrediction" vbProcedure="false">"FALSE"</definedName>
    <definedName function="false" hidden="false" name="STWBD_StatToolsRegression_IncludeSteps" vbProcedure="false">"TRUE"</definedName>
    <definedName function="false" hidden="false" name="STWBD_StatToolsRegression_NumberOfBlocks" vbProcedure="false">" 2"</definedName>
    <definedName function="false" hidden="false" name="STWBD_StatToolsRegression_pValueToEnter" vbProcedure="false">" .05"</definedName>
    <definedName function="false" hidden="false" name="STWBD_StatToolsRegression_pValueToLeave" vbProcedure="false">" .25"</definedName>
    <definedName function="false" hidden="false" name="STWBD_StatToolsRegression_RegressionType" vbProcedure="false">" 1"</definedName>
    <definedName function="false" hidden="false" name="STWBD_StatToolsRegression_StandardizeNumericVariables" vbProcedure="false">"TRUE"</definedName>
    <definedName function="false" hidden="false" name="STWBD_StatToolsRegression_throughOrigin" vbProcedure="false">"FALSE"</definedName>
    <definedName function="false" hidden="false" name="STWBD_StatToolsRegression_useFValue" vbProcedure="false">"FALSE"</definedName>
    <definedName function="false" hidden="false" name="STWBD_StatToolsRegression_usePValue" vbProcedure="false">"TRUE"</definedName>
    <definedName function="false" hidden="false" name="STWBD_StatToolsRegression_VariableDependent" vbProcedure="false">"U_x0001_VG639E213300B7322_x0001_"</definedName>
    <definedName function="false" hidden="false" name="STWBD_StatToolsRegression_VariableListIndependent" vbProcedure="false">34</definedName>
    <definedName function="false" hidden="false" name="STWBD_StatToolsRegression_VariableListIndependent_1" vbProcedure="false">"U_x0001_VG2C039C1C9AD7C07_x0001_"</definedName>
    <definedName function="false" hidden="false" name="STWBD_StatToolsRegression_VariableListIndependent_10" vbProcedure="false">"U_x0001_VG334ABF3B10BD7B1_x0001_"</definedName>
    <definedName function="false" hidden="false" name="STWBD_StatToolsRegression_VariableListIndependent_11" vbProcedure="false">"U_x0001_VG32FD61F523FA987C_x0001_"</definedName>
    <definedName function="false" hidden="false" name="STWBD_StatToolsRegression_VariableListIndependent_12" vbProcedure="false">"U_x0001_VG1473BDE73687C452_x0001_"</definedName>
    <definedName function="false" hidden="false" name="STWBD_StatToolsRegression_VariableListIndependent_13" vbProcedure="false">"U_x0001_VG2DC62B7B2826D7B7_x0001_"</definedName>
    <definedName function="false" hidden="false" name="STWBD_StatToolsRegression_VariableListIndependent_14" vbProcedure="false">"U_x0001_VG25BCA2AC33B5739F_x0001_"</definedName>
    <definedName function="false" hidden="false" name="STWBD_StatToolsRegression_VariableListIndependent_15" vbProcedure="false">"U_x0001_VG2E26D26521E3B8C8_x0001_"</definedName>
    <definedName function="false" hidden="false" name="STWBD_StatToolsRegression_VariableListIndependent_16" vbProcedure="false">"U_x0001_VGFB481FB3722DF42_x0001_"</definedName>
    <definedName function="false" hidden="false" name="STWBD_StatToolsRegression_VariableListIndependent_17" vbProcedure="false">"U_x0001_VG3B1D3967198DC2FB_x0001_"</definedName>
    <definedName function="false" hidden="false" name="STWBD_StatToolsRegression_VariableListIndependent_18" vbProcedure="false">"U_x0001_VG153A592219C8AEEA_x0001_"</definedName>
    <definedName function="false" hidden="false" name="STWBD_StatToolsRegression_VariableListIndependent_19" vbProcedure="false">"U_x0001_VG1351C69B14B72A92_x0001_"</definedName>
    <definedName function="false" hidden="false" name="STWBD_StatToolsRegression_VariableListIndependent_2" vbProcedure="false">"U_x0001_VG1CDE41AD2D4BE797_x0001_"</definedName>
    <definedName function="false" hidden="false" name="STWBD_StatToolsRegression_VariableListIndependent_20" vbProcedure="false">"U_x0001_VGE1B643D28F0B781_x0001_"</definedName>
    <definedName function="false" hidden="false" name="STWBD_StatToolsRegression_VariableListIndependent_21" vbProcedure="false">"U_x0001_VG15A8FA6B9E71EF9_x0001_"</definedName>
    <definedName function="false" hidden="false" name="STWBD_StatToolsRegression_VariableListIndependent_22" vbProcedure="false">"U_x0001_VG22D2D03B3ACA3C12_x0001_"</definedName>
    <definedName function="false" hidden="false" name="STWBD_StatToolsRegression_VariableListIndependent_23" vbProcedure="false">"U_x0001_VG32382DC124ACB33E_x0001_"</definedName>
    <definedName function="false" hidden="false" name="STWBD_StatToolsRegression_VariableListIndependent_24" vbProcedure="false">"U_x0001_VG2A57A4F411920E99_x0001_"</definedName>
    <definedName function="false" hidden="false" name="STWBD_StatToolsRegression_VariableListIndependent_25" vbProcedure="false">"U_x0001_VG2437AD283595F1AE_x0001_"</definedName>
    <definedName function="false" hidden="false" name="STWBD_StatToolsRegression_VariableListIndependent_26" vbProcedure="false">"U_x0001_VG304F65AD3AD3F75C_x0001_"</definedName>
    <definedName function="false" hidden="false" name="STWBD_StatToolsRegression_VariableListIndependent_27" vbProcedure="false">"U_x0001_VG1390E50D3C3D60B_x0001_"</definedName>
    <definedName function="false" hidden="false" name="STWBD_StatToolsRegression_VariableListIndependent_28" vbProcedure="false">"U_x0001_VG10CAD116178ACE0A_x0001_"</definedName>
    <definedName function="false" hidden="false" name="STWBD_StatToolsRegression_VariableListIndependent_29" vbProcedure="false">"U_x0001_VG18BDA7D72C49824F_x0001_"</definedName>
    <definedName function="false" hidden="false" name="STWBD_StatToolsRegression_VariableListIndependent_3" vbProcedure="false">"U_x0001_VG50F2E343248637F_x0001_"</definedName>
    <definedName function="false" hidden="false" name="STWBD_StatToolsRegression_VariableListIndependent_30" vbProcedure="false">"U_x0001_VG1AE046157661A4E_x0001_"</definedName>
    <definedName function="false" hidden="false" name="STWBD_StatToolsRegression_VariableListIndependent_31" vbProcedure="false">"U_x0001_VG33708AF97F4A86A_x0001_"</definedName>
    <definedName function="false" hidden="false" name="STWBD_StatToolsRegression_VariableListIndependent_32" vbProcedure="false">"U_x0001_VG12463D60154B0DFF_x0001_"</definedName>
    <definedName function="false" hidden="false" name="STWBD_StatToolsRegression_VariableListIndependent_33" vbProcedure="false">"U_x0001_VG3AF3F0C1106EEBE1_x0001_"</definedName>
    <definedName function="false" hidden="false" name="STWBD_StatToolsRegression_VariableListIndependent_34" vbProcedure="false">"U_x0001_VG4AF7E5324B3F9A8_x0001_"</definedName>
    <definedName function="false" hidden="false" name="STWBD_StatToolsRegression_VariableListIndependent_4" vbProcedure="false">"U_x0001_VG2A603F88EDD6B29_x0001_"</definedName>
    <definedName function="false" hidden="false" name="STWBD_StatToolsRegression_VariableListIndependent_5" vbProcedure="false">"U_x0001_VG9AF23159CCD35F_x0001_"</definedName>
    <definedName function="false" hidden="false" name="STWBD_StatToolsRegression_VariableListIndependent_6" vbProcedure="false">"U_x0001_VG290018E73B68DD76_x0001_"</definedName>
    <definedName function="false" hidden="false" name="STWBD_StatToolsRegression_VariableListIndependent_7" vbProcedure="false">"U_x0001_VG2ADFCB78127D264B_x0001_"</definedName>
    <definedName function="false" hidden="false" name="STWBD_StatToolsRegression_VariableListIndependent_8" vbProcedure="false">"U_x0001_VG30C0E1D2B6F1AE2_x0001_"</definedName>
    <definedName function="false" hidden="false" name="STWBD_StatToolsRegression_VariableListIndependent_9" vbProcedure="false">"U_x0001_VG25EA71A73481D24C_x0001_"</definedName>
    <definedName function="false" hidden="false" name="STWBD_StatToolsRegression_VarSelectorDefaultDataSet" vbProcedure="false">"DG1A74EBEB"</definedName>
    <definedName function="false" hidden="false" name="ST_ADDRESS" vbProcedure="false">#REF!</definedName>
    <definedName function="false" hidden="false" name="ST_ADDRESS_11" vbProcedure="false">#REF!</definedName>
    <definedName function="false" hidden="false" name="ST_ADDRESS_12" vbProcedure="false">#REF!</definedName>
    <definedName function="false" hidden="false" name="ST_ADDRESS_13" vbProcedure="false">#REF!</definedName>
    <definedName function="false" hidden="false" name="ST_ADDRESS_14" vbProcedure="false">#REF!</definedName>
    <definedName function="false" hidden="false" name="ST_ADDRESS_8" vbProcedure="false">#REF!</definedName>
    <definedName function="false" hidden="false" name="ST_ADDRESS_9" vbProcedure="false">#REF!</definedName>
    <definedName function="false" hidden="false" name="ST_Age2017Median" vbProcedure="false">#REF!</definedName>
    <definedName function="false" hidden="false" name="ST_Age2017Median_32" vbProcedure="false">#REF!</definedName>
    <definedName function="false" hidden="false" name="ST_Age2017Median_33" vbProcedure="false">#REF!</definedName>
    <definedName function="false" hidden="false" name="ST_Age2017Median_35" vbProcedure="false">#REF!</definedName>
    <definedName function="false" hidden="false" name="ST_Age2017Median_36" vbProcedure="false">#REF!</definedName>
    <definedName function="false" hidden="false" name="ST_Age2017Median_37" vbProcedure="false">#REF!</definedName>
    <definedName function="false" hidden="false" name="ST_Age2017Median_38" vbProcedure="false">#REF!</definedName>
    <definedName function="false" hidden="false" name="ST_Averagehouseholdsize2017" vbProcedure="false">#REF!</definedName>
    <definedName function="false" hidden="false" name="ST_Averagehouseholdsize2017_35" vbProcedure="false">#REF!</definedName>
    <definedName function="false" hidden="false" name="ST_Averagehouseholdsize2017_36" vbProcedure="false">#REF!</definedName>
    <definedName function="false" hidden="false" name="ST_Averagehouseholdsize2017_38" vbProcedure="false">#REF!</definedName>
    <definedName function="false" hidden="false" name="ST_Averagehouseholdsize2017_39" vbProcedure="false">#REF!</definedName>
    <definedName function="false" hidden="false" name="ST_Averagehouseholdsize2017_40" vbProcedure="false">#REF!</definedName>
    <definedName function="false" hidden="false" name="ST_Averagehouseholdsize2017_41" vbProcedure="false">#REF!</definedName>
    <definedName function="false" hidden="false" name="ST_BLDGSQFT" vbProcedure="false">#REF!</definedName>
    <definedName function="false" hidden="false" name="ST_BLDGSQFT_19" vbProcedure="false">#REF!</definedName>
    <definedName function="false" hidden="false" name="ST_BLDGSQFT_20" vbProcedure="false">#REF!</definedName>
    <definedName function="false" hidden="false" name="ST_BLDGSQFT_22" vbProcedure="false">#REF!</definedName>
    <definedName function="false" hidden="false" name="ST_BLDGSQFT_23" vbProcedure="false">#REF!</definedName>
    <definedName function="false" hidden="false" name="ST_BLDGSQFT_24" vbProcedure="false">#REF!</definedName>
    <definedName function="false" hidden="false" name="ST_BLDGSQFT_25" vbProcedure="false">#REF!</definedName>
    <definedName function="false" hidden="false" name="ST_BRAND" vbProcedure="false">#REF!</definedName>
    <definedName function="false" hidden="false" name="ST_BRAND_10" vbProcedure="false">#REF!</definedName>
    <definedName function="false" hidden="false" name="ST_BRAND_11" vbProcedure="false">#REF!</definedName>
    <definedName function="false" hidden="false" name="ST_BRAND_12" vbProcedure="false">#REF!</definedName>
    <definedName function="false" hidden="false" name="ST_BRAND_13" vbProcedure="false">#REF!</definedName>
    <definedName function="false" hidden="false" name="ST_BRAND_7" vbProcedure="false">#REF!</definedName>
    <definedName function="false" hidden="false" name="ST_BRAND_8" vbProcedure="false">#REF!</definedName>
    <definedName function="false" hidden="false" name="ST_CENTERNAME" vbProcedure="false">#REF!</definedName>
    <definedName function="false" hidden="false" name="ST_CENTERNAME_2" vbProcedure="false">#REF!</definedName>
    <definedName function="false" hidden="false" name="ST_CENTERNAME_3" vbProcedure="false">#REF!</definedName>
    <definedName function="false" hidden="false" name="ST_CENTERNAME_5" vbProcedure="false">#REF!</definedName>
    <definedName function="false" hidden="false" name="ST_CENTERNAME_6" vbProcedure="false">#REF!</definedName>
    <definedName function="false" hidden="false" name="ST_CENTERNAME_7" vbProcedure="false">#REF!</definedName>
    <definedName function="false" hidden="false" name="ST_CENTERNAME_8" vbProcedure="false">#REF!</definedName>
    <definedName function="false" hidden="false" name="ST_CenterVisibilityScore" vbProcedure="false">#REF!</definedName>
    <definedName function="false" hidden="false" name="ST_CenterVisibilityScore1" vbProcedure="false">#REF!</definedName>
    <definedName function="false" hidden="false" name="ST_CenterVisibilityScore2" vbProcedure="false">#REF!</definedName>
    <definedName function="false" hidden="false" name="ST_CenterVisibilityScore3" vbProcedure="false">#REF!</definedName>
    <definedName function="false" hidden="false" name="ST_CenterVisibilityScore4" vbProcedure="false">#REF!</definedName>
    <definedName function="false" hidden="false" name="ST_CenterVisibilityScore_24" vbProcedure="false">#REF!</definedName>
    <definedName function="false" hidden="false" name="ST_CenterVisibilityScore_25" vbProcedure="false">#REF!</definedName>
    <definedName function="false" hidden="false" name="ST_CenterVisibilityScore_27" vbProcedure="false">#REF!</definedName>
    <definedName function="false" hidden="false" name="ST_CenterVisibilityScore_28" vbProcedure="false">#REF!</definedName>
    <definedName function="false" hidden="false" name="ST_CenterVisibilityScore_29" vbProcedure="false">#REF!</definedName>
    <definedName function="false" hidden="false" name="ST_CenterVisibilityScore_30" vbProcedure="false">#REF!</definedName>
    <definedName function="false" hidden="false" name="ST_CITY" vbProcedure="false">#REF!</definedName>
    <definedName function="false" hidden="false" name="ST_CITY_10" vbProcedure="false">#REF!</definedName>
    <definedName function="false" hidden="false" name="ST_CITY_12" vbProcedure="false">#REF!</definedName>
    <definedName function="false" hidden="false" name="ST_CITY_13" vbProcedure="false">#REF!</definedName>
    <definedName function="false" hidden="false" name="ST_CITY_14" vbProcedure="false">#REF!</definedName>
    <definedName function="false" hidden="false" name="ST_CITY_15" vbProcedure="false">#REF!</definedName>
    <definedName function="false" hidden="false" name="ST_CITY_9" vbProcedure="false">#REF!</definedName>
    <definedName function="false" hidden="false" name="ST_CLASS" vbProcedure="false">#REF!</definedName>
    <definedName function="false" hidden="false" name="ST_CLASS_10" vbProcedure="false">#REF!</definedName>
    <definedName function="false" hidden="false" name="ST_CLASS_11" vbProcedure="false">#REF!</definedName>
    <definedName function="false" hidden="false" name="ST_CLASS_12" vbProcedure="false">#REF!</definedName>
    <definedName function="false" hidden="false" name="ST_CLASS_6" vbProcedure="false">#REF!</definedName>
    <definedName function="false" hidden="false" name="ST_CLASS_7" vbProcedure="false">#REF!</definedName>
    <definedName function="false" hidden="false" name="ST_CLASS_9" vbProcedure="false">#REF!</definedName>
    <definedName function="false" hidden="false" name="ST_Consumerexpenditure2017Totalannual" vbProcedure="false">#REF!</definedName>
    <definedName function="false" hidden="false" name="ST_Consumerexpenditure2017Totalannual_36" vbProcedure="false">#REF!</definedName>
    <definedName function="false" hidden="false" name="ST_Consumerexpenditure2017Totalannual_37" vbProcedure="false">#REF!</definedName>
    <definedName function="false" hidden="false" name="ST_Consumerexpenditure2017Totalannual_39" vbProcedure="false">#REF!</definedName>
    <definedName function="false" hidden="false" name="ST_Consumerexpenditure2017Totalannual_40" vbProcedure="false">#REF!</definedName>
    <definedName function="false" hidden="false" name="ST_Consumerexpenditure2017Totalannual_41" vbProcedure="false">#REF!</definedName>
    <definedName function="false" hidden="false" name="ST_Consumerexpenditure2017Totalannual_42" vbProcedure="false">#REF!</definedName>
    <definedName function="false" hidden="false" name="ST_ConversionorRemdodelFY2017prior" vbProcedure="false">#REF!</definedName>
    <definedName function="false" hidden="false" name="ST_ConversionorRemdodelFY2017prior_20" vbProcedure="false">#REF!</definedName>
    <definedName function="false" hidden="false" name="ST_ConversionorRemdodelFY2017prior_21" vbProcedure="false">#REF!</definedName>
    <definedName function="false" hidden="false" name="ST_ConversionorRemdodelFY2017prior_23" vbProcedure="false">#REF!</definedName>
    <definedName function="false" hidden="false" name="ST_ConversionorRemdodelFY2017prior_24" vbProcedure="false">#REF!</definedName>
    <definedName function="false" hidden="false" name="ST_ConversionorRemdodelFY2017prior_25" vbProcedure="false">#REF!</definedName>
    <definedName function="false" hidden="false" name="ST_ConversionorRemdodelFY2017prior_26" vbProcedure="false">#REF!</definedName>
    <definedName function="false" hidden="false" name="ST_DISTRICT" vbProcedure="false">#REF!</definedName>
    <definedName function="false" hidden="false" name="ST_DISTRICT_10" vbProcedure="false">#REF!</definedName>
    <definedName function="false" hidden="false" name="ST_DISTRICT_11" vbProcedure="false">#REF!</definedName>
    <definedName function="false" hidden="false" name="ST_DISTRICT_5" vbProcedure="false">#REF!</definedName>
    <definedName function="false" hidden="false" name="ST_DISTRICT_6" vbProcedure="false">#REF!</definedName>
    <definedName function="false" hidden="false" name="ST_DISTRICT_8" vbProcedure="false">#REF!</definedName>
    <definedName function="false" hidden="false" name="ST_DISTRICT_9" vbProcedure="false">#REF!</definedName>
    <definedName function="false" hidden="false" name="ST_Education2017Bachelorsdegree" vbProcedure="false">#REF!</definedName>
    <definedName function="false" hidden="false" name="ST_Education2017Bachelorsdegree_43" vbProcedure="false">#REF!</definedName>
    <definedName function="false" hidden="false" name="ST_Education2017Bachelorsdegree_44" vbProcedure="false">#REF!</definedName>
    <definedName function="false" hidden="false" name="ST_Education2017Bachelorsdegree_46" vbProcedure="false">#REF!</definedName>
    <definedName function="false" hidden="false" name="ST_Education2017Bachelorsdegree_47" vbProcedure="false">#REF!</definedName>
    <definedName function="false" hidden="false" name="ST_Education2017Bachelorsdegree_48" vbProcedure="false">#REF!</definedName>
    <definedName function="false" hidden="false" name="ST_Education2017Bachelorsdegree_49" vbProcedure="false">#REF!</definedName>
    <definedName function="false" hidden="false" name="ST_Education2017Highschoolgraduate" vbProcedure="false">#REF!</definedName>
    <definedName function="false" hidden="false" name="ST_Education2017Highschoolgraduate_42" vbProcedure="false">#REF!</definedName>
    <definedName function="false" hidden="false" name="ST_Education2017Highschoolgraduate_43" vbProcedure="false">#REF!</definedName>
    <definedName function="false" hidden="false" name="ST_Education2017Highschoolgraduate_45" vbProcedure="false">#REF!</definedName>
    <definedName function="false" hidden="false" name="ST_Education2017Highschoolgraduate_46" vbProcedure="false">#REF!</definedName>
    <definedName function="false" hidden="false" name="ST_Education2017Highschoolgraduate_47" vbProcedure="false">#REF!</definedName>
    <definedName function="false" hidden="false" name="ST_Education2017Highschoolgraduate_48" vbProcedure="false">#REF!</definedName>
    <definedName function="false" hidden="false" name="ST_Employmentstatus2017Employed" vbProcedure="false">#REF!</definedName>
    <definedName function="false" hidden="false" name="ST_Employmentstatus2017Employed_44" vbProcedure="false">#REF!</definedName>
    <definedName function="false" hidden="false" name="ST_Employmentstatus2017Employed_45" vbProcedure="false">#REF!</definedName>
    <definedName function="false" hidden="false" name="ST_Employmentstatus2017Employed_47" vbProcedure="false">#REF!</definedName>
    <definedName function="false" hidden="false" name="ST_Employmentstatus2017Employed_48" vbProcedure="false">#REF!</definedName>
    <definedName function="false" hidden="false" name="ST_Employmentstatus2017Employed_49" vbProcedure="false">#REF!</definedName>
    <definedName function="false" hidden="false" name="ST_Employmentstatus2017Employed_50" vbProcedure="false">#REF!</definedName>
    <definedName function="false" hidden="false" name="ST_Employmentstatus2017Unemployed" vbProcedure="false">#REF!</definedName>
    <definedName function="false" hidden="false" name="ST_Employmentstatus2017Unemployed_45" vbProcedure="false">#REF!</definedName>
    <definedName function="false" hidden="false" name="ST_Employmentstatus2017Unemployed_46" vbProcedure="false">#REF!</definedName>
    <definedName function="false" hidden="false" name="ST_Employmentstatus2017Unemployed_48" vbProcedure="false">#REF!</definedName>
    <definedName function="false" hidden="false" name="ST_Employmentstatus2017Unemployed_49" vbProcedure="false">#REF!</definedName>
    <definedName function="false" hidden="false" name="ST_Employmentstatus2017Unemployed_50" vbProcedure="false">#REF!</definedName>
    <definedName function="false" hidden="false" name="ST_Employmentstatus2017Unemployed_51" vbProcedure="false">#REF!</definedName>
    <definedName function="false" hidden="false" name="ST_Families2017" vbProcedure="false">#REF!</definedName>
    <definedName function="false" hidden="false" name="ST_Families2017_41" vbProcedure="false">#REF!</definedName>
    <definedName function="false" hidden="false" name="ST_Families2017_42" vbProcedure="false">#REF!</definedName>
    <definedName function="false" hidden="false" name="ST_Families2017_44" vbProcedure="false">#REF!</definedName>
    <definedName function="false" hidden="false" name="ST_Families2017_45" vbProcedure="false">#REF!</definedName>
    <definedName function="false" hidden="false" name="ST_Families2017_46" vbProcedure="false">#REF!</definedName>
    <definedName function="false" hidden="false" name="ST_Families2017_47" vbProcedure="false">#REF!</definedName>
    <definedName function="false" hidden="false" name="ST_FECCompetitors" vbProcedure="false">#REF!</definedName>
    <definedName function="false" hidden="false" name="ST_FECCompetitors_23" vbProcedure="false">#REF!</definedName>
    <definedName function="false" hidden="false" name="ST_FECCompetitors_24" vbProcedure="false">#REF!</definedName>
    <definedName function="false" hidden="false" name="ST_FECCompetitors_26" vbProcedure="false">#REF!</definedName>
    <definedName function="false" hidden="false" name="ST_FECCompetitors_27" vbProcedure="false">#REF!</definedName>
    <definedName function="false" hidden="false" name="ST_FECCompetitors_28" vbProcedure="false">#REF!</definedName>
    <definedName function="false" hidden="false" name="ST_FECCompetitors_29" vbProcedure="false">#REF!</definedName>
    <definedName function="false" hidden="false" name="ST_GMTenureinMonths" vbProcedure="false">#REF!</definedName>
    <definedName function="false" hidden="false" name="ST_GMTenureinMonths_26" vbProcedure="false">#REF!</definedName>
    <definedName function="false" hidden="false" name="ST_GMTenureinMonths_27" vbProcedure="false">#REF!</definedName>
    <definedName function="false" hidden="false" name="ST_GMTenureinMonths_29" vbProcedure="false">#REF!</definedName>
    <definedName function="false" hidden="false" name="ST_GMTenureinMonths_30" vbProcedure="false">#REF!</definedName>
    <definedName function="false" hidden="false" name="ST_GMTenureinMonths_31" vbProcedure="false">#REF!</definedName>
    <definedName function="false" hidden="false" name="ST_GMTenureinMonths_32" vbProcedure="false">#REF!</definedName>
    <definedName function="false" hidden="false" name="ST_Households2017" vbProcedure="false">#REF!</definedName>
    <definedName function="false" hidden="false" name="ST_Households2017_34" vbProcedure="false">#REF!</definedName>
    <definedName function="false" hidden="false" name="ST_Households2017_35" vbProcedure="false">#REF!</definedName>
    <definedName function="false" hidden="false" name="ST_Households2017_37" vbProcedure="false">#REF!</definedName>
    <definedName function="false" hidden="false" name="ST_Households2017_38" vbProcedure="false">#REF!</definedName>
    <definedName function="false" hidden="false" name="ST_Households2017_39" vbProcedure="false">#REF!</definedName>
    <definedName function="false" hidden="false" name="ST_Households2017_40" vbProcedure="false">#REF!</definedName>
    <definedName function="false" hidden="false" name="ST_Housingunits2017Medianvalue" vbProcedure="false">#REF!</definedName>
    <definedName function="false" hidden="false" name="ST_Housingunits2017Medianvalue_40" vbProcedure="false">#REF!</definedName>
    <definedName function="false" hidden="false" name="ST_Housingunits2017Medianvalue_41" vbProcedure="false">#REF!</definedName>
    <definedName function="false" hidden="false" name="ST_Housingunits2017Medianvalue_43" vbProcedure="false">#REF!</definedName>
    <definedName function="false" hidden="false" name="ST_Housingunits2017Medianvalue_44" vbProcedure="false">#REF!</definedName>
    <definedName function="false" hidden="false" name="ST_Housingunits2017Medianvalue_45" vbProcedure="false">#REF!</definedName>
    <definedName function="false" hidden="false" name="ST_Housingunits2017Medianvalue_46" vbProcedure="false">#REF!</definedName>
    <definedName function="false" hidden="false" name="ST_Housingunits2017Owneroccupied" vbProcedure="false">#REF!</definedName>
    <definedName function="false" hidden="false" name="ST_Housingunits2017Owneroccupied_38" vbProcedure="false">#REF!</definedName>
    <definedName function="false" hidden="false" name="ST_Housingunits2017Owneroccupied_39" vbProcedure="false">#REF!</definedName>
    <definedName function="false" hidden="false" name="ST_Housingunits2017Owneroccupied_41" vbProcedure="false">#REF!</definedName>
    <definedName function="false" hidden="false" name="ST_Housingunits2017Owneroccupied_42" vbProcedure="false">#REF!</definedName>
    <definedName function="false" hidden="false" name="ST_Housingunits2017Owneroccupied_43" vbProcedure="false">#REF!</definedName>
    <definedName function="false" hidden="false" name="ST_Housingunits2017Owneroccupied_44" vbProcedure="false">#REF!</definedName>
    <definedName function="false" hidden="false" name="ST_Housingunits2017Renteroccupied" vbProcedure="false">#REF!</definedName>
    <definedName function="false" hidden="false" name="ST_Housingunits2017Renteroccupied_39" vbProcedure="false">#REF!</definedName>
    <definedName function="false" hidden="false" name="ST_Housingunits2017Renteroccupied_40" vbProcedure="false">#REF!</definedName>
    <definedName function="false" hidden="false" name="ST_Housingunits2017Renteroccupied_42" vbProcedure="false">#REF!</definedName>
    <definedName function="false" hidden="false" name="ST_Housingunits2017Renteroccupied_43" vbProcedure="false">#REF!</definedName>
    <definedName function="false" hidden="false" name="ST_Housingunits2017Renteroccupied_44" vbProcedure="false">#REF!</definedName>
    <definedName function="false" hidden="false" name="ST_Housingunits2017Renteroccupied_45" vbProcedure="false">#REF!</definedName>
    <definedName function="false" hidden="false" name="ST_Housingunits2017Total" vbProcedure="false">#REF!</definedName>
    <definedName function="false" hidden="false" name="ST_Housingunits2017Total_37" vbProcedure="false">#REF!</definedName>
    <definedName function="false" hidden="false" name="ST_Housingunits2017Total_38" vbProcedure="false">#REF!</definedName>
    <definedName function="false" hidden="false" name="ST_Housingunits2017Total_40" vbProcedure="false">#REF!</definedName>
    <definedName function="false" hidden="false" name="ST_Housingunits2017Total_41" vbProcedure="false">#REF!</definedName>
    <definedName function="false" hidden="false" name="ST_Housingunits2017Total_42" vbProcedure="false">#REF!</definedName>
    <definedName function="false" hidden="false" name="ST_Housingunits2017Total_43" vbProcedure="false">#REF!</definedName>
    <definedName function="false" hidden="false" name="ST_LANES" vbProcedure="false">#REF!</definedName>
    <definedName function="false" hidden="false" name="ST_LANES_18" vbProcedure="false">#REF!</definedName>
    <definedName function="false" hidden="false" name="ST_LANES_19" vbProcedure="false">#REF!</definedName>
    <definedName function="false" hidden="false" name="ST_LANES_21" vbProcedure="false">#REF!</definedName>
    <definedName function="false" hidden="false" name="ST_LANES_22" vbProcedure="false">#REF!</definedName>
    <definedName function="false" hidden="false" name="ST_LANES_23" vbProcedure="false">#REF!</definedName>
    <definedName function="false" hidden="false" name="ST_LANES_24" vbProcedure="false">#REF!</definedName>
    <definedName function="false" hidden="false" name="ST_LATITUDE" vbProcedure="false">#REF!</definedName>
    <definedName function="false" hidden="false" name="ST_LATITUDE_14" vbProcedure="false">#REF!</definedName>
    <definedName function="false" hidden="false" name="ST_LATITUDE_15" vbProcedure="false">#REF!</definedName>
    <definedName function="false" hidden="false" name="ST_LATITUDE_17" vbProcedure="false">#REF!</definedName>
    <definedName function="false" hidden="false" name="ST_LATITUDE_18" vbProcedure="false">#REF!</definedName>
    <definedName function="false" hidden="false" name="ST_LATITUDE_19" vbProcedure="false">#REF!</definedName>
    <definedName function="false" hidden="false" name="ST_LATITUDE_20" vbProcedure="false">#REF!</definedName>
    <definedName function="false" hidden="false" name="ST_LONGITUDE" vbProcedure="false">#REF!</definedName>
    <definedName function="false" hidden="false" name="ST_LONGITUDE_13" vbProcedure="false">#REF!</definedName>
    <definedName function="false" hidden="false" name="ST_LONGITUDE_14" vbProcedure="false">#REF!</definedName>
    <definedName function="false" hidden="false" name="ST_LONGITUDE_16" vbProcedure="false">#REF!</definedName>
    <definedName function="false" hidden="false" name="ST_LONGITUDE_17" vbProcedure="false">#REF!</definedName>
    <definedName function="false" hidden="false" name="ST_LONGITUDE_18" vbProcedure="false">#REF!</definedName>
    <definedName function="false" hidden="false" name="ST_LONGITUDE_19" vbProcedure="false">#REF!</definedName>
    <definedName function="false" hidden="false" name="ST_Medianhouseholdincome2017" vbProcedure="false">#REF!</definedName>
    <definedName function="false" hidden="false" name="ST_Medianhouseholdincome2017_33" vbProcedure="false">#REF!</definedName>
    <definedName function="false" hidden="false" name="ST_Medianhouseholdincome2017_34" vbProcedure="false">#REF!</definedName>
    <definedName function="false" hidden="false" name="ST_Medianhouseholdincome2017_36" vbProcedure="false">#REF!</definedName>
    <definedName function="false" hidden="false" name="ST_Medianhouseholdincome2017_37" vbProcedure="false">#REF!</definedName>
    <definedName function="false" hidden="false" name="ST_Medianhouseholdincome2017_38" vbProcedure="false">#REF!</definedName>
    <definedName function="false" hidden="false" name="ST_Medianhouseholdincome2017_39" vbProcedure="false">#REF!</definedName>
    <definedName function="false" hidden="false" name="ST_OutlierRegression" vbProcedure="false">#REF!</definedName>
    <definedName function="false" hidden="false" name="ST_OutlierRegression2_48" vbProcedure="false">#REF!</definedName>
    <definedName function="false" hidden="false" name="ST_OutlierRegression2_49" vbProcedure="false">#REF!</definedName>
    <definedName function="false" hidden="false" name="ST_OutlierRegression2_50" vbProcedure="false">#REF!</definedName>
    <definedName function="false" hidden="false" name="ST_OutlierRegression2_51" vbProcedure="false">#REF!</definedName>
    <definedName function="false" hidden="false" name="ST_OutlierRegression2_52" vbProcedure="false">#REF!</definedName>
    <definedName function="false" hidden="false" name="ST_OutlierRegression3" vbProcedure="false">#REF!</definedName>
    <definedName function="false" hidden="false" name="ST_OutlierRegression3_49" vbProcedure="false">#REF!</definedName>
    <definedName function="false" hidden="false" name="ST_OutlierRegression3_50" vbProcedure="false">#REF!</definedName>
    <definedName function="false" hidden="false" name="ST_OutlierRegression3_51" vbProcedure="false">#REF!</definedName>
    <definedName function="false" hidden="false" name="ST_OutlierRegression3_52" vbProcedure="false">#REF!</definedName>
    <definedName function="false" hidden="false" name="ST_OutlierRegression4" vbProcedure="false">#REF!</definedName>
    <definedName function="false" hidden="false" name="ST_OutlierRegression4_50" vbProcedure="false">#REF!</definedName>
    <definedName function="false" hidden="false" name="ST_OutlierRegression4_51" vbProcedure="false">#REF!</definedName>
    <definedName function="false" hidden="false" name="ST_OutlierRegression4_52" vbProcedure="false">#REF!</definedName>
    <definedName function="false" hidden="false" name="ST_OutlierRegression5" vbProcedure="false">#REF!</definedName>
    <definedName function="false" hidden="false" name="ST_OutlierRegression5_51" vbProcedure="false">#REF!</definedName>
    <definedName function="false" hidden="false" name="ST_OutlierRegression5_52" vbProcedure="false">#REF!</definedName>
    <definedName function="false" hidden="false" name="ST_OutlierRegression6" vbProcedure="false">#REF!</definedName>
    <definedName function="false" hidden="false" name="ST_OutlierRegression6_52" vbProcedure="false">#REF!</definedName>
    <definedName function="false" hidden="false" name="ST_OutlierRegression_47" vbProcedure="false">#REF!</definedName>
    <definedName function="false" hidden="false" name="ST_OutlierRegression_48" vbProcedure="false">#REF!</definedName>
    <definedName function="false" hidden="false" name="ST_OutlierRegression_49" vbProcedure="false">#REF!</definedName>
    <definedName function="false" hidden="false" name="ST_OutlierRegression_50" vbProcedure="false">#REF!</definedName>
    <definedName function="false" hidden="false" name="ST_OutlierRegression_51" vbProcedure="false">#REF!</definedName>
    <definedName function="false" hidden="false" name="ST_OutlierRegression_52" vbProcedure="false">#REF!</definedName>
    <definedName function="false" hidden="false" name="ST_Outlier_45" vbProcedure="false">#REF!</definedName>
    <definedName function="false" hidden="false" name="ST_Outlier_47" vbProcedure="false">#REF!</definedName>
    <definedName function="false" hidden="false" name="ST_Outlier_48" vbProcedure="false">#REF!</definedName>
    <definedName function="false" hidden="false" name="ST_Outlier_49" vbProcedure="false">#REF!</definedName>
    <definedName function="false" hidden="false" name="ST_Outlier_50" vbProcedure="false">#REF!</definedName>
    <definedName function="false" hidden="false" name="ST_Outlier_51" vbProcedure="false">#REF!</definedName>
    <definedName function="false" hidden="false" name="ST_Population2017" vbProcedure="false">#REF!</definedName>
    <definedName function="false" hidden="false" name="ST_Population2017Female" vbProcedure="false">#REF!</definedName>
    <definedName function="false" hidden="false" name="ST_Population2017Female_29" vbProcedure="false">#REF!</definedName>
    <definedName function="false" hidden="false" name="ST_Population2017Female_30" vbProcedure="false">#REF!</definedName>
    <definedName function="false" hidden="false" name="ST_Population2017Female_32" vbProcedure="false">#REF!</definedName>
    <definedName function="false" hidden="false" name="ST_Population2017Female_33" vbProcedure="false">#REF!</definedName>
    <definedName function="false" hidden="false" name="ST_Population2017Female_34" vbProcedure="false">#REF!</definedName>
    <definedName function="false" hidden="false" name="ST_Population2017Female_35" vbProcedure="false">#REF!</definedName>
    <definedName function="false" hidden="false" name="ST_Population2017Male" vbProcedure="false">#REF!</definedName>
    <definedName function="false" hidden="false" name="ST_Population2017Male_28" vbProcedure="false">#REF!</definedName>
    <definedName function="false" hidden="false" name="ST_Population2017Male_29" vbProcedure="false">#REF!</definedName>
    <definedName function="false" hidden="false" name="ST_Population2017Male_31" vbProcedure="false">#REF!</definedName>
    <definedName function="false" hidden="false" name="ST_Population2017Male_32" vbProcedure="false">#REF!</definedName>
    <definedName function="false" hidden="false" name="ST_Population2017Male_33" vbProcedure="false">#REF!</definedName>
    <definedName function="false" hidden="false" name="ST_Population2017Male_34" vbProcedure="false">#REF!</definedName>
    <definedName function="false" hidden="false" name="ST_Population2017_27" vbProcedure="false">#REF!</definedName>
    <definedName function="false" hidden="false" name="ST_Population2017_28" vbProcedure="false">#REF!</definedName>
    <definedName function="false" hidden="false" name="ST_Population2017_30" vbProcedure="false">#REF!</definedName>
    <definedName function="false" hidden="false" name="ST_Population2017_31" vbProcedure="false">#REF!</definedName>
    <definedName function="false" hidden="false" name="ST_Population2017_32" vbProcedure="false">#REF!</definedName>
    <definedName function="false" hidden="false" name="ST_Population2017_33" vbProcedure="false">#REF!</definedName>
    <definedName function="false" hidden="false" name="ST_Populationdensitypersqmi2017" vbProcedure="false">#REF!</definedName>
    <definedName function="false" hidden="false" name="ST_Populationdensitypersqmi2017_30" vbProcedure="false">#REF!</definedName>
    <definedName function="false" hidden="false" name="ST_Populationdensitypersqmi2017_31" vbProcedure="false">#REF!</definedName>
    <definedName function="false" hidden="false" name="ST_Populationdensitypersqmi2017_33" vbProcedure="false">#REF!</definedName>
    <definedName function="false" hidden="false" name="ST_Populationdensitypersqmi2017_34" vbProcedure="false">#REF!</definedName>
    <definedName function="false" hidden="false" name="ST_Populationdensitypersqmi2017_35" vbProcedure="false">#REF!</definedName>
    <definedName function="false" hidden="false" name="ST_Populationdensitypersqmi2017_36" vbProcedure="false">#REF!</definedName>
    <definedName function="false" hidden="false" name="ST_Populationunder14" vbProcedure="false">#REF!</definedName>
    <definedName function="false" hidden="false" name="ST_Populationunder14_31" vbProcedure="false">#REF!</definedName>
    <definedName function="false" hidden="false" name="ST_Populationunder14_32" vbProcedure="false">#REF!</definedName>
    <definedName function="false" hidden="false" name="ST_Populationunder14_34" vbProcedure="false">#REF!</definedName>
    <definedName function="false" hidden="false" name="ST_Populationunder14_35" vbProcedure="false">#REF!</definedName>
    <definedName function="false" hidden="false" name="ST_Populationunder14_36" vbProcedure="false">#REF!</definedName>
    <definedName function="false" hidden="false" name="ST_Populationunder14_37" vbProcedure="false">#REF!</definedName>
    <definedName function="false" hidden="false" name="ST_PremierBowlingCenters" vbProcedure="false">#REF!</definedName>
    <definedName function="false" hidden="false" name="ST_PremierBowlingCenters_22" vbProcedure="false">#REF!</definedName>
    <definedName function="false" hidden="false" name="ST_PremierBowlingCenters_23" vbProcedure="false">#REF!</definedName>
    <definedName function="false" hidden="false" name="ST_PremierBowlingCenters_25" vbProcedure="false">#REF!</definedName>
    <definedName function="false" hidden="false" name="ST_PremierBowlingCenters_26" vbProcedure="false">#REF!</definedName>
    <definedName function="false" hidden="false" name="ST_PremierBowlingCenters_27" vbProcedure="false">#REF!</definedName>
    <definedName function="false" hidden="false" name="ST_PremierBowlingCenters_28" vbProcedure="false">#REF!</definedName>
    <definedName function="false" hidden="false" name="ST_REGION" vbProcedure="false">#REF!</definedName>
    <definedName function="false" hidden="false" name="ST_REGION_3" vbProcedure="false">#REF!</definedName>
    <definedName function="false" hidden="false" name="ST_REGION_4" vbProcedure="false">#REF!</definedName>
    <definedName function="false" hidden="false" name="ST_REGION_6" vbProcedure="false">#REF!</definedName>
    <definedName function="false" hidden="false" name="ST_REGION_7" vbProcedure="false">#REF!</definedName>
    <definedName function="false" hidden="false" name="ST_REGION_8" vbProcedure="false">#REF!</definedName>
    <definedName function="false" hidden="false" name="ST_REGION_9" vbProcedure="false">#REF!</definedName>
    <definedName function="false" hidden="false" name="ST_SALESREGION" vbProcedure="false">#REF!</definedName>
    <definedName function="false" hidden="false" name="ST_SALESREGION_10" vbProcedure="false">#REF!</definedName>
    <definedName function="false" hidden="false" name="ST_SALESREGION_4" vbProcedure="false">#REF!</definedName>
    <definedName function="false" hidden="false" name="ST_SALESREGION_5" vbProcedure="false">#REF!</definedName>
    <definedName function="false" hidden="false" name="ST_SALESREGION_7" vbProcedure="false">#REF!</definedName>
    <definedName function="false" hidden="false" name="ST_SALESREGION_8" vbProcedure="false">#REF!</definedName>
    <definedName function="false" hidden="false" name="ST_SALESREGION_9" vbProcedure="false">#REF!</definedName>
    <definedName function="false" hidden="false" name="ST_Signage1" vbProcedure="false">#REF!</definedName>
    <definedName function="false" hidden="false" name="ST_Signage2" vbProcedure="false">#REF!</definedName>
    <definedName function="false" hidden="false" name="ST_Signage3" vbProcedure="false">#REF!</definedName>
    <definedName function="false" hidden="false" name="ST_Signage4" vbProcedure="false">#REF!</definedName>
    <definedName function="false" hidden="false" name="ST_SignageVisibilityScore" vbProcedure="false">#REF!</definedName>
    <definedName function="false" hidden="false" name="ST_SignageVisibilityScore_25" vbProcedure="false">#REF!</definedName>
    <definedName function="false" hidden="false" name="ST_SignageVisibilityScore_26" vbProcedure="false">#REF!</definedName>
    <definedName function="false" hidden="false" name="ST_SignageVisibilityScore_28" vbProcedure="false">#REF!</definedName>
    <definedName function="false" hidden="false" name="ST_SignageVisibilityScore_29" vbProcedure="false">#REF!</definedName>
    <definedName function="false" hidden="false" name="ST_SignageVisibilityScore_30" vbProcedure="false">#REF!</definedName>
    <definedName function="false" hidden="false" name="ST_SignageVisibilityScore_31" vbProcedure="false">#REF!</definedName>
    <definedName function="false" hidden="false" name="ST_STATE" vbProcedure="false">#REF!</definedName>
    <definedName function="false" hidden="false" name="ST_STATENAME" vbProcedure="false">#REF!</definedName>
    <definedName function="false" hidden="false" name="ST_STATENAME_11" vbProcedure="false">#REF!</definedName>
    <definedName function="false" hidden="false" name="ST_STATENAME_12" vbProcedure="false">#REF!</definedName>
    <definedName function="false" hidden="false" name="ST_STATENAME_14" vbProcedure="false">#REF!</definedName>
    <definedName function="false" hidden="false" name="ST_STATENAME_15" vbProcedure="false">#REF!</definedName>
    <definedName function="false" hidden="false" name="ST_STATENAME_16" vbProcedure="false">#REF!</definedName>
    <definedName function="false" hidden="false" name="ST_STATENAME_17" vbProcedure="false">#REF!</definedName>
    <definedName function="false" hidden="false" name="ST_STATE_10" vbProcedure="false">#REF!</definedName>
    <definedName function="false" hidden="false" name="ST_STATE_11" vbProcedure="false">#REF!</definedName>
    <definedName function="false" hidden="false" name="ST_STATE_13" vbProcedure="false">#REF!</definedName>
    <definedName function="false" hidden="false" name="ST_STATE_14" vbProcedure="false">#REF!</definedName>
    <definedName function="false" hidden="false" name="ST_STATE_15" vbProcedure="false">#REF!</definedName>
    <definedName function="false" hidden="false" name="ST_STATE_16" vbProcedure="false">#REF!</definedName>
    <definedName function="false" hidden="false" name="ST_TraditionalBowlingCenters" vbProcedure="false">#REF!</definedName>
    <definedName function="false" hidden="false" name="ST_TraditionalBowlingCenters_21" vbProcedure="false">#REF!</definedName>
    <definedName function="false" hidden="false" name="ST_TraditionalBowlingCenters_22" vbProcedure="false">#REF!</definedName>
    <definedName function="false" hidden="false" name="ST_TraditionalBowlingCenters_24" vbProcedure="false">#REF!</definedName>
    <definedName function="false" hidden="false" name="ST_TraditionalBowlingCenters_25" vbProcedure="false">#REF!</definedName>
    <definedName function="false" hidden="false" name="ST_TraditionalBowlingCenters_26" vbProcedure="false">#REF!</definedName>
    <definedName function="false" hidden="false" name="ST_TraditionalBowlingCenters_27" vbProcedure="false">#REF!</definedName>
    <definedName function="false" hidden="false" name="ST_TTMEBITDA" vbProcedure="false">#REF!</definedName>
    <definedName function="false" hidden="false" name="ST_TTMEBITDAR" vbProcedure="false">#REF!</definedName>
    <definedName function="false" hidden="false" name="ST_TTMEBITDAR_16" vbProcedure="false">#REF!</definedName>
    <definedName function="false" hidden="false" name="ST_TTMEBITDAR_17" vbProcedure="false">#REF!</definedName>
    <definedName function="false" hidden="false" name="ST_TTMEBITDAR_19" vbProcedure="false">#REF!</definedName>
    <definedName function="false" hidden="false" name="ST_TTMEBITDAR_20" vbProcedure="false">#REF!</definedName>
    <definedName function="false" hidden="false" name="ST_TTMEBITDAR_21" vbProcedure="false">#REF!</definedName>
    <definedName function="false" hidden="false" name="ST_TTMEBITDAR_22" vbProcedure="false">#REF!</definedName>
    <definedName function="false" hidden="false" name="ST_TTMEBITDA_17" vbProcedure="false">#REF!</definedName>
    <definedName function="false" hidden="false" name="ST_TTMEBITDA_18" vbProcedure="false">#REF!</definedName>
    <definedName function="false" hidden="false" name="ST_TTMEBITDA_20" vbProcedure="false">#REF!</definedName>
    <definedName function="false" hidden="false" name="ST_TTMEBITDA_21" vbProcedure="false">#REF!</definedName>
    <definedName function="false" hidden="false" name="ST_TTMEBITDA_22" vbProcedure="false">#REF!</definedName>
    <definedName function="false" hidden="false" name="ST_TTMEBITDA_23" vbProcedure="false">#REF!</definedName>
    <definedName function="false" hidden="false" name="ST_TTMREV" vbProcedure="false">#REF!</definedName>
    <definedName function="false" hidden="false" name="ST_TTMREV_15" vbProcedure="false">#REF!</definedName>
    <definedName function="false" hidden="false" name="ST_TTMREV_16" vbProcedure="false">#REF!</definedName>
    <definedName function="false" hidden="false" name="ST_TTMREV_18" vbProcedure="false">#REF!</definedName>
    <definedName function="false" hidden="false" name="ST_TTMREV_19" vbProcedure="false">#REF!</definedName>
    <definedName function="false" hidden="false" name="ST_TTMREV_20" vbProcedure="false">#REF!</definedName>
    <definedName function="false" hidden="false" name="ST_TTMREV_21" vbProcedure="false">#REF!</definedName>
    <definedName function="false" hidden="false" name="ST_var" vbProcedure="false">#REF!</definedName>
    <definedName function="false" hidden="false" name="ST_var_1" vbProcedure="false">#REF!</definedName>
    <definedName function="false" hidden="false" name="ST_var_2" vbProcedure="false">#REF!</definedName>
    <definedName function="false" hidden="false" name="ST_var_4" vbProcedure="false">#REF!</definedName>
    <definedName function="false" hidden="false" name="ST_var_5" vbProcedure="false">#REF!</definedName>
    <definedName function="false" hidden="false" name="ST_var_6" vbProcedure="false">#REF!</definedName>
    <definedName function="false" hidden="false" name="ST_var_7" vbProcedure="false">#REF!</definedName>
    <definedName function="false" hidden="false" name="ST_ZIP" vbProcedure="false">#REF!</definedName>
    <definedName function="false" hidden="false" name="ST_ZIP_12" vbProcedure="false">#REF!</definedName>
    <definedName function="false" hidden="false" name="ST_ZIP_13" vbProcedure="false">#REF!</definedName>
    <definedName function="false" hidden="false" name="ST_ZIP_15" vbProcedure="false">#REF!</definedName>
    <definedName function="false" hidden="false" name="ST_ZIP_16" vbProcedure="false">#REF!</definedName>
    <definedName function="false" hidden="false" name="ST_ZIP_17" vbProcedure="false">#REF!</definedName>
    <definedName function="false" hidden="false" name="ST_ZIP_18" vbProcedure="false">#REF!</definedName>
    <definedName function="false" hidden="false" name="TemplateCenter" vbProcedure="false">'[1]Tier Totals'!$B$9</definedName>
    <definedName function="false" hidden="false" name="Test" vbProcedure="false">#REF!</definedName>
    <definedName function="false" hidden="false" name="ThisCenterNoText" vbProcedure="false">'[1]Tier Totals'!$B$33</definedName>
    <definedName function="false" hidden="false" name="ThisCenterNoValue" vbProcedure="false">'[1]Tier Totals'!$B$34</definedName>
    <definedName function="false" hidden="false" name="ThisSASCenter" vbProcedure="false">'[1]Tier Totals'!$B$35</definedName>
    <definedName function="false" hidden="false" name="_Fill" vbProcedure="false">#REF!</definedName>
    <definedName function="false" hidden="false" name="_xlnm.Print_Area" vbProcedure="false">#REF!</definedName>
    <definedName function="false" hidden="false" localSheetId="0" name="_xlnm._FilterDatabase" vbProcedure="false">Sheet1!$A$1:$AS$309</definedName>
    <definedName function="false" hidden="false" localSheetId="4" name="_xlnm._FilterDatabase" vbProcedure="false">'Master Retail Bowling'!$B$2:$X$294</definedName>
    <definedName function="false" hidden="false" localSheetId="5" name="B4580_B4593" vbProcedure="false">#REF!</definedName>
    <definedName function="false" hidden="false" localSheetId="5" name="ButtonsCenter" vbProcedure="false">#REF!</definedName>
    <definedName function="false" hidden="false" localSheetId="5" name="ButtonsPeriod" vbProcedure="false">#REF!</definedName>
    <definedName function="false" hidden="false" localSheetId="5" name="FULLALPH" vbProcedure="false">#REF!</definedName>
    <definedName function="false" hidden="false" localSheetId="5" name="RemOutli" vbProcedure="false">#REF!</definedName>
    <definedName function="false" hidden="false" localSheetId="5" name="RemoveOutliersfromAll" vbProcedure="false">#REF!</definedName>
    <definedName function="false" hidden="false" localSheetId="5" name="SheeNewButtons" vbProcedure="false">'[1]tier totals'!#ref!</definedName>
    <definedName function="false" hidden="false" localSheetId="5" name="ST_ADDRESS" vbProcedure="false">#REF!</definedName>
    <definedName function="false" hidden="false" localSheetId="5" name="ST_ADDRESS_11" vbProcedure="false">#REF!</definedName>
    <definedName function="false" hidden="false" localSheetId="5" name="ST_ADDRESS_12" vbProcedure="false">#REF!</definedName>
    <definedName function="false" hidden="false" localSheetId="5" name="Test" vbProcedure="false">#REF!</definedName>
    <definedName function="false" hidden="false" localSheetId="5" name="_Fill" vbProcedure="false">#REF!</definedName>
    <definedName function="false" hidden="false" localSheetId="5" name="_xlnm._FilterDatabase" vbProcedure="false">'long lat revise'!$A$1:$L$296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<sst xmlns="http://schemas.openxmlformats.org/spreadsheetml/2006/main" count="14099" uniqueCount="1910">
  <si>
    <t xml:space="preserve">new</t>
  </si>
  <si>
    <t xml:space="preserve">Center</t>
  </si>
  <si>
    <t xml:space="preserve">Brand</t>
  </si>
  <si>
    <t xml:space="preserve">Region</t>
  </si>
  <si>
    <t xml:space="preserve">District</t>
  </si>
  <si>
    <t xml:space="preserve">Center Name</t>
  </si>
  <si>
    <t xml:space="preserve">Center Status</t>
  </si>
  <si>
    <t xml:space="preserve">Sale Region</t>
  </si>
  <si>
    <t xml:space="preserve">Territory</t>
  </si>
  <si>
    <t xml:space="preserve">RVP</t>
  </si>
  <si>
    <t xml:space="preserve">Monday</t>
  </si>
  <si>
    <t xml:space="preserve">Tuesday</t>
  </si>
  <si>
    <t xml:space="preserve">Wednesday</t>
  </si>
  <si>
    <t xml:space="preserve">Thursday</t>
  </si>
  <si>
    <t xml:space="preserve">Friday</t>
  </si>
  <si>
    <t xml:space="preserve">Saturday</t>
  </si>
  <si>
    <t xml:space="preserve">Sunday</t>
  </si>
  <si>
    <t xml:space="preserve">Time Zone</t>
  </si>
  <si>
    <t xml:space="preserve">ADDRESS</t>
  </si>
  <si>
    <t xml:space="preserve">CITY</t>
  </si>
  <si>
    <t xml:space="preserve">STATE</t>
  </si>
  <si>
    <t xml:space="preserve">STATE NAME</t>
  </si>
  <si>
    <t xml:space="preserve">ZIP</t>
  </si>
  <si>
    <t xml:space="preserve">Latitude</t>
  </si>
  <si>
    <t xml:space="preserve">Longitude</t>
  </si>
  <si>
    <t xml:space="preserve">Noaa station id</t>
  </si>
  <si>
    <t xml:space="preserve">Bowling Tier</t>
  </si>
  <si>
    <t xml:space="preserve">Bowling Event Tier</t>
  </si>
  <si>
    <t xml:space="preserve">Weekday Prime</t>
  </si>
  <si>
    <t xml:space="preserve">Weekend Premium</t>
  </si>
  <si>
    <t xml:space="preserve">Alcohol Tier</t>
  </si>
  <si>
    <t xml:space="preserve">Food Menu</t>
  </si>
  <si>
    <t xml:space="preserve">Food Tier</t>
  </si>
  <si>
    <t xml:space="preserve">Food Kiosk</t>
  </si>
  <si>
    <t xml:space="preserve">Center Type</t>
  </si>
  <si>
    <t xml:space="preserve">Sunday Funday Bowling</t>
  </si>
  <si>
    <t xml:space="preserve">Sunday Funday Shoes</t>
  </si>
  <si>
    <t xml:space="preserve">Monday Mayhem</t>
  </si>
  <si>
    <t xml:space="preserve">222 Tuesday</t>
  </si>
  <si>
    <t xml:space="preserve">College Night Schedule</t>
  </si>
  <si>
    <t xml:space="preserve">College Night</t>
  </si>
  <si>
    <t xml:space="preserve">College Night Wed</t>
  </si>
  <si>
    <t xml:space="preserve">College Night Thu</t>
  </si>
  <si>
    <t xml:space="preserve">Arcade Type</t>
  </si>
  <si>
    <t xml:space="preserve">Lanes</t>
  </si>
  <si>
    <t xml:space="preserve">AMF</t>
  </si>
  <si>
    <t xml:space="preserve">Southeast</t>
  </si>
  <si>
    <t xml:space="preserve">Bulldogs </t>
  </si>
  <si>
    <t xml:space="preserve">AMF Park Lanes</t>
  </si>
  <si>
    <t xml:space="preserve">open</t>
  </si>
  <si>
    <t xml:space="preserve">Call Center</t>
  </si>
  <si>
    <t xml:space="preserve">ROC Southeast</t>
  </si>
  <si>
    <t xml:space="preserve">Kevin Gordon</t>
  </si>
  <si>
    <t xml:space="preserve">03:00PM-01:00AM</t>
  </si>
  <si>
    <t xml:space="preserve">03:00PM-11:00PM</t>
  </si>
  <si>
    <t xml:space="preserve">09:00AM-11:00PM</t>
  </si>
  <si>
    <t xml:space="preserve">03:00PM-02:00AM</t>
  </si>
  <si>
    <t xml:space="preserve">10:00AM-02:00AM</t>
  </si>
  <si>
    <t xml:space="preserve">01:00PM-11:00PM</t>
  </si>
  <si>
    <t xml:space="preserve">EST</t>
  </si>
  <si>
    <t xml:space="preserve">900 Axtell Drive</t>
  </si>
  <si>
    <t xml:space="preserve">Cayce</t>
  </si>
  <si>
    <t xml:space="preserve">SC</t>
  </si>
  <si>
    <t xml:space="preserve">South Carolina</t>
  </si>
  <si>
    <t xml:space="preserve">Out</t>
  </si>
  <si>
    <t xml:space="preserve">Traditional</t>
  </si>
  <si>
    <t xml:space="preserve">traditional</t>
  </si>
  <si>
    <t xml:space="preserve">thu</t>
  </si>
  <si>
    <t xml:space="preserve">Intercard B</t>
  </si>
  <si>
    <t xml:space="preserve">North Bama</t>
  </si>
  <si>
    <t xml:space="preserve">AMF Pin Palace Lanes</t>
  </si>
  <si>
    <t xml:space="preserve">ROC Deep South</t>
  </si>
  <si>
    <t xml:space="preserve">12:00PM-01:00AM</t>
  </si>
  <si>
    <t xml:space="preserve">04:00PM-11:00PM</t>
  </si>
  <si>
    <t xml:space="preserve">10:00AM-01:00AM</t>
  </si>
  <si>
    <t xml:space="preserve">CST</t>
  </si>
  <si>
    <t xml:space="preserve">2006 Country Club Avenue</t>
  </si>
  <si>
    <t xml:space="preserve">Huntsville</t>
  </si>
  <si>
    <t xml:space="preserve">AL</t>
  </si>
  <si>
    <t xml:space="preserve">Alabama</t>
  </si>
  <si>
    <t xml:space="preserve">Bare Bones</t>
  </si>
  <si>
    <t xml:space="preserve">Deep South </t>
  </si>
  <si>
    <t xml:space="preserve">AMF Auburn Lanes</t>
  </si>
  <si>
    <t xml:space="preserve">11:00AM-01:00AM</t>
  </si>
  <si>
    <t xml:space="preserve">11:00AM-12:00AM</t>
  </si>
  <si>
    <t xml:space="preserve">12:00PM-11:00PM</t>
  </si>
  <si>
    <t xml:space="preserve">719 Opelika Highway</t>
  </si>
  <si>
    <t xml:space="preserve">Auburn</t>
  </si>
  <si>
    <t xml:space="preserve">wed</t>
  </si>
  <si>
    <t xml:space="preserve">Coin Operated</t>
  </si>
  <si>
    <t xml:space="preserve">AMF Star Lanes</t>
  </si>
  <si>
    <t xml:space="preserve">12:00PM-01:30AM</t>
  </si>
  <si>
    <t xml:space="preserve">02:00PM-11:30PM</t>
  </si>
  <si>
    <t xml:space="preserve">01:00PM-11:30PM</t>
  </si>
  <si>
    <t xml:space="preserve">09:30AM-01:00AM</t>
  </si>
  <si>
    <t xml:space="preserve">1:00PM-11:00PM</t>
  </si>
  <si>
    <t xml:space="preserve">740 S. Pleasantburg Drive</t>
  </si>
  <si>
    <t xml:space="preserve">Greenville</t>
  </si>
  <si>
    <t xml:space="preserve">12:00PM-12:00AM</t>
  </si>
  <si>
    <t xml:space="preserve">11:00AM-10:00PM</t>
  </si>
  <si>
    <t xml:space="preserve">09:00AM-12:00AM</t>
  </si>
  <si>
    <t xml:space="preserve">09:00AM-01:00AM</t>
  </si>
  <si>
    <t xml:space="preserve">1:00PM-12:00AM</t>
  </si>
  <si>
    <t xml:space="preserve">491 Kenilworth Road</t>
  </si>
  <si>
    <t xml:space="preserve">Asheville</t>
  </si>
  <si>
    <t xml:space="preserve">NC</t>
  </si>
  <si>
    <t xml:space="preserve">North Carolina</t>
  </si>
  <si>
    <t xml:space="preserve">Bowlero</t>
  </si>
  <si>
    <t xml:space="preserve">Bowlero Columbus</t>
  </si>
  <si>
    <t xml:space="preserve">02:00PM-01:00AM</t>
  </si>
  <si>
    <t xml:space="preserve">02:00PM-12:00AM</t>
  </si>
  <si>
    <t xml:space="preserve">09:00AM-02:00AM</t>
  </si>
  <si>
    <t xml:space="preserve">1636 Bradley Park Drive</t>
  </si>
  <si>
    <t xml:space="preserve">Columbus</t>
  </si>
  <si>
    <t xml:space="preserve">GA</t>
  </si>
  <si>
    <t xml:space="preserve">Georgia</t>
  </si>
  <si>
    <t xml:space="preserve">In</t>
  </si>
  <si>
    <t xml:space="preserve">Bowled</t>
  </si>
  <si>
    <t xml:space="preserve">experiential</t>
  </si>
  <si>
    <t xml:space="preserve">Tar Heels </t>
  </si>
  <si>
    <t xml:space="preserve">AMF All Star Lanes</t>
  </si>
  <si>
    <t xml:space="preserve">03:00PM-12:00AM</t>
  </si>
  <si>
    <t xml:space="preserve">910 South Holden Road</t>
  </si>
  <si>
    <t xml:space="preserve">Greensboro</t>
  </si>
  <si>
    <t xml:space="preserve">session</t>
  </si>
  <si>
    <t xml:space="preserve">wed thu</t>
  </si>
  <si>
    <t xml:space="preserve">AMF River City Lanes</t>
  </si>
  <si>
    <t xml:space="preserve">12:00PM-10:00PM</t>
  </si>
  <si>
    <t xml:space="preserve">04:00PM-01:00AM</t>
  </si>
  <si>
    <t xml:space="preserve">01:00PM-10:00PM</t>
  </si>
  <si>
    <t xml:space="preserve">3117 Highway 31 South</t>
  </si>
  <si>
    <t xml:space="preserve">Decatur</t>
  </si>
  <si>
    <t xml:space="preserve">Tokens</t>
  </si>
  <si>
    <t xml:space="preserve">West</t>
  </si>
  <si>
    <t xml:space="preserve">Great Plains </t>
  </si>
  <si>
    <t xml:space="preserve">AMF Strike 'N Spare Lanes</t>
  </si>
  <si>
    <t xml:space="preserve">closed</t>
  </si>
  <si>
    <t xml:space="preserve">05:00PM-10:00PM</t>
  </si>
  <si>
    <t xml:space="preserve">05:00PM-12:00AM</t>
  </si>
  <si>
    <t xml:space="preserve">09:30AM-12:00AM</t>
  </si>
  <si>
    <t xml:space="preserve">02:00PM-10:00PM</t>
  </si>
  <si>
    <t xml:space="preserve">13001 East 40 Highway</t>
  </si>
  <si>
    <t xml:space="preserve">Independence</t>
  </si>
  <si>
    <t xml:space="preserve">MO</t>
  </si>
  <si>
    <t xml:space="preserve">Missouri</t>
  </si>
  <si>
    <t xml:space="preserve">Out </t>
  </si>
  <si>
    <t xml:space="preserve">AMF College Lanes</t>
  </si>
  <si>
    <t xml:space="preserve">ROC Central</t>
  </si>
  <si>
    <t xml:space="preserve">Larry Ross</t>
  </si>
  <si>
    <t xml:space="preserve">10201 College Boulevard</t>
  </si>
  <si>
    <t xml:space="preserve">Overland Park</t>
  </si>
  <si>
    <t xml:space="preserve">KS</t>
  </si>
  <si>
    <t xml:space="preserve">Kansas</t>
  </si>
  <si>
    <t xml:space="preserve">AMF Town &amp; Country Lanes </t>
  </si>
  <si>
    <t xml:space="preserve">MIDWEST</t>
  </si>
  <si>
    <t xml:space="preserve">01:00PM-01:00AM</t>
  </si>
  <si>
    <t xml:space="preserve">1508 North Providence Road</t>
  </si>
  <si>
    <t xml:space="preserve">Columbia</t>
  </si>
  <si>
    <t xml:space="preserve">St Louis </t>
  </si>
  <si>
    <t xml:space="preserve">AMF Arc Lanes</t>
  </si>
  <si>
    <t xml:space="preserve">05:00PM-11:00PM</t>
  </si>
  <si>
    <t xml:space="preserve">04:00PM-10:00PM</t>
  </si>
  <si>
    <t xml:space="preserve">4901 Monroe Avenue</t>
  </si>
  <si>
    <t xml:space="preserve">Evansville</t>
  </si>
  <si>
    <t xml:space="preserve">IN</t>
  </si>
  <si>
    <t xml:space="preserve">Indiana</t>
  </si>
  <si>
    <t xml:space="preserve">AMF Durham Lanes</t>
  </si>
  <si>
    <t xml:space="preserve">12:00PM-1:00AM</t>
  </si>
  <si>
    <t xml:space="preserve">4508 Chapel Hill Boulevard</t>
  </si>
  <si>
    <t xml:space="preserve">Durham</t>
  </si>
  <si>
    <t xml:space="preserve">AMF Pleasant Valley Lanes</t>
  </si>
  <si>
    <t xml:space="preserve">09:30AM-02:00AM</t>
  </si>
  <si>
    <t xml:space="preserve">12:00PM-1:30AM</t>
  </si>
  <si>
    <t xml:space="preserve">5501 Commercial Avenue</t>
  </si>
  <si>
    <t xml:space="preserve">Raleigh</t>
  </si>
  <si>
    <t xml:space="preserve">AMF South Hills Lanes</t>
  </si>
  <si>
    <t xml:space="preserve">11:00AM-11:00PM</t>
  </si>
  <si>
    <t xml:space="preserve">11:00AM-02:00AM</t>
  </si>
  <si>
    <t xml:space="preserve">02:00PM-11:00PM</t>
  </si>
  <si>
    <t xml:space="preserve">301 Nottingham Drive</t>
  </si>
  <si>
    <t xml:space="preserve">Cary</t>
  </si>
  <si>
    <t xml:space="preserve">AMF American Lanes</t>
  </si>
  <si>
    <t xml:space="preserve">04:00PM-12:00AM</t>
  </si>
  <si>
    <t xml:space="preserve">885 Flat Shoals Rd., SE</t>
  </si>
  <si>
    <t xml:space="preserve">Conyers</t>
  </si>
  <si>
    <t xml:space="preserve">Closed AMF</t>
  </si>
  <si>
    <t xml:space="preserve">Closed Southeast</t>
  </si>
  <si>
    <t xml:space="preserve">Closed Peachtree </t>
  </si>
  <si>
    <t xml:space="preserve">AMF Marietta Lanes</t>
  </si>
  <si>
    <t xml:space="preserve">10:00AM-11:00PM</t>
  </si>
  <si>
    <t xml:space="preserve">565 Cobb Parkway</t>
  </si>
  <si>
    <t xml:space="preserve">Marietta</t>
  </si>
  <si>
    <t xml:space="preserve">Bowlmor</t>
  </si>
  <si>
    <t xml:space="preserve">Experiential North</t>
  </si>
  <si>
    <t xml:space="preserve">New Yawk </t>
  </si>
  <si>
    <t xml:space="preserve">Bowlmor Chelsea Piers</t>
  </si>
  <si>
    <t xml:space="preserve">SVP</t>
  </si>
  <si>
    <t xml:space="preserve">NYC</t>
  </si>
  <si>
    <t xml:space="preserve">Justin Hake</t>
  </si>
  <si>
    <t xml:space="preserve">12:00PM-02:00AM</t>
  </si>
  <si>
    <t xml:space="preserve">Pier 60/23rd &amp; West Side Hwy</t>
  </si>
  <si>
    <t xml:space="preserve">New York</t>
  </si>
  <si>
    <t xml:space="preserve">NY</t>
  </si>
  <si>
    <t xml:space="preserve">Premium</t>
  </si>
  <si>
    <t xml:space="preserve">Intercard A</t>
  </si>
  <si>
    <t xml:space="preserve">Panthers </t>
  </si>
  <si>
    <t xml:space="preserve">AMF Centennial Lanes</t>
  </si>
  <si>
    <t xml:space="preserve">4501 South Boulevard</t>
  </si>
  <si>
    <t xml:space="preserve">Charlotte</t>
  </si>
  <si>
    <t xml:space="preserve">Western Long Island </t>
  </si>
  <si>
    <t xml:space="preserve">AMF Garden City Lanes</t>
  </si>
  <si>
    <t xml:space="preserve">EAST</t>
  </si>
  <si>
    <t xml:space="preserve">Long Island</t>
  </si>
  <si>
    <t xml:space="preserve">987 Stewart Avenue</t>
  </si>
  <si>
    <t xml:space="preserve">Garden City</t>
  </si>
  <si>
    <t xml:space="preserve">AMF Pro Bowl Lanes</t>
  </si>
  <si>
    <t xml:space="preserve">505 E. 18th Ave.</t>
  </si>
  <si>
    <t xml:space="preserve">North Kansas City</t>
  </si>
  <si>
    <t xml:space="preserve">Ross</t>
  </si>
  <si>
    <t xml:space="preserve">Capitol </t>
  </si>
  <si>
    <t xml:space="preserve">AMF Country Club Lanes</t>
  </si>
  <si>
    <t xml:space="preserve">ROC Coastal</t>
  </si>
  <si>
    <t xml:space="preserve">9020 Pulaski Hwy</t>
  </si>
  <si>
    <t xml:space="preserve">Baltimore</t>
  </si>
  <si>
    <t xml:space="preserve">MD</t>
  </si>
  <si>
    <t xml:space="preserve">Maryland</t>
  </si>
  <si>
    <t xml:space="preserve">Mid-Cities</t>
  </si>
  <si>
    <t xml:space="preserve">AMF Spare Time Lanes</t>
  </si>
  <si>
    <t xml:space="preserve">05:00PM-01:00AM</t>
  </si>
  <si>
    <t xml:space="preserve">3149 S. Cooper St.</t>
  </si>
  <si>
    <t xml:space="preserve">Arlington</t>
  </si>
  <si>
    <t xml:space="preserve">TX</t>
  </si>
  <si>
    <t xml:space="preserve">Texas</t>
  </si>
  <si>
    <t xml:space="preserve">Experiential</t>
  </si>
  <si>
    <t xml:space="preserve">Lone Star </t>
  </si>
  <si>
    <t xml:space="preserve">AMF Diamond Lanes</t>
  </si>
  <si>
    <t xml:space="preserve">ROC West</t>
  </si>
  <si>
    <t xml:space="preserve">Josh Silverstein</t>
  </si>
  <si>
    <t xml:space="preserve">267 N. Forest Blvd.</t>
  </si>
  <si>
    <t xml:space="preserve">Houston</t>
  </si>
  <si>
    <t xml:space="preserve">AMF Boulevard Lanes</t>
  </si>
  <si>
    <t xml:space="preserve">3501 South Boulevard</t>
  </si>
  <si>
    <t xml:space="preserve">Edmond</t>
  </si>
  <si>
    <t xml:space="preserve">OK</t>
  </si>
  <si>
    <t xml:space="preserve">Oklahoma</t>
  </si>
  <si>
    <t xml:space="preserve">Alamo</t>
  </si>
  <si>
    <t xml:space="preserve">AMF Ponderosa Lanes</t>
  </si>
  <si>
    <t xml:space="preserve">2118 Goliad Road</t>
  </si>
  <si>
    <t xml:space="preserve">San Antonio</t>
  </si>
  <si>
    <t xml:space="preserve">Old Dominion </t>
  </si>
  <si>
    <t xml:space="preserve">AMF Williamsburg Lanes</t>
  </si>
  <si>
    <t xml:space="preserve">5544 Olde Towne Road</t>
  </si>
  <si>
    <t xml:space="preserve">Williamsburg</t>
  </si>
  <si>
    <t xml:space="preserve">VA</t>
  </si>
  <si>
    <t xml:space="preserve">Virginia</t>
  </si>
  <si>
    <t xml:space="preserve">10:00AM-10:00PM</t>
  </si>
  <si>
    <t xml:space="preserve">03:00PM-10:00PM</t>
  </si>
  <si>
    <t xml:space="preserve">105 S. Berkeley Blvd.</t>
  </si>
  <si>
    <t xml:space="preserve">Goldsboro</t>
  </si>
  <si>
    <t xml:space="preserve">AMF Colonial Lanes</t>
  </si>
  <si>
    <t xml:space="preserve">1951 Highway 70 - S.E.</t>
  </si>
  <si>
    <t xml:space="preserve">Hickory</t>
  </si>
  <si>
    <t xml:space="preserve">AMF Hanover Lanes</t>
  </si>
  <si>
    <t xml:space="preserve">7317 Bell Creek Road</t>
  </si>
  <si>
    <t xml:space="preserve">Mechanicsville</t>
  </si>
  <si>
    <t xml:space="preserve">Light</t>
  </si>
  <si>
    <t xml:space="preserve">yes</t>
  </si>
  <si>
    <t xml:space="preserve">Alligator</t>
  </si>
  <si>
    <t xml:space="preserve">AMF Savannah Lanes</t>
  </si>
  <si>
    <t xml:space="preserve">01:00PM-12:00AM</t>
  </si>
  <si>
    <t xml:space="preserve">01:00PM-02:00AM</t>
  </si>
  <si>
    <t xml:space="preserve">115 Tibet Avenue</t>
  </si>
  <si>
    <t xml:space="preserve">Savannah</t>
  </si>
  <si>
    <t xml:space="preserve">Cavalier </t>
  </si>
  <si>
    <t xml:space="preserve">AMF Sunset Lanes</t>
  </si>
  <si>
    <t xml:space="preserve">6540 West Broad Street</t>
  </si>
  <si>
    <t xml:space="preserve">Richmond</t>
  </si>
  <si>
    <t xml:space="preserve">AMF Major League Lanes</t>
  </si>
  <si>
    <t xml:space="preserve">811 Jonestown Road</t>
  </si>
  <si>
    <t xml:space="preserve">Winston-Salem</t>
  </si>
  <si>
    <t xml:space="preserve">AMF University Lanes</t>
  </si>
  <si>
    <t xml:space="preserve">13109 North 56th Street</t>
  </si>
  <si>
    <t xml:space="preserve">Tampa</t>
  </si>
  <si>
    <t xml:space="preserve">FL</t>
  </si>
  <si>
    <t xml:space="preserve">Florida</t>
  </si>
  <si>
    <t xml:space="preserve">AMF Columbia Lanes</t>
  </si>
  <si>
    <t xml:space="preserve">1733 Bush River Road</t>
  </si>
  <si>
    <t xml:space="preserve">AMF Shrader Lanes</t>
  </si>
  <si>
    <t xml:space="preserve">10:00AM-12:00AM</t>
  </si>
  <si>
    <t xml:space="preserve">8037 Shrader Road</t>
  </si>
  <si>
    <t xml:space="preserve">Bama</t>
  </si>
  <si>
    <t xml:space="preserve">AMF Bama Lanes</t>
  </si>
  <si>
    <t xml:space="preserve">520 15th Street</t>
  </si>
  <si>
    <t xml:space="preserve">Tuscaloosa</t>
  </si>
  <si>
    <t xml:space="preserve">AMF Fredericksburg Lanes</t>
  </si>
  <si>
    <t xml:space="preserve">09:30AM-11:00PM</t>
  </si>
  <si>
    <t xml:space="preserve">12100 Kilarney Drive</t>
  </si>
  <si>
    <t xml:space="preserve">Fredericksburg</t>
  </si>
  <si>
    <t xml:space="preserve">Bowlero Corpus Christi</t>
  </si>
  <si>
    <t xml:space="preserve">04:00PM-02:00AM</t>
  </si>
  <si>
    <t xml:space="preserve">6116 Ayers St.</t>
  </si>
  <si>
    <t xml:space="preserve">Corpus Christi</t>
  </si>
  <si>
    <t xml:space="preserve">AMF Lynchburg Lanes</t>
  </si>
  <si>
    <t xml:space="preserve">4643 Murray Place</t>
  </si>
  <si>
    <t xml:space="preserve">Lynchburg</t>
  </si>
  <si>
    <t xml:space="preserve">AMF East Carolina Lanes</t>
  </si>
  <si>
    <t xml:space="preserve">700 Red Banks Road</t>
  </si>
  <si>
    <t xml:space="preserve">Intercard A1</t>
  </si>
  <si>
    <t xml:space="preserve">OC </t>
  </si>
  <si>
    <t xml:space="preserve">Bowlero San Marcos</t>
  </si>
  <si>
    <t xml:space="preserve">WEST</t>
  </si>
  <si>
    <t xml:space="preserve">Anaheim SoCal</t>
  </si>
  <si>
    <t xml:space="preserve">Tony D'Angelo</t>
  </si>
  <si>
    <t xml:space="preserve">PST</t>
  </si>
  <si>
    <t xml:space="preserve">945 San Marcos Blvd.</t>
  </si>
  <si>
    <t xml:space="preserve">San Marcos</t>
  </si>
  <si>
    <t xml:space="preserve">CA</t>
  </si>
  <si>
    <t xml:space="preserve">California</t>
  </si>
  <si>
    <t xml:space="preserve">Eagle Nation</t>
  </si>
  <si>
    <t xml:space="preserve">AMF Bristol Pike Lanes</t>
  </si>
  <si>
    <t xml:space="preserve">ROC Northeast</t>
  </si>
  <si>
    <t xml:space="preserve">2501 Bristol Pike</t>
  </si>
  <si>
    <t xml:space="preserve">Croydon</t>
  </si>
  <si>
    <t xml:space="preserve">PA</t>
  </si>
  <si>
    <t xml:space="preserve">Pennsylvania</t>
  </si>
  <si>
    <t xml:space="preserve">Bowlero San Antonio</t>
  </si>
  <si>
    <t xml:space="preserve">13307 San Pedro</t>
  </si>
  <si>
    <t xml:space="preserve">AMF East Meadow Lanes</t>
  </si>
  <si>
    <t xml:space="preserve">1840 Front Street</t>
  </si>
  <si>
    <t xml:space="preserve">East Meadow</t>
  </si>
  <si>
    <t xml:space="preserve">Majestic</t>
  </si>
  <si>
    <t xml:space="preserve">AMF Firebird Lanes</t>
  </si>
  <si>
    <t xml:space="preserve">4303 Center Street, N.E.</t>
  </si>
  <si>
    <t xml:space="preserve">Salem</t>
  </si>
  <si>
    <t xml:space="preserve">OR</t>
  </si>
  <si>
    <t xml:space="preserve">Oregon</t>
  </si>
  <si>
    <t xml:space="preserve">Chi-Town </t>
  </si>
  <si>
    <t xml:space="preserve">AMF Forest Lanes</t>
  </si>
  <si>
    <t xml:space="preserve">7700 W. 47th Street</t>
  </si>
  <si>
    <t xml:space="preserve">Lyons</t>
  </si>
  <si>
    <t xml:space="preserve">IL</t>
  </si>
  <si>
    <t xml:space="preserve">Illinois</t>
  </si>
  <si>
    <t xml:space="preserve">Affluent 'Burbs</t>
  </si>
  <si>
    <t xml:space="preserve">Bowlmor Norwalk</t>
  </si>
  <si>
    <t xml:space="preserve">White Plains/Norwalk</t>
  </si>
  <si>
    <t xml:space="preserve">701 Connecticut Avenue</t>
  </si>
  <si>
    <t xml:space="preserve">Norwalk</t>
  </si>
  <si>
    <t xml:space="preserve">CT</t>
  </si>
  <si>
    <t xml:space="preserve">Connecticut</t>
  </si>
  <si>
    <t xml:space="preserve">Eastern Long Island </t>
  </si>
  <si>
    <t xml:space="preserve">AMF Smithtown Lanes</t>
  </si>
  <si>
    <t xml:space="preserve">200 Landing Ave.</t>
  </si>
  <si>
    <t xml:space="preserve">Smithtown</t>
  </si>
  <si>
    <t xml:space="preserve">New Jersey XP </t>
  </si>
  <si>
    <t xml:space="preserve">Bowlero Wallington</t>
  </si>
  <si>
    <t xml:space="preserve">02:00PM-02:00AM</t>
  </si>
  <si>
    <t xml:space="preserve">299 Paterson Ave</t>
  </si>
  <si>
    <t xml:space="preserve">Wallington</t>
  </si>
  <si>
    <t xml:space="preserve">NJ</t>
  </si>
  <si>
    <t xml:space="preserve">New Jersey</t>
  </si>
  <si>
    <t xml:space="preserve">AMF Sheridan Lanes</t>
  </si>
  <si>
    <t xml:space="preserve">199 E. Jericho Turnpike</t>
  </si>
  <si>
    <t xml:space="preserve">Mineola</t>
  </si>
  <si>
    <t xml:space="preserve">AMF Bradenton Lanes</t>
  </si>
  <si>
    <t xml:space="preserve">4208 Cortez Rd.</t>
  </si>
  <si>
    <t xml:space="preserve">Bradenton</t>
  </si>
  <si>
    <t xml:space="preserve">AMF Gulf Gate Lanes</t>
  </si>
  <si>
    <t xml:space="preserve">7221 South Tamiami Trail</t>
  </si>
  <si>
    <t xml:space="preserve">Sarasota</t>
  </si>
  <si>
    <t xml:space="preserve">AMF Venice Lanes</t>
  </si>
  <si>
    <t xml:space="preserve">1100 US 41 By-Pass South</t>
  </si>
  <si>
    <t xml:space="preserve">Venice</t>
  </si>
  <si>
    <t xml:space="preserve">Western Florida </t>
  </si>
  <si>
    <t xml:space="preserve">AMF Galaxy East Lanes</t>
  </si>
  <si>
    <t xml:space="preserve">3225 Southeast Maricamp Rd.</t>
  </si>
  <si>
    <t xml:space="preserve">Ocala</t>
  </si>
  <si>
    <t xml:space="preserve">AMF Galaxy West Lanes</t>
  </si>
  <si>
    <t xml:space="preserve">1818 SW 17th St.</t>
  </si>
  <si>
    <t xml:space="preserve">AMF Babylon Lanes</t>
  </si>
  <si>
    <t xml:space="preserve">430 Sunrise Highway</t>
  </si>
  <si>
    <t xml:space="preserve">West Babylon</t>
  </si>
  <si>
    <t xml:space="preserve">Intercard B1</t>
  </si>
  <si>
    <t xml:space="preserve">AMF Plainview Lanes</t>
  </si>
  <si>
    <t xml:space="preserve">500 Old Bethpage Road</t>
  </si>
  <si>
    <t xml:space="preserve">Plainview</t>
  </si>
  <si>
    <t xml:space="preserve">Bowlero Queens</t>
  </si>
  <si>
    <t xml:space="preserve">69-10 34th Avenue</t>
  </si>
  <si>
    <t xml:space="preserve">Woodside</t>
  </si>
  <si>
    <t xml:space="preserve">Patriot</t>
  </si>
  <si>
    <t xml:space="preserve">Steel City </t>
  </si>
  <si>
    <t xml:space="preserve">AMF Mt. Lebanon Lanes</t>
  </si>
  <si>
    <t xml:space="preserve">Rob Califano</t>
  </si>
  <si>
    <t xml:space="preserve">1601 Washington Road</t>
  </si>
  <si>
    <t xml:space="preserve">Pittsburgh</t>
  </si>
  <si>
    <t xml:space="preserve">AMF Noble Manor Lanes</t>
  </si>
  <si>
    <t xml:space="preserve">2440 Noblestown Road</t>
  </si>
  <si>
    <t xml:space="preserve">Beltway</t>
  </si>
  <si>
    <t xml:space="preserve">AMF Annandale Lanes</t>
  </si>
  <si>
    <t xml:space="preserve">4245 Markham Street</t>
  </si>
  <si>
    <t xml:space="preserve">Annandale</t>
  </si>
  <si>
    <t xml:space="preserve">Sequoia</t>
  </si>
  <si>
    <t xml:space="preserve">Manteca Bowl</t>
  </si>
  <si>
    <t xml:space="preserve">NorCal</t>
  </si>
  <si>
    <t xml:space="preserve">Niagara </t>
  </si>
  <si>
    <t xml:space="preserve">AMF Gates Lanes</t>
  </si>
  <si>
    <t xml:space="preserve">645 Spencerport Rd.</t>
  </si>
  <si>
    <t xml:space="preserve">Rochester</t>
  </si>
  <si>
    <t xml:space="preserve">Bowlero Fresno</t>
  </si>
  <si>
    <t xml:space="preserve">6450 N. Blackstone</t>
  </si>
  <si>
    <t xml:space="preserve">Fresno</t>
  </si>
  <si>
    <t xml:space="preserve">AMF Airport Lanes</t>
  </si>
  <si>
    <t xml:space="preserve">09:00AM-10:00PM</t>
  </si>
  <si>
    <t xml:space="preserve">3754 Genesee Street</t>
  </si>
  <si>
    <t xml:space="preserve">Cheektowaga</t>
  </si>
  <si>
    <t xml:space="preserve">Buckeye</t>
  </si>
  <si>
    <t xml:space="preserve">AMF Brookgate Lanes</t>
  </si>
  <si>
    <t xml:space="preserve">08:30AM-12:00AM</t>
  </si>
  <si>
    <t xml:space="preserve">14950 Snow Road</t>
  </si>
  <si>
    <t xml:space="preserve">Brookpark</t>
  </si>
  <si>
    <t xml:space="preserve">OH</t>
  </si>
  <si>
    <t xml:space="preserve">Ohio</t>
  </si>
  <si>
    <t xml:space="preserve">Worcester</t>
  </si>
  <si>
    <t xml:space="preserve">AMF Somerset Lanes</t>
  </si>
  <si>
    <t xml:space="preserve">231 Riverside Avenue</t>
  </si>
  <si>
    <t xml:space="preserve">Somerset</t>
  </si>
  <si>
    <t xml:space="preserve">MA</t>
  </si>
  <si>
    <t xml:space="preserve">Massachusetts</t>
  </si>
  <si>
    <t xml:space="preserve">AMF Lancaster Lanes</t>
  </si>
  <si>
    <t xml:space="preserve">4913 Transit Road</t>
  </si>
  <si>
    <t xml:space="preserve">Depew</t>
  </si>
  <si>
    <t xml:space="preserve">Mile High </t>
  </si>
  <si>
    <t xml:space="preserve">AMF Monaco Lanes</t>
  </si>
  <si>
    <t xml:space="preserve">Colorado</t>
  </si>
  <si>
    <t xml:space="preserve">MST</t>
  </si>
  <si>
    <t xml:space="preserve">6767 Leetsdale</t>
  </si>
  <si>
    <t xml:space="preserve">Denver</t>
  </si>
  <si>
    <t xml:space="preserve">CO</t>
  </si>
  <si>
    <t xml:space="preserve">The First State</t>
  </si>
  <si>
    <t xml:space="preserve">AMF Price Lanes</t>
  </si>
  <si>
    <t xml:space="preserve">3215 Kirkwood Highway</t>
  </si>
  <si>
    <t xml:space="preserve">Wilmington</t>
  </si>
  <si>
    <t xml:space="preserve">DE</t>
  </si>
  <si>
    <t xml:space="preserve">Delaware</t>
  </si>
  <si>
    <t xml:space="preserve">Northern Lights </t>
  </si>
  <si>
    <t xml:space="preserve">AMF Rose Bowl Lanes</t>
  </si>
  <si>
    <t xml:space="preserve">28001 Grossbeck Highway</t>
  </si>
  <si>
    <t xml:space="preserve">Roseville</t>
  </si>
  <si>
    <t xml:space="preserve">MI</t>
  </si>
  <si>
    <t xml:space="preserve">Michigan</t>
  </si>
  <si>
    <t xml:space="preserve">AMF Centereach Lanes</t>
  </si>
  <si>
    <t xml:space="preserve">40 Horseblock Road</t>
  </si>
  <si>
    <t xml:space="preserve">Centereach</t>
  </si>
  <si>
    <t xml:space="preserve">Bowlmor Long Island</t>
  </si>
  <si>
    <t xml:space="preserve">895 Walt Whitman Road</t>
  </si>
  <si>
    <t xml:space="preserve">Melville</t>
  </si>
  <si>
    <t xml:space="preserve">3K</t>
  </si>
  <si>
    <t xml:space="preserve">Bowlero Sayville</t>
  </si>
  <si>
    <t xml:space="preserve">5660 Sunrise Highway</t>
  </si>
  <si>
    <t xml:space="preserve">Sayville</t>
  </si>
  <si>
    <t xml:space="preserve">AMF Syosset Lanes</t>
  </si>
  <si>
    <t xml:space="preserve">111 Eileen Way</t>
  </si>
  <si>
    <t xml:space="preserve">Syosset</t>
  </si>
  <si>
    <t xml:space="preserve">Tides</t>
  </si>
  <si>
    <t xml:space="preserve">AMF Indian River Lanes</t>
  </si>
  <si>
    <t xml:space="preserve">6660 Indian River Road</t>
  </si>
  <si>
    <t xml:space="preserve">Virginia Beach</t>
  </si>
  <si>
    <t xml:space="preserve">AMF Norfolk Lanes</t>
  </si>
  <si>
    <t xml:space="preserve">2441 E. Little Creek Road</t>
  </si>
  <si>
    <t xml:space="preserve">Norfolk</t>
  </si>
  <si>
    <t xml:space="preserve">AMF Lynnhaven Lanes</t>
  </si>
  <si>
    <t xml:space="preserve">2601 Lishelle Place</t>
  </si>
  <si>
    <t xml:space="preserve">AMF Chesapeake Lanes</t>
  </si>
  <si>
    <t xml:space="preserve">112 E. Medical Parkway</t>
  </si>
  <si>
    <t xml:space="preserve">Chesapeake</t>
  </si>
  <si>
    <t xml:space="preserve">AMF Western Branch Lanes</t>
  </si>
  <si>
    <t xml:space="preserve">3101 Lynnhurst Blvd.</t>
  </si>
  <si>
    <t xml:space="preserve">AMF York Lanes</t>
  </si>
  <si>
    <t xml:space="preserve">4200 Grafton Route 17</t>
  </si>
  <si>
    <t xml:space="preserve">Grafton</t>
  </si>
  <si>
    <t xml:space="preserve">Southern California </t>
  </si>
  <si>
    <t xml:space="preserve">AMF Arrowhead Lanes</t>
  </si>
  <si>
    <t xml:space="preserve">299 W. Orange Show Rd.</t>
  </si>
  <si>
    <t xml:space="preserve">San Bernardino</t>
  </si>
  <si>
    <t xml:space="preserve">Hollywood</t>
  </si>
  <si>
    <t xml:space="preserve">Bowlmor Pasadena</t>
  </si>
  <si>
    <t xml:space="preserve">Arcadia</t>
  </si>
  <si>
    <t xml:space="preserve">3545 E. Foothill Blvd.</t>
  </si>
  <si>
    <t xml:space="preserve">Pasadena</t>
  </si>
  <si>
    <t xml:space="preserve">West LA</t>
  </si>
  <si>
    <t xml:space="preserve">Bowlmor Santa Monica</t>
  </si>
  <si>
    <t xml:space="preserve">Los Angeles</t>
  </si>
  <si>
    <t xml:space="preserve">11:00AM-01:30AM</t>
  </si>
  <si>
    <t xml:space="preserve">234 Pico Blvd.</t>
  </si>
  <si>
    <t xml:space="preserve">Santa Monica</t>
  </si>
  <si>
    <t xml:space="preserve">LA South </t>
  </si>
  <si>
    <t xml:space="preserve">AMF Beverly Lanes</t>
  </si>
  <si>
    <t xml:space="preserve">10:00AM-12:30AM</t>
  </si>
  <si>
    <t xml:space="preserve">10:30AM-12:30AM</t>
  </si>
  <si>
    <t xml:space="preserve">1201 W. Beverly Rd.</t>
  </si>
  <si>
    <t xml:space="preserve">Montebello</t>
  </si>
  <si>
    <t xml:space="preserve">Bowlero Torrance</t>
  </si>
  <si>
    <t xml:space="preserve">21915 S. Western</t>
  </si>
  <si>
    <t xml:space="preserve">Torrance</t>
  </si>
  <si>
    <t xml:space="preserve">AMF Carter Lanes</t>
  </si>
  <si>
    <t xml:space="preserve">11:30AM-10:30PM</t>
  </si>
  <si>
    <t xml:space="preserve">10:30AM-10:30PM</t>
  </si>
  <si>
    <t xml:space="preserve">05:00PM-10:30PM</t>
  </si>
  <si>
    <t xml:space="preserve">10:30AM-11:30PM</t>
  </si>
  <si>
    <t xml:space="preserve">12:00PM-10:30PM</t>
  </si>
  <si>
    <t xml:space="preserve">1501 S. Lemon St.</t>
  </si>
  <si>
    <t xml:space="preserve">Fullerton</t>
  </si>
  <si>
    <t xml:space="preserve">Bowlero Los Angeles</t>
  </si>
  <si>
    <t xml:space="preserve">8731 Lincoln Blvd.</t>
  </si>
  <si>
    <t xml:space="preserve">Westchester</t>
  </si>
  <si>
    <t xml:space="preserve">Bowlero Mar Vista </t>
  </si>
  <si>
    <t xml:space="preserve">12125 Venice Blvd.</t>
  </si>
  <si>
    <t xml:space="preserve">Mar Vista</t>
  </si>
  <si>
    <t xml:space="preserve">Closed Experiential</t>
  </si>
  <si>
    <t xml:space="preserve">Closed Silicon Valley</t>
  </si>
  <si>
    <t xml:space="preserve">AMF Moonlite Lanes</t>
  </si>
  <si>
    <t xml:space="preserve">Bowlero Riverside </t>
  </si>
  <si>
    <t xml:space="preserve">10781 Indiana Avenue</t>
  </si>
  <si>
    <t xml:space="preserve">Riverside</t>
  </si>
  <si>
    <t xml:space="preserve">Bowlero Woodland Hills</t>
  </si>
  <si>
    <t xml:space="preserve">23130 Ventura Blvd.</t>
  </si>
  <si>
    <t xml:space="preserve">Woodland Hills</t>
  </si>
  <si>
    <t xml:space="preserve">AMF Sheridan Lanes  </t>
  </si>
  <si>
    <t xml:space="preserve">3121 S. Sheridan Road</t>
  </si>
  <si>
    <t xml:space="preserve">Tulsa</t>
  </si>
  <si>
    <t xml:space="preserve">AMF Conchester Lanes</t>
  </si>
  <si>
    <t xml:space="preserve">NJ/PA</t>
  </si>
  <si>
    <t xml:space="preserve">575 Conchester Highway</t>
  </si>
  <si>
    <t xml:space="preserve">Boothwyn</t>
  </si>
  <si>
    <t xml:space="preserve">AMF Hemet Lanes</t>
  </si>
  <si>
    <t xml:space="preserve">2850 W. Florida Avenue</t>
  </si>
  <si>
    <t xml:space="preserve">Hemet</t>
  </si>
  <si>
    <t xml:space="preserve">San Fran / Sacramento </t>
  </si>
  <si>
    <t xml:space="preserve">AMF Orchard Lanes</t>
  </si>
  <si>
    <t xml:space="preserve">2397 Esplanade</t>
  </si>
  <si>
    <t xml:space="preserve">Chico</t>
  </si>
  <si>
    <t xml:space="preserve">AMF Valley View Lanes</t>
  </si>
  <si>
    <t xml:space="preserve">04:00PM-12:30AM</t>
  </si>
  <si>
    <t xml:space="preserve">12141 Valley View St.</t>
  </si>
  <si>
    <t xml:space="preserve">Garden Grove</t>
  </si>
  <si>
    <t xml:space="preserve">AMF Fairview Lanes</t>
  </si>
  <si>
    <t xml:space="preserve">1407 Fairport Road</t>
  </si>
  <si>
    <t xml:space="preserve">Fairport</t>
  </si>
  <si>
    <t xml:space="preserve">Midwest XL's </t>
  </si>
  <si>
    <t xml:space="preserve">AMF Southtown Lanes</t>
  </si>
  <si>
    <t xml:space="preserve">7941 Southtown Center</t>
  </si>
  <si>
    <t xml:space="preserve">Bloomington</t>
  </si>
  <si>
    <t xml:space="preserve">MN</t>
  </si>
  <si>
    <t xml:space="preserve">Minnesota</t>
  </si>
  <si>
    <t xml:space="preserve">AMF Saxon Lanes</t>
  </si>
  <si>
    <t xml:space="preserve">61 Little Canada Rd. West</t>
  </si>
  <si>
    <t xml:space="preserve">St. Paul</t>
  </si>
  <si>
    <t xml:space="preserve">AMF Sonesta Lanes</t>
  </si>
  <si>
    <t xml:space="preserve">8800 Grant St.</t>
  </si>
  <si>
    <t xml:space="preserve">Thornton</t>
  </si>
  <si>
    <t xml:space="preserve">AMF Kegler's Lanes</t>
  </si>
  <si>
    <t xml:space="preserve">P. O. Box 6190, 2000 Seminole Trail</t>
  </si>
  <si>
    <t xml:space="preserve">Charlottesville</t>
  </si>
  <si>
    <t xml:space="preserve">AMF Belleview Lanes</t>
  </si>
  <si>
    <t xml:space="preserve">4900 S. Federal Boulevard</t>
  </si>
  <si>
    <t xml:space="preserve">Englewood</t>
  </si>
  <si>
    <t xml:space="preserve">AMF Bolera Paradise Lanes</t>
  </si>
  <si>
    <t xml:space="preserve">Route 58, Matadero Road</t>
  </si>
  <si>
    <t xml:space="preserve">San Juan</t>
  </si>
  <si>
    <t xml:space="preserve">PR</t>
  </si>
  <si>
    <t xml:space="preserve">N/A</t>
  </si>
  <si>
    <t xml:space="preserve">AMF Sky Lanes</t>
  </si>
  <si>
    <t xml:space="preserve">7401 S. Orange Blossom Trl.</t>
  </si>
  <si>
    <t xml:space="preserve">Orlando</t>
  </si>
  <si>
    <t xml:space="preserve">South Florida </t>
  </si>
  <si>
    <t xml:space="preserve">Bowlero Davie </t>
  </si>
  <si>
    <t xml:space="preserve">8200 W. State Road 84</t>
  </si>
  <si>
    <t xml:space="preserve">Davie</t>
  </si>
  <si>
    <t xml:space="preserve">AMF Pembroke Pines Lanes</t>
  </si>
  <si>
    <t xml:space="preserve">1940 N. University Dr.</t>
  </si>
  <si>
    <t xml:space="preserve">Pembroke Pines</t>
  </si>
  <si>
    <t xml:space="preserve">AMF Boynton Beach Lanes</t>
  </si>
  <si>
    <t xml:space="preserve">1190 W. Boynton Beach Blvd</t>
  </si>
  <si>
    <t xml:space="preserve">Boynton Beach</t>
  </si>
  <si>
    <t xml:space="preserve">AMF Chicopee Lanes</t>
  </si>
  <si>
    <t xml:space="preserve">291 Burnett Road</t>
  </si>
  <si>
    <t xml:space="preserve">Chicopee</t>
  </si>
  <si>
    <t xml:space="preserve">Closed South East</t>
  </si>
  <si>
    <t xml:space="preserve">Closed Bulldogs</t>
  </si>
  <si>
    <t xml:space="preserve">AMF Snellville Lanes</t>
  </si>
  <si>
    <t xml:space="preserve">Atlanta</t>
  </si>
  <si>
    <t xml:space="preserve">Bowlmor Atlanta</t>
  </si>
  <si>
    <t xml:space="preserve">Atlanta </t>
  </si>
  <si>
    <t xml:space="preserve">2175 Savoy Drive</t>
  </si>
  <si>
    <t xml:space="preserve">Bowlero Milford</t>
  </si>
  <si>
    <t xml:space="preserve">1717 Boston Post Road</t>
  </si>
  <si>
    <t xml:space="preserve">Milford</t>
  </si>
  <si>
    <t xml:space="preserve">Bowlero North Scottsdale</t>
  </si>
  <si>
    <t xml:space="preserve">Arizona</t>
  </si>
  <si>
    <t xml:space="preserve">7000 E. MAYO BLVD.</t>
  </si>
  <si>
    <t xml:space="preserve">PHOENIX</t>
  </si>
  <si>
    <t xml:space="preserve">AZ</t>
  </si>
  <si>
    <t xml:space="preserve">AMF Aurora Lanes</t>
  </si>
  <si>
    <t xml:space="preserve">16700 E. Mississippi Avenue</t>
  </si>
  <si>
    <t xml:space="preserve">Aurora</t>
  </si>
  <si>
    <t xml:space="preserve">Birdland </t>
  </si>
  <si>
    <t xml:space="preserve">Bowlero Timonium</t>
  </si>
  <si>
    <t xml:space="preserve">09:00AM-11:00AM</t>
  </si>
  <si>
    <t xml:space="preserve">2165 York Road</t>
  </si>
  <si>
    <t xml:space="preserve">Timonium</t>
  </si>
  <si>
    <t xml:space="preserve">AMF Southwest Lanes</t>
  </si>
  <si>
    <t xml:space="preserve">11:00AM-09:00PM</t>
  </si>
  <si>
    <t xml:space="preserve">4991 Fairview Avenue</t>
  </si>
  <si>
    <t xml:space="preserve">Linthicum</t>
  </si>
  <si>
    <t xml:space="preserve">AMF Pikesville Lanes</t>
  </si>
  <si>
    <t xml:space="preserve">1723 Reisterstown Road</t>
  </si>
  <si>
    <t xml:space="preserve">Pikesville</t>
  </si>
  <si>
    <t xml:space="preserve">AMF Dundalk Lanes</t>
  </si>
  <si>
    <t xml:space="preserve">1101 Merritt Boulevard</t>
  </si>
  <si>
    <t xml:space="preserve">AMF Towson Lanes</t>
  </si>
  <si>
    <t xml:space="preserve">701 Southwick Drive</t>
  </si>
  <si>
    <t xml:space="preserve">Towson</t>
  </si>
  <si>
    <t xml:space="preserve">AMF Woodlawn Lanes</t>
  </si>
  <si>
    <t xml:space="preserve">6410 Security Boulevard</t>
  </si>
  <si>
    <t xml:space="preserve">AMF Southdale Lanes</t>
  </si>
  <si>
    <t xml:space="preserve">8056 Jumpers Hole Road</t>
  </si>
  <si>
    <t xml:space="preserve">Angry Birds</t>
  </si>
  <si>
    <t xml:space="preserve">AMF Deer Valley Lanes</t>
  </si>
  <si>
    <t xml:space="preserve">2902 W. Thunderbird Road</t>
  </si>
  <si>
    <t xml:space="preserve">Phoenix</t>
  </si>
  <si>
    <t xml:space="preserve">Sun Devil</t>
  </si>
  <si>
    <t xml:space="preserve">AMF Tempe Village Lanes</t>
  </si>
  <si>
    <t xml:space="preserve">4407 S. Rural Road</t>
  </si>
  <si>
    <t xml:space="preserve">Tempe</t>
  </si>
  <si>
    <t xml:space="preserve">Diamondback </t>
  </si>
  <si>
    <t xml:space="preserve">AMF Chandler Lanes</t>
  </si>
  <si>
    <t xml:space="preserve">1900 N. Arizona Avenue</t>
  </si>
  <si>
    <t xml:space="preserve">Chandler</t>
  </si>
  <si>
    <t xml:space="preserve">AMF Marlow Heights Lanes</t>
  </si>
  <si>
    <t xml:space="preserve">4717 St. Barnabas Rd., SE</t>
  </si>
  <si>
    <t xml:space="preserve">Temple Hills</t>
  </si>
  <si>
    <t xml:space="preserve">AMF Northglenn Lanes</t>
  </si>
  <si>
    <t xml:space="preserve">310 W. 104th Avenue</t>
  </si>
  <si>
    <t xml:space="preserve">Northglenn</t>
  </si>
  <si>
    <t xml:space="preserve">AMF Laurel Lanes</t>
  </si>
  <si>
    <t xml:space="preserve">15013 Baltimore Avenue N.</t>
  </si>
  <si>
    <t xml:space="preserve">Laurel</t>
  </si>
  <si>
    <t xml:space="preserve">Bowlero College Park</t>
  </si>
  <si>
    <t xml:space="preserve">DC</t>
  </si>
  <si>
    <t xml:space="preserve">9021 Baltimore Boulevard</t>
  </si>
  <si>
    <t xml:space="preserve">College Park</t>
  </si>
  <si>
    <t xml:space="preserve">AMF Capital Plaza Lanes</t>
  </si>
  <si>
    <t xml:space="preserve">4601 Cooper Lane</t>
  </si>
  <si>
    <t xml:space="preserve">Hyattsville</t>
  </si>
  <si>
    <t xml:space="preserve">Bowlmor Rockville</t>
  </si>
  <si>
    <t xml:space="preserve">15720 Shady Grove Road</t>
  </si>
  <si>
    <t xml:space="preserve">Gaithersburg</t>
  </si>
  <si>
    <t xml:space="preserve">Bowlero Tuscaloosa</t>
  </si>
  <si>
    <t xml:space="preserve">AMF Dale City Lanes</t>
  </si>
  <si>
    <t xml:space="preserve">4304 Dale Boulevard</t>
  </si>
  <si>
    <t xml:space="preserve">Woodbridge</t>
  </si>
  <si>
    <t xml:space="preserve">AMF Waldorf Lanes</t>
  </si>
  <si>
    <t xml:space="preserve">11920 Acton Lane</t>
  </si>
  <si>
    <t xml:space="preserve">Waldorf</t>
  </si>
  <si>
    <t xml:space="preserve">AMF Union Hills Lanes</t>
  </si>
  <si>
    <t xml:space="preserve">04:00PM-12:00PM</t>
  </si>
  <si>
    <t xml:space="preserve">3424 W. Union Hills Drive</t>
  </si>
  <si>
    <t xml:space="preserve">Bowlero Leesburg</t>
  </si>
  <si>
    <t xml:space="preserve">1602 Village Market Blvd #100,</t>
  </si>
  <si>
    <t xml:space="preserve">Leesburg</t>
  </si>
  <si>
    <t xml:space="preserve">Oil Money </t>
  </si>
  <si>
    <t xml:space="preserve">Bowlero Fairview</t>
  </si>
  <si>
    <t xml:space="preserve">351 TOWN PLACE</t>
  </si>
  <si>
    <t xml:space="preserve">Fairview</t>
  </si>
  <si>
    <t xml:space="preserve">AMF Mesa Lanes</t>
  </si>
  <si>
    <t xml:space="preserve">2115 E. Southern Avenue</t>
  </si>
  <si>
    <t xml:space="preserve">Mesa</t>
  </si>
  <si>
    <t xml:space="preserve">Bowlero Centreville</t>
  </si>
  <si>
    <t xml:space="preserve">13814 Lee Highway</t>
  </si>
  <si>
    <t xml:space="preserve">Centreville</t>
  </si>
  <si>
    <t xml:space="preserve">Bowlmor Houston</t>
  </si>
  <si>
    <t xml:space="preserve">925 Bunker Hill Road</t>
  </si>
  <si>
    <t xml:space="preserve">4K</t>
  </si>
  <si>
    <t xml:space="preserve">AMF Willow Lanes</t>
  </si>
  <si>
    <t xml:space="preserve">19102 W. Highway 249</t>
  </si>
  <si>
    <t xml:space="preserve">AMF Humble Lanes</t>
  </si>
  <si>
    <t xml:space="preserve">19214 Eastex Highway</t>
  </si>
  <si>
    <t xml:space="preserve">Humble</t>
  </si>
  <si>
    <t xml:space="preserve">AMF Windfern Lanes</t>
  </si>
  <si>
    <t xml:space="preserve">14441 Northwest Freeway</t>
  </si>
  <si>
    <t xml:space="preserve">AMF Stafford Lanes</t>
  </si>
  <si>
    <t xml:space="preserve">4919 South Main</t>
  </si>
  <si>
    <t xml:space="preserve">Stafford</t>
  </si>
  <si>
    <t xml:space="preserve">AMF Altamonte Lanes</t>
  </si>
  <si>
    <t xml:space="preserve">280 Douglas Avenue</t>
  </si>
  <si>
    <t xml:space="preserve">Altamonte Springs</t>
  </si>
  <si>
    <t xml:space="preserve">AMF Leesburg Lanes</t>
  </si>
  <si>
    <t xml:space="preserve">09:30AM-10:00PM</t>
  </si>
  <si>
    <t xml:space="preserve">2813 West Main Street</t>
  </si>
  <si>
    <t xml:space="preserve">Orange City </t>
  </si>
  <si>
    <t xml:space="preserve">AMF Deltona Lanes</t>
  </si>
  <si>
    <t xml:space="preserve">2716 Enterprise Road</t>
  </si>
  <si>
    <t xml:space="preserve">Orange City</t>
  </si>
  <si>
    <t xml:space="preserve">AMF Lakeland Lanes</t>
  </si>
  <si>
    <t xml:space="preserve">4111 S. Florida Avenue</t>
  </si>
  <si>
    <t xml:space="preserve">Lakeland</t>
  </si>
  <si>
    <t xml:space="preserve">AMF Kissimmee Lanes</t>
  </si>
  <si>
    <t xml:space="preserve">4140 West Vine Street</t>
  </si>
  <si>
    <t xml:space="preserve">Kissimmee</t>
  </si>
  <si>
    <t xml:space="preserve">AMF Woodstock Lanes</t>
  </si>
  <si>
    <t xml:space="preserve">108 Woodpark Blvd.</t>
  </si>
  <si>
    <t xml:space="preserve">Woodstock</t>
  </si>
  <si>
    <t xml:space="preserve">AMF Westview Lanes</t>
  </si>
  <si>
    <t xml:space="preserve">4565 West Waco Drive</t>
  </si>
  <si>
    <t xml:space="preserve">Waco</t>
  </si>
  <si>
    <t xml:space="preserve">Bowlero Woodlands</t>
  </si>
  <si>
    <t xml:space="preserve">27000 I-45 North</t>
  </si>
  <si>
    <t xml:space="preserve">Conroe</t>
  </si>
  <si>
    <t xml:space="preserve">2404 Palmer Highway</t>
  </si>
  <si>
    <t xml:space="preserve">Texas City</t>
  </si>
  <si>
    <t xml:space="preserve">AMF Alpha Lanes</t>
  </si>
  <si>
    <t xml:space="preserve">318 W. Bay Area Boulevard</t>
  </si>
  <si>
    <t xml:space="preserve">Webster</t>
  </si>
  <si>
    <t xml:space="preserve">Phoenix West</t>
  </si>
  <si>
    <t xml:space="preserve">Bowlero Christown</t>
  </si>
  <si>
    <t xml:space="preserve">1919 W. Bethany Home Road</t>
  </si>
  <si>
    <t xml:space="preserve">AMF Desert Hills Lanes</t>
  </si>
  <si>
    <t xml:space="preserve">2959 East Bell Road</t>
  </si>
  <si>
    <t xml:space="preserve">Bowlmor Scottsdale</t>
  </si>
  <si>
    <t xml:space="preserve">7300 East Thomas Road</t>
  </si>
  <si>
    <t xml:space="preserve">Scottsdale</t>
  </si>
  <si>
    <t xml:space="preserve">AMF Peoria Lanes</t>
  </si>
  <si>
    <t xml:space="preserve">8475 W. Olive Avenue</t>
  </si>
  <si>
    <t xml:space="preserve">Peoria</t>
  </si>
  <si>
    <t xml:space="preserve">AMF McRay Plaza Lanes</t>
  </si>
  <si>
    <t xml:space="preserve">3825 West Ray Road</t>
  </si>
  <si>
    <t xml:space="preserve">AMF Littleton Lanes</t>
  </si>
  <si>
    <t xml:space="preserve">2530 E. County Line Road</t>
  </si>
  <si>
    <t xml:space="preserve">Littleton</t>
  </si>
  <si>
    <t xml:space="preserve">Bowlero Shrewsbury</t>
  </si>
  <si>
    <t xml:space="preserve">405 Boston Tnpk, Route 9</t>
  </si>
  <si>
    <t xml:space="preserve">Shrewsbury</t>
  </si>
  <si>
    <t xml:space="preserve">AMF Auburn Lanes </t>
  </si>
  <si>
    <t xml:space="preserve">101 Southbridge St.</t>
  </si>
  <si>
    <t xml:space="preserve">AMF Carolina Lanes</t>
  </si>
  <si>
    <t xml:space="preserve">3:00PM-12:00AM</t>
  </si>
  <si>
    <t xml:space="preserve">9:00AM-11:00PM</t>
  </si>
  <si>
    <t xml:space="preserve">3:00PM-11:00PM</t>
  </si>
  <si>
    <t xml:space="preserve">3:00PM-1:00AM</t>
  </si>
  <si>
    <t xml:space="preserve">9:00AM-1:00AM</t>
  </si>
  <si>
    <t xml:space="preserve">11210 Brigman Rd.</t>
  </si>
  <si>
    <t xml:space="preserve">Matthews</t>
  </si>
  <si>
    <t xml:space="preserve">AMF Circle Lanes</t>
  </si>
  <si>
    <t xml:space="preserve">525 Main St.</t>
  </si>
  <si>
    <t xml:space="preserve">East Haven</t>
  </si>
  <si>
    <t xml:space="preserve">Bowlero Commack</t>
  </si>
  <si>
    <t xml:space="preserve">2183 Jericho Tpke.</t>
  </si>
  <si>
    <t xml:space="preserve">Commack</t>
  </si>
  <si>
    <t xml:space="preserve">AMF Cranston Lanes</t>
  </si>
  <si>
    <t xml:space="preserve">1450 Elmwood Ave.</t>
  </si>
  <si>
    <t xml:space="preserve">Cranston</t>
  </si>
  <si>
    <t xml:space="preserve">RI</t>
  </si>
  <si>
    <t xml:space="preserve">Rhode Island</t>
  </si>
  <si>
    <t xml:space="preserve">AMF Dewey Garden Lanes</t>
  </si>
  <si>
    <t xml:space="preserve">4470 Dewey Ave.</t>
  </si>
  <si>
    <t xml:space="preserve">AMF Eastbrook Lanes</t>
  </si>
  <si>
    <t xml:space="preserve">03:30PM-12:00AM</t>
  </si>
  <si>
    <t xml:space="preserve">03:30PM-11:00PM</t>
  </si>
  <si>
    <t xml:space="preserve">03:30PM-01:00AM</t>
  </si>
  <si>
    <t xml:space="preserve">3500 Lake Eastbrook Blvd.</t>
  </si>
  <si>
    <t xml:space="preserve">Grand Rapid</t>
  </si>
  <si>
    <t xml:space="preserve">AMF Empire Lanes</t>
  </si>
  <si>
    <t xml:space="preserve">2400Empire Blvd.</t>
  </si>
  <si>
    <t xml:space="preserve">AMF Hall of Fame Lanes</t>
  </si>
  <si>
    <t xml:space="preserve">5155 W. Tuscarawas St.</t>
  </si>
  <si>
    <t xml:space="preserve">Canton</t>
  </si>
  <si>
    <t xml:space="preserve">AMF Hilltop Lanes</t>
  </si>
  <si>
    <t xml:space="preserve">5918 Williamson Rd.</t>
  </si>
  <si>
    <t xml:space="preserve">Roanoke</t>
  </si>
  <si>
    <t xml:space="preserve">AMF Lincoln Lanes</t>
  </si>
  <si>
    <t xml:space="preserve">3485 Lake Michigan Dr NW</t>
  </si>
  <si>
    <t xml:space="preserve">Grand Rapids</t>
  </si>
  <si>
    <t xml:space="preserve">AMF Medina Lanes</t>
  </si>
  <si>
    <t xml:space="preserve">03:00PM-10:30PM</t>
  </si>
  <si>
    <t xml:space="preserve">201 Harding</t>
  </si>
  <si>
    <t xml:space="preserve">Medina</t>
  </si>
  <si>
    <t xml:space="preserve">AMF Pin-O-Rama Lanes</t>
  </si>
  <si>
    <t xml:space="preserve">1724 Genesee St.</t>
  </si>
  <si>
    <t xml:space="preserve">Utica</t>
  </si>
  <si>
    <t xml:space="preserve">AMF Riviera Lanes</t>
  </si>
  <si>
    <t xml:space="preserve">20 S. Miller</t>
  </si>
  <si>
    <t xml:space="preserve">Fairlawn</t>
  </si>
  <si>
    <t xml:space="preserve">AMF Sawmill Lanes</t>
  </si>
  <si>
    <t xml:space="preserve">4825 Sawmill Rd.</t>
  </si>
  <si>
    <t xml:space="preserve">AMF Sportsman Lanes</t>
  </si>
  <si>
    <t xml:space="preserve">616 Trenton</t>
  </si>
  <si>
    <t xml:space="preserve">Findlay</t>
  </si>
  <si>
    <t xml:space="preserve">AMF Stardust Lanes</t>
  </si>
  <si>
    <t xml:space="preserve">2434 Old Stringtown Rd.</t>
  </si>
  <si>
    <t xml:space="preserve">Grove City</t>
  </si>
  <si>
    <t xml:space="preserve">AMF Strathmore Lanes</t>
  </si>
  <si>
    <t xml:space="preserve">1061-G Route #34</t>
  </si>
  <si>
    <t xml:space="preserve">Aberdeen</t>
  </si>
  <si>
    <t xml:space="preserve">Bowlmor Green Brook </t>
  </si>
  <si>
    <t xml:space="preserve">380 US Highway 22</t>
  </si>
  <si>
    <t xml:space="preserve">Green Brook</t>
  </si>
  <si>
    <t xml:space="preserve">2660 W. Lawrence Ave.</t>
  </si>
  <si>
    <t xml:space="preserve">Springfield</t>
  </si>
  <si>
    <t xml:space="preserve">Pelican Tokens</t>
  </si>
  <si>
    <t xml:space="preserve">1777 Brewerton Rd.</t>
  </si>
  <si>
    <t xml:space="preserve">Syracuse</t>
  </si>
  <si>
    <t xml:space="preserve">AMF Terrace Gardens Lanes</t>
  </si>
  <si>
    <t xml:space="preserve">1151 Ridgeway Ave.</t>
  </si>
  <si>
    <t xml:space="preserve">9:00AM-10:00PM</t>
  </si>
  <si>
    <t xml:space="preserve">10:00AM-1:00AM</t>
  </si>
  <si>
    <t xml:space="preserve">5900 N. Tryon St.</t>
  </si>
  <si>
    <t xml:space="preserve">AMF Wantagh Lanes</t>
  </si>
  <si>
    <t xml:space="preserve">1300 Wantagh Ave.</t>
  </si>
  <si>
    <t xml:space="preserve">Wantagh</t>
  </si>
  <si>
    <t xml:space="preserve">Bowlmor White Plains</t>
  </si>
  <si>
    <t xml:space="preserve">47 Tarrytown Rd.</t>
  </si>
  <si>
    <t xml:space="preserve">White Plains</t>
  </si>
  <si>
    <t xml:space="preserve">Bowlero Euless</t>
  </si>
  <si>
    <t xml:space="preserve">1901 W. Airport Freeway</t>
  </si>
  <si>
    <t xml:space="preserve">Euless</t>
  </si>
  <si>
    <t xml:space="preserve">AMF Garland Lanes</t>
  </si>
  <si>
    <t xml:space="preserve">11:30AM-12:00AM</t>
  </si>
  <si>
    <t xml:space="preserve">1950 Plaza Drive</t>
  </si>
  <si>
    <t xml:space="preserve">Garland</t>
  </si>
  <si>
    <t xml:space="preserve">Bowlero Wauwatosa</t>
  </si>
  <si>
    <t xml:space="preserve">Chicago</t>
  </si>
  <si>
    <t xml:space="preserve">09:00AM-01:30AM</t>
  </si>
  <si>
    <t xml:space="preserve">11737 West Burleigh</t>
  </si>
  <si>
    <t xml:space="preserve">Wauwatosa</t>
  </si>
  <si>
    <t xml:space="preserve">WI</t>
  </si>
  <si>
    <t xml:space="preserve">Wisconsin</t>
  </si>
  <si>
    <t xml:space="preserve">AMF Cerritos Lanes</t>
  </si>
  <si>
    <t xml:space="preserve">18811 Carmenita Rd.</t>
  </si>
  <si>
    <t xml:space="preserve">Cerritos</t>
  </si>
  <si>
    <t xml:space="preserve">Bowlmor Dallas</t>
  </si>
  <si>
    <t xml:space="preserve">3805 Beltline Rd.</t>
  </si>
  <si>
    <t xml:space="preserve">Addison</t>
  </si>
  <si>
    <t xml:space="preserve">AMF Land Park Lanes</t>
  </si>
  <si>
    <t xml:space="preserve">5850 Freeport Blvd.</t>
  </si>
  <si>
    <t xml:space="preserve">Sacramento</t>
  </si>
  <si>
    <t xml:space="preserve">AMF Mardi Gras Lanes</t>
  </si>
  <si>
    <t xml:space="preserve">4800 Madison Avenue</t>
  </si>
  <si>
    <t xml:space="preserve">East Bay</t>
  </si>
  <si>
    <t xml:space="preserve">AMF Southshore Lanes</t>
  </si>
  <si>
    <t xml:space="preserve">300 Park St.</t>
  </si>
  <si>
    <t xml:space="preserve">Alameda</t>
  </si>
  <si>
    <t xml:space="preserve">Bowlero Midland</t>
  </si>
  <si>
    <t xml:space="preserve">05:00PM-02:00AM</t>
  </si>
  <si>
    <t xml:space="preserve">5320 W. Loop 250 North</t>
  </si>
  <si>
    <t xml:space="preserve">Midland</t>
  </si>
  <si>
    <t xml:space="preserve">Silicon Valley </t>
  </si>
  <si>
    <t xml:space="preserve">Bowlero Milpitas</t>
  </si>
  <si>
    <t xml:space="preserve">1287 South Park Victoria</t>
  </si>
  <si>
    <t xml:space="preserve">Milpitas</t>
  </si>
  <si>
    <t xml:space="preserve">Bowlero San Jose</t>
  </si>
  <si>
    <t xml:space="preserve">5420 Thornwood Dr.</t>
  </si>
  <si>
    <t xml:space="preserve">San Jose</t>
  </si>
  <si>
    <t xml:space="preserve">2K</t>
  </si>
  <si>
    <t xml:space="preserve">AMF Pinole Valley Lanes</t>
  </si>
  <si>
    <t xml:space="preserve">1580 Pinole Valley Rd.</t>
  </si>
  <si>
    <t xml:space="preserve">Pinole</t>
  </si>
  <si>
    <t xml:space="preserve">AMF Rocklin Lanes</t>
  </si>
  <si>
    <t xml:space="preserve">2325 Sierra Meadows Dr.</t>
  </si>
  <si>
    <t xml:space="preserve">Rocklin</t>
  </si>
  <si>
    <t xml:space="preserve">Bowlero Clovis</t>
  </si>
  <si>
    <t xml:space="preserve">140 Shaw Ave.</t>
  </si>
  <si>
    <t xml:space="preserve">Clovis</t>
  </si>
  <si>
    <t xml:space="preserve">Strike City</t>
  </si>
  <si>
    <t xml:space="preserve">210 E TRADE ST D-164</t>
  </si>
  <si>
    <t xml:space="preserve">Bowlero Arcadia</t>
  </si>
  <si>
    <t xml:space="preserve">400 S. BALDWIN AVE. UNIT S1</t>
  </si>
  <si>
    <t xml:space="preserve">Northern Metroplex</t>
  </si>
  <si>
    <t xml:space="preserve">AMF Lewisville Lanes</t>
  </si>
  <si>
    <t xml:space="preserve">10:30AM-11:00PM</t>
  </si>
  <si>
    <t xml:space="preserve">1398 West Main St.</t>
  </si>
  <si>
    <t xml:space="preserve">Lewisville</t>
  </si>
  <si>
    <t xml:space="preserve">AMF Richardson Lanes</t>
  </si>
  <si>
    <t xml:space="preserve">2101 N. Central Expwy</t>
  </si>
  <si>
    <t xml:space="preserve">Richardson</t>
  </si>
  <si>
    <t xml:space="preserve">Central Valley</t>
  </si>
  <si>
    <t xml:space="preserve">Bowlero Visalia</t>
  </si>
  <si>
    <t xml:space="preserve">1740 W. Caldwell Ave.</t>
  </si>
  <si>
    <t xml:space="preserve">Visalia</t>
  </si>
  <si>
    <t xml:space="preserve">AMF West Lanes</t>
  </si>
  <si>
    <t xml:space="preserve">7505 West Oklahoma</t>
  </si>
  <si>
    <t xml:space="preserve">Milwaukee</t>
  </si>
  <si>
    <t xml:space="preserve">AMF Windsor Lanes</t>
  </si>
  <si>
    <t xml:space="preserve">4600 North West 23rd St.</t>
  </si>
  <si>
    <t xml:space="preserve">Oklahoma City</t>
  </si>
  <si>
    <t xml:space="preserve">AMF DeSoto Lanes</t>
  </si>
  <si>
    <t xml:space="preserve">06:00PM-11:00PM</t>
  </si>
  <si>
    <t xml:space="preserve">121 Northgate Drive</t>
  </si>
  <si>
    <t xml:space="preserve">DeSoto</t>
  </si>
  <si>
    <t xml:space="preserve">Experiential </t>
  </si>
  <si>
    <t xml:space="preserve">ACME Bowl</t>
  </si>
  <si>
    <t xml:space="preserve">100 ANDOVER PARK WEST</t>
  </si>
  <si>
    <t xml:space="preserve">Tukwila</t>
  </si>
  <si>
    <t xml:space="preserve">WA</t>
  </si>
  <si>
    <t xml:space="preserve">Washington</t>
  </si>
  <si>
    <t xml:space="preserve">98188</t>
  </si>
  <si>
    <t xml:space="preserve">Bowlero Wallingford</t>
  </si>
  <si>
    <t xml:space="preserve">980 N COLONY RD</t>
  </si>
  <si>
    <t xml:space="preserve">Wallingford</t>
  </si>
  <si>
    <t xml:space="preserve">06492</t>
  </si>
  <si>
    <t xml:space="preserve">AMF Southwest Lanes </t>
  </si>
  <si>
    <t xml:space="preserve">3610 Wible Road</t>
  </si>
  <si>
    <t xml:space="preserve">Bakersfield</t>
  </si>
  <si>
    <t xml:space="preserve">Traditional SW</t>
  </si>
  <si>
    <t xml:space="preserve">AMF Westchester Lanes</t>
  </si>
  <si>
    <t xml:space="preserve">04:30PM-10:00PM</t>
  </si>
  <si>
    <t xml:space="preserve">04:30PM-01:00AM</t>
  </si>
  <si>
    <t xml:space="preserve">1819 30th Street</t>
  </si>
  <si>
    <t xml:space="preserve">1100 Petaluma Blvd. South</t>
  </si>
  <si>
    <t xml:space="preserve">Petaluma</t>
  </si>
  <si>
    <t xml:space="preserve">AMF Camellia Lanes</t>
  </si>
  <si>
    <t xml:space="preserve">08:00AM-01:00AM</t>
  </si>
  <si>
    <t xml:space="preserve">08:00AM-11:00PM</t>
  </si>
  <si>
    <t xml:space="preserve">125 No. Schillinger Rd.</t>
  </si>
  <si>
    <t xml:space="preserve">Mobile</t>
  </si>
  <si>
    <t xml:space="preserve">AMF Skyline Lanes</t>
  </si>
  <si>
    <t xml:space="preserve">4120 Government Blvd.</t>
  </si>
  <si>
    <t xml:space="preserve">New Orleans</t>
  </si>
  <si>
    <t xml:space="preserve">AMF All Star Lanes </t>
  </si>
  <si>
    <t xml:space="preserve">3640 Williams Blvd.</t>
  </si>
  <si>
    <t xml:space="preserve">Kenner</t>
  </si>
  <si>
    <t xml:space="preserve">LA</t>
  </si>
  <si>
    <t xml:space="preserve">Louisiana</t>
  </si>
  <si>
    <t xml:space="preserve">AMF Bowling Square Lanes</t>
  </si>
  <si>
    <t xml:space="preserve">09:00AM-12:30AM</t>
  </si>
  <si>
    <t xml:space="preserve">1020 S. Baldwin Avenue</t>
  </si>
  <si>
    <t xml:space="preserve">Bowlmor Anaheim</t>
  </si>
  <si>
    <t xml:space="preserve">321 W Katella Ave</t>
  </si>
  <si>
    <t xml:space="preserve">Anaheim</t>
  </si>
  <si>
    <t xml:space="preserve">South Central Florida </t>
  </si>
  <si>
    <t xml:space="preserve">Bowlero Jupiter</t>
  </si>
  <si>
    <t xml:space="preserve">350 Maplewood Drive</t>
  </si>
  <si>
    <t xml:space="preserve">Jupiter</t>
  </si>
  <si>
    <t xml:space="preserve">Bowlmor Bethesda</t>
  </si>
  <si>
    <t xml:space="preserve">5353 Westbard Ave</t>
  </si>
  <si>
    <t xml:space="preserve">Bethesda</t>
  </si>
  <si>
    <t xml:space="preserve">Bowlero Miami</t>
  </si>
  <si>
    <t xml:space="preserve">11401 NW 12th St</t>
  </si>
  <si>
    <t xml:space="preserve">Miami</t>
  </si>
  <si>
    <t xml:space="preserve">Bowlmor Cupertino</t>
  </si>
  <si>
    <t xml:space="preserve">10123 N Wolfe Rd #20</t>
  </si>
  <si>
    <t xml:space="preserve">Cupertino</t>
  </si>
  <si>
    <t xml:space="preserve">Bowlmor Orange County</t>
  </si>
  <si>
    <t xml:space="preserve">2405 Park Avenue</t>
  </si>
  <si>
    <t xml:space="preserve">Tustin</t>
  </si>
  <si>
    <t xml:space="preserve">Bowlmor Times Square</t>
  </si>
  <si>
    <t xml:space="preserve">222 W. 44th St</t>
  </si>
  <si>
    <t xml:space="preserve">TSQ</t>
  </si>
  <si>
    <t xml:space="preserve">Sawgrass</t>
  </si>
  <si>
    <t xml:space="preserve">Hall of Fame Silver Lanes</t>
  </si>
  <si>
    <t xml:space="preserve">Garage</t>
  </si>
  <si>
    <t xml:space="preserve">Bowlero Marietta</t>
  </si>
  <si>
    <t xml:space="preserve">2749 Delk Rd.</t>
  </si>
  <si>
    <t xml:space="preserve">Bowlero Buffalo Grove</t>
  </si>
  <si>
    <t xml:space="preserve">350 McHenry Road</t>
  </si>
  <si>
    <t xml:space="preserve">Buffalo Grove</t>
  </si>
  <si>
    <t xml:space="preserve">Bowlero Norcross</t>
  </si>
  <si>
    <t xml:space="preserve">6345 Spalding Dr.</t>
  </si>
  <si>
    <t xml:space="preserve">Norcross</t>
  </si>
  <si>
    <t xml:space="preserve">Bowlero Gilbert</t>
  </si>
  <si>
    <t xml:space="preserve">1160 S. Gilbert Rd.</t>
  </si>
  <si>
    <t xml:space="preserve">Gilbert</t>
  </si>
  <si>
    <t xml:space="preserve">Bowlero Lone Tree</t>
  </si>
  <si>
    <t xml:space="preserve">9255 Kimmer Dr.</t>
  </si>
  <si>
    <t xml:space="preserve">Lone Tree</t>
  </si>
  <si>
    <t xml:space="preserve">Bowlero Kennesaw</t>
  </si>
  <si>
    <t xml:space="preserve">775 Cobb Place Blvd.</t>
  </si>
  <si>
    <t xml:space="preserve">Kennesaw</t>
  </si>
  <si>
    <t xml:space="preserve">Bowlero Naperville</t>
  </si>
  <si>
    <t xml:space="preserve">1515 Aurora Ave.</t>
  </si>
  <si>
    <t xml:space="preserve">Naperville</t>
  </si>
  <si>
    <t xml:space="preserve">Bowlero Romeoville</t>
  </si>
  <si>
    <t xml:space="preserve">735 N. Center Blvd.</t>
  </si>
  <si>
    <t xml:space="preserve">Romeoville</t>
  </si>
  <si>
    <t xml:space="preserve">Bowlero Randall Road</t>
  </si>
  <si>
    <t xml:space="preserve">1611 S. Randall Rd.</t>
  </si>
  <si>
    <t xml:space="preserve">Algonquin</t>
  </si>
  <si>
    <t xml:space="preserve">Bowlero Brooklyn Park</t>
  </si>
  <si>
    <t xml:space="preserve">7545 Brooklyn Blvd.</t>
  </si>
  <si>
    <t xml:space="preserve">Brooklyn Park</t>
  </si>
  <si>
    <t xml:space="preserve">Bowlero Blaine</t>
  </si>
  <si>
    <t xml:space="preserve">11351 Ulysses St. NE</t>
  </si>
  <si>
    <t xml:space="preserve">Blaine</t>
  </si>
  <si>
    <t xml:space="preserve">Bowlero Lakeville</t>
  </si>
  <si>
    <t xml:space="preserve">11129 162nd Street West</t>
  </si>
  <si>
    <t xml:space="preserve">Lakeville</t>
  </si>
  <si>
    <t xml:space="preserve">Bowlero Eden Prairie</t>
  </si>
  <si>
    <t xml:space="preserve">12200 Singletree Lane</t>
  </si>
  <si>
    <t xml:space="preserve">Eden Prairie</t>
  </si>
  <si>
    <t xml:space="preserve">Bowlero St. Peters</t>
  </si>
  <si>
    <t xml:space="preserve">8070 Veteran's Memorial Pkwy.</t>
  </si>
  <si>
    <t xml:space="preserve">St. Peters</t>
  </si>
  <si>
    <t xml:space="preserve">Bowlero Feasterville</t>
  </si>
  <si>
    <t xml:space="preserve">04:00PM-11:30PM</t>
  </si>
  <si>
    <t xml:space="preserve">04:00PM-01:30AM</t>
  </si>
  <si>
    <t xml:space="preserve">100 E. Street Rd.</t>
  </si>
  <si>
    <t xml:space="preserve">Feasterville</t>
  </si>
  <si>
    <t xml:space="preserve">Brunswick Zone</t>
  </si>
  <si>
    <t xml:space="preserve">Brunswick Zone Montgomery Lanes</t>
  </si>
  <si>
    <t xml:space="preserve">1661 Eastern Blvd.</t>
  </si>
  <si>
    <t xml:space="preserve">Montgomery</t>
  </si>
  <si>
    <t xml:space="preserve">Brunswick Zone Glendale Lanes</t>
  </si>
  <si>
    <t xml:space="preserve">17210 N. 59th Ave.</t>
  </si>
  <si>
    <t xml:space="preserve">Glendale</t>
  </si>
  <si>
    <t xml:space="preserve">Brunswick Zone Mesa Lanes</t>
  </si>
  <si>
    <t xml:space="preserve">1754 W. Southern Ave.</t>
  </si>
  <si>
    <t xml:space="preserve">Brunswick Zone Upland Lanes</t>
  </si>
  <si>
    <t xml:space="preserve">451 W. Foothill Blvd.</t>
  </si>
  <si>
    <t xml:space="preserve">Upland</t>
  </si>
  <si>
    <t xml:space="preserve">Brunswick Zone Heather Ridge Lanes</t>
  </si>
  <si>
    <t xml:space="preserve">2200 S. Peoria</t>
  </si>
  <si>
    <t xml:space="preserve">Brunswick Zone Westminster Lanes</t>
  </si>
  <si>
    <t xml:space="preserve">9150 Harlan St.</t>
  </si>
  <si>
    <t xml:space="preserve">Westminster</t>
  </si>
  <si>
    <t xml:space="preserve">Brunswick Zone Wheat Ridge Lanes</t>
  </si>
  <si>
    <t xml:space="preserve">9751 W. 49th Ave.</t>
  </si>
  <si>
    <t xml:space="preserve">Wheat Ridge</t>
  </si>
  <si>
    <t xml:space="preserve">Brunswick Zone Circle Lanes</t>
  </si>
  <si>
    <t xml:space="preserve">999 N. Circle Dr.</t>
  </si>
  <si>
    <t xml:space="preserve">Colorado Springs</t>
  </si>
  <si>
    <t xml:space="preserve">Brunswick Zone Green Mountain Lanes</t>
  </si>
  <si>
    <t xml:space="preserve">945 S. Kipling Parkway</t>
  </si>
  <si>
    <t xml:space="preserve">Lakewood</t>
  </si>
  <si>
    <t xml:space="preserve">Brunswick Zone Roswell Lanes</t>
  </si>
  <si>
    <t xml:space="preserve">785 Old Roswell Road</t>
  </si>
  <si>
    <t xml:space="preserve">Roswell</t>
  </si>
  <si>
    <t xml:space="preserve">Brunswick Zone Lilburn Lanes</t>
  </si>
  <si>
    <t xml:space="preserve">10:30AM-12:00AM</t>
  </si>
  <si>
    <t xml:space="preserve">3835 Lawrenceville Hwy.</t>
  </si>
  <si>
    <t xml:space="preserve">Lawrenceville</t>
  </si>
  <si>
    <t xml:space="preserve">Brunswick Zone Austell Lanes</t>
  </si>
  <si>
    <t xml:space="preserve">2750 Austell Rd.</t>
  </si>
  <si>
    <t xml:space="preserve">Brunswick Zone Deerfield Lanes</t>
  </si>
  <si>
    <t xml:space="preserve">10 S. Waukegan Rd.</t>
  </si>
  <si>
    <t xml:space="preserve">Deerfield</t>
  </si>
  <si>
    <t xml:space="preserve">Brunswick Zone Niles Lanes</t>
  </si>
  <si>
    <t xml:space="preserve">7333 Milwaukee Ave.</t>
  </si>
  <si>
    <t xml:space="preserve">Niles</t>
  </si>
  <si>
    <t xml:space="preserve">Brunswick Zone Fountain Square Lanes</t>
  </si>
  <si>
    <t xml:space="preserve">631 Lakehurst Rd.</t>
  </si>
  <si>
    <t xml:space="preserve">Waukegan</t>
  </si>
  <si>
    <t xml:space="preserve">Brunswick Zone Deer Park Lanes</t>
  </si>
  <si>
    <t xml:space="preserve">21080 N. Rand Rd.</t>
  </si>
  <si>
    <t xml:space="preserve">Lake Zurich</t>
  </si>
  <si>
    <t xml:space="preserve">Brunswick Zone Roselle Lanes</t>
  </si>
  <si>
    <t xml:space="preserve">9:00AM-12:00AM</t>
  </si>
  <si>
    <t xml:space="preserve">1100 W. Lake St.</t>
  </si>
  <si>
    <t xml:space="preserve">Roselle</t>
  </si>
  <si>
    <t xml:space="preserve">Brunswick Zone Woodridge Lanes</t>
  </si>
  <si>
    <t xml:space="preserve">1555 W. 75th St.</t>
  </si>
  <si>
    <t xml:space="preserve">Woodridge</t>
  </si>
  <si>
    <t xml:space="preserve">Brunswick Zone River Grove Lanes</t>
  </si>
  <si>
    <t xml:space="preserve">3111 River Rd.</t>
  </si>
  <si>
    <t xml:space="preserve">River Grove</t>
  </si>
  <si>
    <t xml:space="preserve">Brunswick Zone Mount Prospect Lanes</t>
  </si>
  <si>
    <t xml:space="preserve">824 E. Rand Rd.</t>
  </si>
  <si>
    <t xml:space="preserve">Mount Prospect</t>
  </si>
  <si>
    <t xml:space="preserve">Brunswick Zone Hawthorn Lanes</t>
  </si>
  <si>
    <t xml:space="preserve">316 Center Drive</t>
  </si>
  <si>
    <t xml:space="preserve">Vernon Hills</t>
  </si>
  <si>
    <t xml:space="preserve">Brunswick Zone Glendale Heights Lanes</t>
  </si>
  <si>
    <t xml:space="preserve">558 E. North Ave.</t>
  </si>
  <si>
    <t xml:space="preserve">Glendale Heights</t>
  </si>
  <si>
    <t xml:space="preserve">Brunswick Zone Lowell Lanes</t>
  </si>
  <si>
    <t xml:space="preserve">647 Pawtucket Blvd.</t>
  </si>
  <si>
    <t xml:space="preserve">Lowell</t>
  </si>
  <si>
    <t xml:space="preserve">Brunswick Zone Normandy Lanes</t>
  </si>
  <si>
    <t xml:space="preserve">8419 Baltimore Nat'l. Pike</t>
  </si>
  <si>
    <t xml:space="preserve">Ellicott City</t>
  </si>
  <si>
    <t xml:space="preserve">Brunswick Zone Chesterfield Lanes</t>
  </si>
  <si>
    <t xml:space="preserve">176 Four Seasons Shop Ctr.</t>
  </si>
  <si>
    <t xml:space="preserve">Chesterfield</t>
  </si>
  <si>
    <t xml:space="preserve">Brunswick Zone Lakeside Lanes</t>
  </si>
  <si>
    <t xml:space="preserve">1254 Dougherty Ferry Rd.</t>
  </si>
  <si>
    <t xml:space="preserve">Valley Park</t>
  </si>
  <si>
    <t xml:space="preserve">Brunswick Zone Deptford Lanes</t>
  </si>
  <si>
    <t xml:space="preserve">1328 Delsea Dr.</t>
  </si>
  <si>
    <t xml:space="preserve">Deptford</t>
  </si>
  <si>
    <t xml:space="preserve">Bowlero North Brunswick</t>
  </si>
  <si>
    <t xml:space="preserve">03:00PM-01:30AM</t>
  </si>
  <si>
    <t xml:space="preserve">790 U.S. Route 1</t>
  </si>
  <si>
    <t xml:space="preserve">N. Brunswick</t>
  </si>
  <si>
    <t xml:space="preserve">Brunswick Zone Hazlet Lanes</t>
  </si>
  <si>
    <t xml:space="preserve">1400 Route #36</t>
  </si>
  <si>
    <t xml:space="preserve">Hazlet</t>
  </si>
  <si>
    <t xml:space="preserve">Brunswick Zone Belleville Lanes</t>
  </si>
  <si>
    <t xml:space="preserve">679 Washington Ave.</t>
  </si>
  <si>
    <t xml:space="preserve">Belleville</t>
  </si>
  <si>
    <t xml:space="preserve">Brunswick Zone Turnersville Lanes</t>
  </si>
  <si>
    <t xml:space="preserve">100 American Blvd.</t>
  </si>
  <si>
    <t xml:space="preserve">Turnersville</t>
  </si>
  <si>
    <t xml:space="preserve">Brunswick Zone North Ridgeville Lanes</t>
  </si>
  <si>
    <t xml:space="preserve">11:30AM-11:00PM</t>
  </si>
  <si>
    <t xml:space="preserve">38931 Center Ridge Rd.</t>
  </si>
  <si>
    <t xml:space="preserve">N. Ridgeville</t>
  </si>
  <si>
    <t xml:space="preserve">Brunswick Zone Belle Vernon Lanes</t>
  </si>
  <si>
    <t xml:space="preserve">12:00PM-10:00AM</t>
  </si>
  <si>
    <t xml:space="preserve">4742 State Route 51 S., PO Box 673</t>
  </si>
  <si>
    <t xml:space="preserve">Belle Vernon</t>
  </si>
  <si>
    <t xml:space="preserve">Brunswick Zone Denton Lanes</t>
  </si>
  <si>
    <t xml:space="preserve">2200 San Jacinto Blvd.</t>
  </si>
  <si>
    <t xml:space="preserve">Denton</t>
  </si>
  <si>
    <t xml:space="preserve">Brunswick Zone Watauga Lanes</t>
  </si>
  <si>
    <t xml:space="preserve">7301 Rufe Snow Dr.</t>
  </si>
  <si>
    <t xml:space="preserve">Watauga</t>
  </si>
  <si>
    <t xml:space="preserve">Brunswick Zone Riverview Lanes</t>
  </si>
  <si>
    <t xml:space="preserve">2908 Riverview Rd.</t>
  </si>
  <si>
    <t xml:space="preserve">Birmingham</t>
  </si>
  <si>
    <t xml:space="preserve">Brunswick Zone Tri-City Bowl</t>
  </si>
  <si>
    <t xml:space="preserve">1425 N. Central</t>
  </si>
  <si>
    <t xml:space="preserve">Avondale</t>
  </si>
  <si>
    <t xml:space="preserve">Brunswick Zone Kyrene Lanes</t>
  </si>
  <si>
    <t xml:space="preserve">6225 W. Chandler Blvd.</t>
  </si>
  <si>
    <t xml:space="preserve">Brunswick Zone Via Linda Lanes</t>
  </si>
  <si>
    <t xml:space="preserve">9027 E. Via Linda</t>
  </si>
  <si>
    <t xml:space="preserve">Brunswick Zone Desert Sky Lanes</t>
  </si>
  <si>
    <t xml:space="preserve">7241 W. Indian School Rd</t>
  </si>
  <si>
    <t xml:space="preserve">Brunswick Zone Camino Seco Bowl</t>
  </si>
  <si>
    <t xml:space="preserve">114 S. Camino Seco</t>
  </si>
  <si>
    <t xml:space="preserve">Tucson</t>
  </si>
  <si>
    <t xml:space="preserve">Brunswick Zone Cal Oaks Bowl</t>
  </si>
  <si>
    <t xml:space="preserve">40440 California Oaks Rd.</t>
  </si>
  <si>
    <t xml:space="preserve">Murrieta</t>
  </si>
  <si>
    <t xml:space="preserve">Brunswick Zone Deer Creek Lanes</t>
  </si>
  <si>
    <t xml:space="preserve">08:30AM-11:00PM</t>
  </si>
  <si>
    <t xml:space="preserve">7930 Haven Ave.</t>
  </si>
  <si>
    <t xml:space="preserve">Rancho Cucamonga</t>
  </si>
  <si>
    <t xml:space="preserve">Brunswick Zone Moreno Valley Bowl</t>
  </si>
  <si>
    <t xml:space="preserve">9:00AM-01:00AM</t>
  </si>
  <si>
    <t xml:space="preserve">24666 Sunnymead Blvd.</t>
  </si>
  <si>
    <t xml:space="preserve">Moreno Valley</t>
  </si>
  <si>
    <t xml:space="preserve">Brunswick Zone Vista Lanes</t>
  </si>
  <si>
    <t xml:space="preserve">38241 30th St. East</t>
  </si>
  <si>
    <t xml:space="preserve">Palmdale</t>
  </si>
  <si>
    <t xml:space="preserve">Brunswick Zone Foothill Lanes</t>
  </si>
  <si>
    <t xml:space="preserve">17238 Foothill Blvd.</t>
  </si>
  <si>
    <t xml:space="preserve">Fontana</t>
  </si>
  <si>
    <t xml:space="preserve">Bowlero Chula Vista</t>
  </si>
  <si>
    <t xml:space="preserve">845 Lazo Ct.</t>
  </si>
  <si>
    <t xml:space="preserve">Chula Vista</t>
  </si>
  <si>
    <t xml:space="preserve">Closed Brunswick Zone</t>
  </si>
  <si>
    <t xml:space="preserve">Closed LA South</t>
  </si>
  <si>
    <t xml:space="preserve">Brunswick Zone Covina Bowl</t>
  </si>
  <si>
    <t xml:space="preserve">Brunswick Zone West Covina Lanes</t>
  </si>
  <si>
    <t xml:space="preserve">04:30PM-11:00PM</t>
  </si>
  <si>
    <t xml:space="preserve">675 S. Glendora Ave.</t>
  </si>
  <si>
    <t xml:space="preserve">West Covina</t>
  </si>
  <si>
    <t xml:space="preserve">Brunswick Zone Classic Lanes</t>
  </si>
  <si>
    <t xml:space="preserve">08:00AM-12:00AM</t>
  </si>
  <si>
    <t xml:space="preserve">1800 Hamner Ave.</t>
  </si>
  <si>
    <t xml:space="preserve">Norco</t>
  </si>
  <si>
    <t xml:space="preserve">Brunswick Zone Sands Bowl</t>
  </si>
  <si>
    <t xml:space="preserve">43233 Sierra Highway</t>
  </si>
  <si>
    <t xml:space="preserve">Lancaster</t>
  </si>
  <si>
    <t xml:space="preserve">Canada </t>
  </si>
  <si>
    <t xml:space="preserve">Brunswick Zone Frederick Lanes</t>
  </si>
  <si>
    <t xml:space="preserve">385 Frederick Plaza</t>
  </si>
  <si>
    <t xml:space="preserve">Kitchener, Ont</t>
  </si>
  <si>
    <t xml:space="preserve">CAN</t>
  </si>
  <si>
    <t xml:space="preserve">N2H 2P2</t>
  </si>
  <si>
    <t xml:space="preserve">Brunswick Zone Bramalea Lanes</t>
  </si>
  <si>
    <t xml:space="preserve">50 Bramtree Ct.</t>
  </si>
  <si>
    <t xml:space="preserve">Brampton, Ont</t>
  </si>
  <si>
    <t xml:space="preserve">L6S 5Z7</t>
  </si>
  <si>
    <t xml:space="preserve">Brunswick Zone Colony Lanes</t>
  </si>
  <si>
    <t xml:space="preserve">600 S. Colony Road</t>
  </si>
  <si>
    <t xml:space="preserve">Brunswick Zone Doverama Lanes</t>
  </si>
  <si>
    <t xml:space="preserve">09:00AM-09:00PM</t>
  </si>
  <si>
    <t xml:space="preserve">1600 S. Governors Ave.</t>
  </si>
  <si>
    <t xml:space="preserve">Dover</t>
  </si>
  <si>
    <t xml:space="preserve">AMF Margate Lanes</t>
  </si>
  <si>
    <t xml:space="preserve">2020 N. State Road 7</t>
  </si>
  <si>
    <t xml:space="preserve">Margate</t>
  </si>
  <si>
    <t xml:space="preserve">Brunswick Zone Harbour Lanes</t>
  </si>
  <si>
    <t xml:space="preserve">1099 N. Wickham Rd.</t>
  </si>
  <si>
    <t xml:space="preserve">Melbourne</t>
  </si>
  <si>
    <t xml:space="preserve">Brunswick Zone Wekiva Lanes</t>
  </si>
  <si>
    <t xml:space="preserve">2160 Semoran</t>
  </si>
  <si>
    <t xml:space="preserve">Apopka</t>
  </si>
  <si>
    <t xml:space="preserve">Brunswick Zone National Lanes</t>
  </si>
  <si>
    <t xml:space="preserve">3067 Washington Rd.</t>
  </si>
  <si>
    <t xml:space="preserve">Augusta</t>
  </si>
  <si>
    <t xml:space="preserve">Brunswick Zone Perry Hall Lanes</t>
  </si>
  <si>
    <t xml:space="preserve">8:00AM-10:00PM</t>
  </si>
  <si>
    <t xml:space="preserve">4359 Ebenezer Road</t>
  </si>
  <si>
    <t xml:space="preserve">Brunswick Zone Columbia Lanes</t>
  </si>
  <si>
    <t xml:space="preserve">09:00AM-11:30PM</t>
  </si>
  <si>
    <t xml:space="preserve">03:00PM-11:30PM</t>
  </si>
  <si>
    <t xml:space="preserve">7100 Carved Stone Rd.</t>
  </si>
  <si>
    <t xml:space="preserve">Bowlero Fair Lawn</t>
  </si>
  <si>
    <t xml:space="preserve">22-22 Maple Ave.</t>
  </si>
  <si>
    <t xml:space="preserve">Brunswick Zone Playmor Bowl</t>
  </si>
  <si>
    <t xml:space="preserve">5840 Buttermilk Hollow Rd.</t>
  </si>
  <si>
    <t xml:space="preserve">Brunswick Zone Thousand Oaks Bowl</t>
  </si>
  <si>
    <t xml:space="preserve">4330 Thousand Oaks Blvd.</t>
  </si>
  <si>
    <t xml:space="preserve">Brunswick Zone Westcreek Lanes</t>
  </si>
  <si>
    <t xml:space="preserve">5:00PM-11:00PM</t>
  </si>
  <si>
    <t xml:space="preserve">5:00PM-12:00AM</t>
  </si>
  <si>
    <t xml:space="preserve">3025 Altamesa Blvd.</t>
  </si>
  <si>
    <t xml:space="preserve">Ft. Worth</t>
  </si>
  <si>
    <t xml:space="preserve">Bowlero Lynnwood</t>
  </si>
  <si>
    <t xml:space="preserve">1222 - 164th St., S.W.</t>
  </si>
  <si>
    <t xml:space="preserve">Lynnwood</t>
  </si>
  <si>
    <t xml:space="preserve">Test Center</t>
  </si>
  <si>
    <t xml:space="preserve">Prefix</t>
  </si>
  <si>
    <t xml:space="preserve">Name</t>
  </si>
  <si>
    <t xml:space="preserve">City</t>
  </si>
  <si>
    <t xml:space="preserve">Region </t>
  </si>
  <si>
    <t xml:space="preserve">Steel City</t>
  </si>
  <si>
    <t xml:space="preserve">AMF All Star Lanes - Greensboro</t>
  </si>
  <si>
    <t xml:space="preserve">Tar Heels</t>
  </si>
  <si>
    <t xml:space="preserve">AMF All Star Lanes - LA</t>
  </si>
  <si>
    <t xml:space="preserve">SE Unassigned</t>
  </si>
  <si>
    <t xml:space="preserve">Lone Star</t>
  </si>
  <si>
    <t xml:space="preserve">Bulldogs</t>
  </si>
  <si>
    <t xml:space="preserve">St. Louis</t>
  </si>
  <si>
    <t xml:space="preserve">Southern California</t>
  </si>
  <si>
    <t xml:space="preserve">AMF Auburn Lanes - AL</t>
  </si>
  <si>
    <t xml:space="preserve">Deep South</t>
  </si>
  <si>
    <t xml:space="preserve">AMF Auburn Lanes - MA</t>
  </si>
  <si>
    <t xml:space="preserve">Mile High</t>
  </si>
  <si>
    <t xml:space="preserve">Western Long Island</t>
  </si>
  <si>
    <t xml:space="preserve">East</t>
  </si>
  <si>
    <t xml:space="preserve">LA South</t>
  </si>
  <si>
    <t xml:space="preserve">AMF Boulevard Lanes - CA</t>
  </si>
  <si>
    <t xml:space="preserve">San Fran/Sacramento</t>
  </si>
  <si>
    <t xml:space="preserve">AMF Boulevard Lanes - OK</t>
  </si>
  <si>
    <t xml:space="preserve">Great Plains</t>
  </si>
  <si>
    <t xml:space="preserve">South Florida</t>
  </si>
  <si>
    <t xml:space="preserve">Midwest</t>
  </si>
  <si>
    <t xml:space="preserve">Capitol</t>
  </si>
  <si>
    <t xml:space="preserve">Panthers</t>
  </si>
  <si>
    <t xml:space="preserve">Eastern Long Island</t>
  </si>
  <si>
    <t xml:space="preserve">Diamondback</t>
  </si>
  <si>
    <t xml:space="preserve">Affluent Burbs</t>
  </si>
  <si>
    <t xml:space="preserve">Cavalier</t>
  </si>
  <si>
    <t xml:space="preserve">Desoto</t>
  </si>
  <si>
    <t xml:space="preserve">Oil Money</t>
  </si>
  <si>
    <t xml:space="preserve">Niagara</t>
  </si>
  <si>
    <t xml:space="preserve">Dundalk</t>
  </si>
  <si>
    <t xml:space="preserve">Northern Lights</t>
  </si>
  <si>
    <t xml:space="preserve">Majestic District</t>
  </si>
  <si>
    <t xml:space="preserve">Chi-Town</t>
  </si>
  <si>
    <t xml:space="preserve">Western Florida</t>
  </si>
  <si>
    <t xml:space="preserve">Old Dominion</t>
  </si>
  <si>
    <t xml:space="preserve">Virginia Beach </t>
  </si>
  <si>
    <t xml:space="preserve">Winston-salem</t>
  </si>
  <si>
    <t xml:space="preserve">Birdland</t>
  </si>
  <si>
    <t xml:space="preserve">AMF Pro Bowl Lanes - MO</t>
  </si>
  <si>
    <t xml:space="preserve">Saint Paul</t>
  </si>
  <si>
    <t xml:space="preserve">Midwest XLs</t>
  </si>
  <si>
    <t xml:space="preserve">AMF Sheridan Lanes - NY</t>
  </si>
  <si>
    <t xml:space="preserve">AMF Sheridan Lanes - OK</t>
  </si>
  <si>
    <t xml:space="preserve">AMF Southwest Lanes - CA</t>
  </si>
  <si>
    <t xml:space="preserve">AMF Southwest Lanes - MD</t>
  </si>
  <si>
    <t xml:space="preserve">AMF Star Lanes - Asheville</t>
  </si>
  <si>
    <t xml:space="preserve">AMF Star Lanes - Greenville</t>
  </si>
  <si>
    <t xml:space="preserve">New Jersey XP</t>
  </si>
  <si>
    <t xml:space="preserve">AMF Strike 'N Spare Lanes - NY</t>
  </si>
  <si>
    <t xml:space="preserve">AMF Strike 'N Spare Lanes- IL</t>
  </si>
  <si>
    <t xml:space="preserve">AMF Town &amp; Country Lanes - MO</t>
  </si>
  <si>
    <t xml:space="preserve">AMF University Lanes - FL</t>
  </si>
  <si>
    <t xml:space="preserve">AMF University Lanes - NC</t>
  </si>
  <si>
    <t xml:space="preserve">Yorktown</t>
  </si>
  <si>
    <t xml:space="preserve">Silicon Valley</t>
  </si>
  <si>
    <t xml:space="preserve">Bowlero Christown Lanes</t>
  </si>
  <si>
    <t xml:space="preserve">The OC</t>
  </si>
  <si>
    <t xml:space="preserve">Bowlero Clovis Lanes</t>
  </si>
  <si>
    <t xml:space="preserve">Bowlero College Park Lanes</t>
  </si>
  <si>
    <t xml:space="preserve">Bowlero Davie Lanes</t>
  </si>
  <si>
    <t xml:space="preserve">Bowlero Euless Lanes</t>
  </si>
  <si>
    <t xml:space="preserve">Bowlero Feasterville Lanes</t>
  </si>
  <si>
    <t xml:space="preserve">Bowlero Fresno Lanes</t>
  </si>
  <si>
    <t xml:space="preserve">Bowlero Gilbert Lanes</t>
  </si>
  <si>
    <t xml:space="preserve">Bowlero Jupiter Lanes</t>
  </si>
  <si>
    <t xml:space="preserve">South Central Florida</t>
  </si>
  <si>
    <t xml:space="preserve">Bowlero Lynnwood Lanes</t>
  </si>
  <si>
    <t xml:space="preserve">Bowlero Mar Vista</t>
  </si>
  <si>
    <t xml:space="preserve">New Yawk</t>
  </si>
  <si>
    <t xml:space="preserve">Bowlero Milford Lanes</t>
  </si>
  <si>
    <t xml:space="preserve">Bowlero Riverside Lanes</t>
  </si>
  <si>
    <t xml:space="preserve">Bowlero Sayville Lanes</t>
  </si>
  <si>
    <t xml:space="preserve">Bowlero Timonium Lanes</t>
  </si>
  <si>
    <t xml:space="preserve">Bowlero Torrance Lanes</t>
  </si>
  <si>
    <t xml:space="preserve">Bowlero Tucson</t>
  </si>
  <si>
    <t xml:space="preserve">Bowlero Visalia Lanes</t>
  </si>
  <si>
    <t xml:space="preserve">Sunset</t>
  </si>
  <si>
    <t xml:space="preserve">Bowlmor Green Brook</t>
  </si>
  <si>
    <t xml:space="preserve">Brunswick Colony Lanes</t>
  </si>
  <si>
    <t xml:space="preserve">Brunswick Columbia Lanes</t>
  </si>
  <si>
    <t xml:space="preserve">Brunswick Zone  Belle Vernon Lanes</t>
  </si>
  <si>
    <t xml:space="preserve">Canada</t>
  </si>
  <si>
    <t xml:space="preserve">Manteca</t>
  </si>
  <si>
    <t xml:space="preserve">Center #</t>
  </si>
  <si>
    <t xml:space="preserve">Wednesday and Thursday</t>
  </si>
  <si>
    <t xml:space="preserve">RVP Email</t>
  </si>
  <si>
    <t xml:space="preserve">AM</t>
  </si>
  <si>
    <t xml:space="preserve">DM Cost Center</t>
  </si>
  <si>
    <t xml:space="preserve">DM</t>
  </si>
  <si>
    <t xml:space="preserve">DM Email</t>
  </si>
  <si>
    <t xml:space="preserve">GM Email</t>
  </si>
  <si>
    <t xml:space="preserve">Center Email</t>
  </si>
  <si>
    <t xml:space="preserve">Address 1</t>
  </si>
  <si>
    <t xml:space="preserve">Address 2</t>
  </si>
  <si>
    <t xml:space="preserve">State</t>
  </si>
  <si>
    <t xml:space="preserve">Zip</t>
  </si>
  <si>
    <t xml:space="preserve">Center Phone</t>
  </si>
  <si>
    <t xml:space="preserve">Center Fax</t>
  </si>
  <si>
    <t xml:space="preserve"># of Lanes</t>
  </si>
  <si>
    <t xml:space="preserve">Local Competitors</t>
  </si>
  <si>
    <t xml:space="preserve">Facebook Links</t>
  </si>
  <si>
    <t xml:space="preserve">Center URL</t>
  </si>
  <si>
    <t xml:space="preserve">Conversion Property</t>
  </si>
  <si>
    <t xml:space="preserve">Conversion Date (LIVE Date)</t>
  </si>
  <si>
    <t xml:space="preserve">Old Center Name</t>
  </si>
  <si>
    <t xml:space="preserve">Wi-Fi (Y/N)</t>
  </si>
  <si>
    <t xml:space="preserve">On-Site Pro Shop (Y/N)</t>
  </si>
  <si>
    <t xml:space="preserve">Local Pro Shop Partnership? Provide specific Pro Shop Name</t>
  </si>
  <si>
    <t xml:space="preserve">Pre Intercard Arcade Type</t>
  </si>
  <si>
    <t xml:space="preserve">Arcade Rollout Date</t>
  </si>
  <si>
    <t xml:space="preserve">Laser Tag (Y/N)</t>
  </si>
  <si>
    <t xml:space="preserve">Billiards (Y/N)</t>
  </si>
  <si>
    <t xml:space="preserve">Air Hockey</t>
  </si>
  <si>
    <t xml:space="preserve">Ping Pong</t>
  </si>
  <si>
    <t xml:space="preserve">Other Amusement(s)</t>
  </si>
  <si>
    <t xml:space="preserve">Wheelchair Accessible (Y/N)</t>
  </si>
  <si>
    <t xml:space="preserve">Outdoor Seating</t>
  </si>
  <si>
    <t xml:space="preserve">Lounge Area (Y/N)</t>
  </si>
  <si>
    <t xml:space="preserve">Private Room(s) WITH BOWLING (Y/N)</t>
  </si>
  <si>
    <t xml:space="preserve">Private Room(s) NO BOWLING (Y/N)</t>
  </si>
  <si>
    <t xml:space="preserve">Sports Bar [TV in Bar Area] (Y/N)</t>
  </si>
  <si>
    <t xml:space="preserve">Parking Type</t>
  </si>
  <si>
    <t xml:space="preserve">Bar Type</t>
  </si>
  <si>
    <t xml:space="preserve">Online Booking</t>
  </si>
  <si>
    <t xml:space="preserve">MASTER RETAIL PRICING BY CENTER</t>
  </si>
  <si>
    <t xml:space="preserve">MANDATORY PROMOTIONS</t>
  </si>
  <si>
    <t xml:space="preserve">Trad/XP/
Session</t>
  </si>
  <si>
    <r>
      <rPr>
        <b val="true"/>
        <sz val="11"/>
        <color rgb="FF000000"/>
        <rFont val="Calibri"/>
        <family val="2"/>
        <charset val="1"/>
      </rPr>
      <t xml:space="preserve">Weekday Prime 
</t>
    </r>
    <r>
      <rPr>
        <i val="true"/>
        <sz val="11"/>
        <color rgb="FF000000"/>
        <rFont val="Calibri"/>
        <family val="2"/>
        <charset val="1"/>
      </rPr>
      <t xml:space="preserve">Opt In/Out</t>
    </r>
  </si>
  <si>
    <r>
      <rPr>
        <b val="true"/>
        <sz val="11"/>
        <color rgb="FF000000"/>
        <rFont val="Calibri"/>
        <family val="2"/>
        <charset val="1"/>
      </rPr>
      <t xml:space="preserve">Weekend Premium
</t>
    </r>
    <r>
      <rPr>
        <i val="true"/>
        <sz val="11"/>
        <color rgb="FF000000"/>
        <rFont val="Calibri"/>
        <family val="2"/>
        <charset val="1"/>
      </rPr>
      <t xml:space="preserve">Opt In/Out</t>
    </r>
  </si>
  <si>
    <t xml:space="preserve">Retail Bowling Game Tier</t>
  </si>
  <si>
    <t xml:space="preserve">PRINTABLE PDF NAME</t>
  </si>
  <si>
    <r>
      <rPr>
        <b val="true"/>
        <sz val="11"/>
        <color rgb="FF000000"/>
        <rFont val="Calibri"/>
        <family val="2"/>
        <charset val="1"/>
      </rPr>
      <t xml:space="preserve">Non Prime Game
</t>
    </r>
    <r>
      <rPr>
        <sz val="11"/>
        <color rgb="FF000000"/>
        <rFont val="Calibri"/>
        <family val="2"/>
        <charset val="1"/>
      </rPr>
      <t xml:space="preserve">Mon - Thurs Open-4PM
Mon - Thurs 8PM-Close
Fri Open-4PM
Sun 6PM-Close</t>
    </r>
  </si>
  <si>
    <r>
      <rPr>
        <b val="true"/>
        <sz val="11"/>
        <color rgb="FF000000"/>
        <rFont val="Calibri"/>
        <family val="2"/>
        <charset val="1"/>
      </rPr>
      <t xml:space="preserve">Prime Game (A)
</t>
    </r>
    <r>
      <rPr>
        <sz val="11"/>
        <color rgb="FF000000"/>
        <rFont val="Calibri"/>
        <family val="2"/>
        <charset val="1"/>
      </rPr>
      <t xml:space="preserve">Mon - Thurs 4PM-8PM</t>
    </r>
    <r>
      <rPr>
        <b val="true"/>
        <i val="true"/>
        <sz val="11"/>
        <color rgb="FF000000"/>
        <rFont val="Calibri"/>
        <family val="2"/>
        <charset val="1"/>
      </rPr>
      <t xml:space="preserve"> (OPT IN)</t>
    </r>
  </si>
  <si>
    <r>
      <rPr>
        <b val="true"/>
        <sz val="11"/>
        <color rgb="FF000000"/>
        <rFont val="Calibri"/>
        <family val="2"/>
        <charset val="1"/>
      </rPr>
      <t xml:space="preserve">Prime Game (B)
</t>
    </r>
    <r>
      <rPr>
        <sz val="11"/>
        <color rgb="FF000000"/>
        <rFont val="Calibri"/>
        <family val="2"/>
        <charset val="1"/>
      </rPr>
      <t xml:space="preserve">Fri 4PM-8PM
Sat Open-6pm
Sun Open-6PM</t>
    </r>
  </si>
  <si>
    <r>
      <rPr>
        <b val="true"/>
        <sz val="11"/>
        <color rgb="FF000000"/>
        <rFont val="Calibri"/>
        <family val="2"/>
        <charset val="1"/>
      </rPr>
      <t xml:space="preserve">Premium Game
</t>
    </r>
    <r>
      <rPr>
        <sz val="11"/>
        <color rgb="FF000000"/>
        <rFont val="Calibri"/>
        <family val="2"/>
        <charset val="1"/>
      </rPr>
      <t xml:space="preserve">Fri 6PM- Close </t>
    </r>
    <r>
      <rPr>
        <b val="true"/>
        <i val="true"/>
        <sz val="11"/>
        <color rgb="FF000000"/>
        <rFont val="Calibri"/>
        <family val="2"/>
        <charset val="1"/>
      </rPr>
      <t xml:space="preserve">(OPT IN)
</t>
    </r>
    <r>
      <rPr>
        <sz val="11"/>
        <color rgb="FF000000"/>
        <rFont val="Calibri"/>
        <family val="2"/>
        <charset val="1"/>
      </rPr>
      <t xml:space="preserve">Sat 6pm-Close </t>
    </r>
    <r>
      <rPr>
        <b val="true"/>
        <i val="true"/>
        <sz val="11"/>
        <color rgb="FF000000"/>
        <rFont val="Calibri"/>
        <family val="2"/>
        <charset val="1"/>
      </rPr>
      <t xml:space="preserve">(OPT IN)</t>
    </r>
  </si>
  <si>
    <t xml:space="preserve">Shoe Rental</t>
  </si>
  <si>
    <t xml:space="preserve">Holiday Prime Game </t>
  </si>
  <si>
    <t xml:space="preserve">Holiday Premium Game </t>
  </si>
  <si>
    <t xml:space="preserve">Sunday Funday</t>
  </si>
  <si>
    <r>
      <rPr>
        <b val="true"/>
        <i val="true"/>
        <sz val="11"/>
        <color rgb="FF000000"/>
        <rFont val="Calibri"/>
        <family val="2"/>
        <charset val="1"/>
      </rPr>
      <t xml:space="preserve">Non Prime Session </t>
    </r>
    <r>
      <rPr>
        <i val="true"/>
        <sz val="11"/>
        <color rgb="FF000000"/>
        <rFont val="Calibri"/>
        <family val="2"/>
        <charset val="1"/>
      </rPr>
      <t xml:space="preserve">(available at all times in POS)</t>
    </r>
  </si>
  <si>
    <r>
      <rPr>
        <b val="true"/>
        <i val="true"/>
        <sz val="11"/>
        <color rgb="FF000000"/>
        <rFont val="Calibri"/>
        <family val="2"/>
        <charset val="1"/>
      </rPr>
      <t xml:space="preserve">Prime Session
</t>
    </r>
    <r>
      <rPr>
        <i val="true"/>
        <sz val="11"/>
        <color rgb="FF000000"/>
        <rFont val="Calibri"/>
        <family val="2"/>
        <charset val="1"/>
      </rPr>
      <t xml:space="preserve">(available at all times in POS)</t>
    </r>
  </si>
  <si>
    <r>
      <rPr>
        <b val="true"/>
        <i val="true"/>
        <sz val="11"/>
        <color rgb="FF000000"/>
        <rFont val="Calibri"/>
        <family val="2"/>
        <charset val="1"/>
      </rPr>
      <t xml:space="preserve">Premium Session
</t>
    </r>
    <r>
      <rPr>
        <i val="true"/>
        <sz val="11"/>
        <color rgb="FF000000"/>
        <rFont val="Calibri"/>
        <family val="2"/>
        <charset val="1"/>
      </rPr>
      <t xml:space="preserve">(available at all times in POS)</t>
    </r>
  </si>
  <si>
    <t xml:space="preserve">League Practice Rate</t>
  </si>
  <si>
    <t xml:space="preserve">Non-Prime Hour</t>
  </si>
  <si>
    <t xml:space="preserve">Prime Hour</t>
  </si>
  <si>
    <t xml:space="preserve">Prem Hour</t>
  </si>
  <si>
    <t xml:space="preserve">Non-Prime Half Hour</t>
  </si>
  <si>
    <t xml:space="preserve">Prime Half Hour</t>
  </si>
  <si>
    <t xml:space="preserve">Prem Half Hour</t>
  </si>
  <si>
    <t xml:space="preserve">Trad Game</t>
  </si>
  <si>
    <t xml:space="preserve">AMF_GamePricingSign_Tier5_OUT_OUT_SF250_MM1209</t>
  </si>
  <si>
    <t xml:space="preserve">XP Game</t>
  </si>
  <si>
    <t xml:space="preserve">Bowlero_GamePricingSign_Tier3_SF_IN_IN</t>
  </si>
  <si>
    <t xml:space="preserve">Session</t>
  </si>
  <si>
    <t xml:space="preserve">NO PDF NEEDED - SESSION PRIME/PREMIUM TIMES ARE NOT CHANGING! </t>
  </si>
  <si>
    <t xml:space="preserve">AMF_GamePricingSign_Tier6_OUT_OUT_SF250_MM1089</t>
  </si>
  <si>
    <t xml:space="preserve">AMF_GamePricingSign_Tier4_OUT_IN_SF3_MM1289</t>
  </si>
  <si>
    <t xml:space="preserve">AMF_GamePricingSign_Tier5_OUT_IN_SF250_MM1209</t>
  </si>
  <si>
    <t xml:space="preserve">AMF_GamePricingSign_Tier6_IN_IN_SF250_MM1089</t>
  </si>
  <si>
    <t xml:space="preserve">AMF_GamePricingSign_Tier2_OUT_IN_SF3_MM1409</t>
  </si>
  <si>
    <t xml:space="preserve">Bowlmor_GamePricingSign_Tier.5_SF_IN_IN</t>
  </si>
  <si>
    <t xml:space="preserve">AMF_GamePricingSign_Tier4_OUT_OUT_SF3_MM1289</t>
  </si>
  <si>
    <t xml:space="preserve">AMF_GamePricingSign_Tier4_IN_OUT_SF3_MM1289</t>
  </si>
  <si>
    <t xml:space="preserve">AMF_GamePricingSign_Tier5_IN_IN_SF250_MM1209</t>
  </si>
  <si>
    <t xml:space="preserve">AMF_GamePricingSign_Tier7_OUT_OUT_SF2_MM989</t>
  </si>
  <si>
    <t xml:space="preserve">AMF_GamePricingSign_Tier3_OUT_IN_SF3_MM1309</t>
  </si>
  <si>
    <t xml:space="preserve">Bowlero_GamePricingSign_Tier4_SF_IN_IN</t>
  </si>
  <si>
    <t xml:space="preserve">Bowlmor_GamePricingSign_Tier2_SF_IN_IN</t>
  </si>
  <si>
    <t xml:space="preserve">AMF_GamePricingSign_Tier5_IN_OUT_SF250_MM1209</t>
  </si>
  <si>
    <t xml:space="preserve">Bowlero_GamePricingSign_Tier4.5_SF_OUT_IN</t>
  </si>
  <si>
    <t xml:space="preserve">Bowlero_GamePricingSign_Tier4.25_SF_OUT_IN</t>
  </si>
  <si>
    <t xml:space="preserve">AMF_GamePricingSign_Tier3_IN_IN_SF3_MM1309</t>
  </si>
  <si>
    <t xml:space="preserve">AMF_GamePricingSign_Annandale</t>
  </si>
  <si>
    <t xml:space="preserve">Bowlero_GamePricingSign_Tier4.5_SF_IN_IN</t>
  </si>
  <si>
    <t xml:space="preserve">AMF_GamePricingSign_Tier6_IN_OUT_SF250_MM1089</t>
  </si>
  <si>
    <t xml:space="preserve">Bowlmor_GamePricingSign_Tier4.25_SF_IN_IN</t>
  </si>
  <si>
    <t xml:space="preserve">Bowlero_GamePricingSign_Tier2_SF_IN_IN</t>
  </si>
  <si>
    <t xml:space="preserve">AMF_GamePricingSign_Tier4_IN_IN_SF3_MM1289</t>
  </si>
  <si>
    <t xml:space="preserve">AMF_GamePricingSign_Tier6_OUT_IN_SF250_MM1089</t>
  </si>
  <si>
    <t xml:space="preserve">AMF_GamePricingSign_Southwest</t>
  </si>
  <si>
    <t xml:space="preserve">Bowlero_GamePricingSign_Tier6_SF_IN_IN</t>
  </si>
  <si>
    <t xml:space="preserve">Bowlero_GamePricingSign_Tier6_SF_OUT_IN</t>
  </si>
  <si>
    <t xml:space="preserve">AMF_GamePricingSign_Pikesville</t>
  </si>
  <si>
    <t xml:space="preserve">Bowlero_GamePricingSign_Tier6_SF_IN_OUT</t>
  </si>
  <si>
    <t xml:space="preserve">AMF_GamePricingSign_Dundalk</t>
  </si>
  <si>
    <t xml:space="preserve">AMF_GamePricingSign_Woodlawn</t>
  </si>
  <si>
    <t xml:space="preserve">AMF_GamePricingSign_Southdale</t>
  </si>
  <si>
    <t xml:space="preserve">AMF_GamePricingSign_Deer Valley</t>
  </si>
  <si>
    <t xml:space="preserve">AMF_GamePricingSign_Marlow Heights_Capital Plaza</t>
  </si>
  <si>
    <t xml:space="preserve">AMF_GamePricingSign_Chandler</t>
  </si>
  <si>
    <t xml:space="preserve">Bowlmor_GamePricingSign_Tier4.5_SF_IN_IN</t>
  </si>
  <si>
    <t xml:space="preserve">AMF_GamePricingSign_Union Hills</t>
  </si>
  <si>
    <t xml:space="preserve">AMF_GamePricingSign_Dale City</t>
  </si>
  <si>
    <t xml:space="preserve">AMF_GamePricingSign_Tier2_OUT_OUT_SF3_MM1409</t>
  </si>
  <si>
    <t xml:space="preserve">AMF_GamePricingSign_Tier7_IN_OUT_SF2_MM989</t>
  </si>
  <si>
    <t xml:space="preserve">AMF_GamePricingSign_Tier3_IN_OUT_SF3_MM1309</t>
  </si>
  <si>
    <t xml:space="preserve">Session (shoes not included)</t>
  </si>
  <si>
    <t xml:space="preserve">Sun-Thurs OPEN-CLOSE
$10 </t>
  </si>
  <si>
    <t xml:space="preserve">Fri-Sat OPEN-CLOSE
$14</t>
  </si>
  <si>
    <t xml:space="preserve">AMF_GamePRicingSign_Tier8_OUT_OUT_SF2_MM889</t>
  </si>
  <si>
    <t xml:space="preserve">Bowlmor_GamePricingSign_Tier5_SF_IN_IN</t>
  </si>
  <si>
    <t xml:space="preserve">Bowlero_GamePricingSign_Tier6_IN_IN</t>
  </si>
  <si>
    <t xml:space="preserve">AMF_GamePricingSign_Tier3_OUT_OUT_SF3_MM1309</t>
  </si>
  <si>
    <t xml:space="preserve">AMF_GamePricingSign_McRay Plaza</t>
  </si>
  <si>
    <t xml:space="preserve">Bowlero_GamePricingSign_Tier7_SF_IN_IN</t>
  </si>
  <si>
    <t xml:space="preserve">Bowlmor_GamePricingSign_Tier6_SF_IN_IN</t>
  </si>
  <si>
    <t xml:space="preserve">BowleroTrad_GamePRicingSign_Tier2_OUT_IN</t>
  </si>
  <si>
    <t xml:space="preserve">Bowlero_GamePricingSign_Tier4.25_SF_IN_IN</t>
  </si>
  <si>
    <t xml:space="preserve">AMF_GamePRicingSign_Tier1_IN_IN_SF3_MM1489</t>
  </si>
  <si>
    <t xml:space="preserve">BowleroTrad_GamePricingSign_Tier4_SF_IN_IN</t>
  </si>
  <si>
    <t xml:space="preserve">Bowlero_GamePricingSign_Tier7_SF_OUT_IN</t>
  </si>
  <si>
    <t xml:space="preserve">Bowlmor_GamePricingSign_Tier7.5_SF_OUT_IN</t>
  </si>
  <si>
    <t xml:space="preserve">Bowlero_GamePRicingSign_Tier8.25_IN_IN</t>
  </si>
  <si>
    <t xml:space="preserve">Bowlmor_GamePricingSign_Tier8_SF_IN_IN</t>
  </si>
  <si>
    <t xml:space="preserve">Bowlmor_GamePRicingSign_Tier3_SF_IN_IN</t>
  </si>
  <si>
    <t xml:space="preserve">Bowlmor_GamePRicingSign_Tier4_SF_IN_IN</t>
  </si>
  <si>
    <t xml:space="preserve">Bowlmor_GamePRicingSign_Tier1_SF_IN_IN</t>
  </si>
  <si>
    <t xml:space="preserve">Bowlero_GamePRicingSign_Tier9_SF_IN_IN</t>
  </si>
  <si>
    <t xml:space="preserve">Bowlero_GamePRicingSign_Tier7.25_OUT_IN</t>
  </si>
  <si>
    <t xml:space="preserve">Bowlero_GamePRicingSign_Tier7.25_OUT_OUT</t>
  </si>
  <si>
    <t xml:space="preserve">Bowlero_GamePRicingSign_Tier7.5_IN_IN</t>
  </si>
  <si>
    <t xml:space="preserve">Bowlero_GamePRicingSign_Tier8.25_OUT_OUT</t>
  </si>
  <si>
    <t xml:space="preserve">Bowlero_GamePricingSign_Tier5_IN_IN</t>
  </si>
  <si>
    <t xml:space="preserve">Zone_GamePricingSign_Tier6_SF_OUT_OUT_MM1089</t>
  </si>
  <si>
    <t xml:space="preserve">Zone_GamePricingSign_Tier6_SF_IN_IN_MM1089</t>
  </si>
  <si>
    <t xml:space="preserve">Zone_GamePRicingSign_Tier6_SF_IN_OUT_MM1089</t>
  </si>
  <si>
    <t xml:space="preserve">Zone_GamePricingSign_Tier5_SF_IN_IN_MM1209</t>
  </si>
  <si>
    <t xml:space="preserve">Zone_GamePricingSign_Tier4_SF_IN_OUT_MM1289</t>
  </si>
  <si>
    <t xml:space="preserve">Zone_GamePricingSign_Tier3_SF_IN_OUT_MM1209</t>
  </si>
  <si>
    <t xml:space="preserve">Zone_GamePRicingSign_Tier7_SF_IN_OUT_MM989</t>
  </si>
  <si>
    <t xml:space="preserve">Zone_GamePricingSign_Tier5_SF_OUT_OUT_MM1209</t>
  </si>
  <si>
    <t xml:space="preserve">Zone_GamePricingSign_Tier4_SF_IN_IN_MM1289</t>
  </si>
  <si>
    <t xml:space="preserve">Zone_GamePricingSign_Tier5_SF_OUT_IN_MM1209</t>
  </si>
  <si>
    <t xml:space="preserve">Zone_GamePricingSign_Tier4_SF_OUT_OUT_MM1289</t>
  </si>
  <si>
    <t xml:space="preserve">Zone_GamePricingSign_Tier5_SF_IN_OUT_MM1209</t>
  </si>
  <si>
    <t xml:space="preserve">Bowlero_GamePricingSign_Tier4.375_SF_IN_IN</t>
  </si>
  <si>
    <t xml:space="preserve">Zone_GamePricingSign_Kyrene</t>
  </si>
  <si>
    <t xml:space="preserve">Zone_GamePricingSign_Desert Sky</t>
  </si>
  <si>
    <t xml:space="preserve">Bowlero_GamePricingSign_Tier7.5_SF_OUT_IN</t>
  </si>
  <si>
    <t xml:space="preserve">Bowlero_GamePricingSign_Tier7.5_SF_IN_IN</t>
  </si>
  <si>
    <t xml:space="preserve">LIVE Date</t>
  </si>
  <si>
    <t xml:space="preserve">UPCOMING PRICING CHANGES</t>
  </si>
  <si>
    <t xml:space="preserve">Opting Out</t>
  </si>
  <si>
    <t xml:space="preserve">Converted on 11.21.17
Bowled/Prem TBD</t>
  </si>
  <si>
    <t xml:space="preserve">address</t>
  </si>
  <si>
    <t xml:space="preserve">distance</t>
  </si>
  <si>
    <t xml:space="preserve">Southeast </t>
  </si>
  <si>
    <t xml:space="preserve">Experiential North </t>
  </si>
  <si>
    <t xml:space="preserve">Affluent 'Burbs </t>
  </si>
  <si>
    <t xml:space="preserve">The OC </t>
  </si>
  <si>
    <t xml:space="preserve">Ross </t>
  </si>
  <si>
    <t xml:space="preserve">West </t>
  </si>
  <si>
    <t xml:space="preserve">Bama </t>
  </si>
  <si>
    <t xml:space="preserve">Raven Country </t>
  </si>
  <si>
    <t xml:space="preserve">Jupiter Lanes</t>
  </si>
  <si>
    <t xml:space="preserve">Jersey </t>
  </si>
  <si>
    <t xml:space="preserve">Alligator </t>
  </si>
  <si>
    <t xml:space="preserve">Alamo </t>
  </si>
  <si>
    <t xml:space="preserve">Patriot </t>
  </si>
  <si>
    <t xml:space="preserve">Great Lakes </t>
  </si>
  <si>
    <t xml:space="preserve">Sunset </t>
  </si>
  <si>
    <t xml:space="preserve">Beltway </t>
  </si>
  <si>
    <t xml:space="preserve">AMF College Park Lanes</t>
  </si>
  <si>
    <t xml:space="preserve">AMF Bowlero Lanes</t>
  </si>
  <si>
    <t xml:space="preserve">AMF Davie Lanes</t>
  </si>
  <si>
    <t xml:space="preserve">Peachtree </t>
  </si>
  <si>
    <t xml:space="preserve">Brunswick Zone Fair Lawn Lanes</t>
  </si>
  <si>
    <t xml:space="preserve">Bowlmor Norwalk </t>
  </si>
  <si>
    <t xml:space="preserve">Bowlero Lynwood</t>
  </si>
  <si>
    <t xml:space="preserve">center_id</t>
  </si>
  <si>
    <t xml:space="preserve">center_name</t>
  </si>
  <si>
    <t xml:space="preserve">latitude</t>
  </si>
  <si>
    <t xml:space="preserve">longitude</t>
  </si>
  <si>
    <t xml:space="preserve">stations_id</t>
  </si>
  <si>
    <t xml:space="preserve">name</t>
  </si>
  <si>
    <t xml:space="preserve">stations_latitude</t>
  </si>
  <si>
    <t xml:space="preserve">stations_longitude</t>
  </si>
  <si>
    <t xml:space="preserve">geo_miles</t>
  </si>
  <si>
    <t xml:space="preserve">GHCND:USW00013764</t>
  </si>
  <si>
    <t xml:space="preserve">GEORGETOWN SUSSEX CO AIRPORT, DE US</t>
  </si>
  <si>
    <t xml:space="preserve">GHCND:USW00014820</t>
  </si>
  <si>
    <t xml:space="preserve">CLEVELAND HOPKINS INTERNATIONAL AIRPORT, OH US</t>
  </si>
  <si>
    <t xml:space="preserve">GHCND:USC00301309</t>
  </si>
  <si>
    <t xml:space="preserve">CENTERPORT, NY US</t>
  </si>
  <si>
    <t xml:space="preserve">GHCND:USW00053910</t>
  </si>
  <si>
    <t xml:space="preserve">HOUSTON HOOKS MEMORIAL AIRPORT, TX US</t>
  </si>
  <si>
    <t xml:space="preserve">GHCND:USW00003166</t>
  </si>
  <si>
    <t xml:space="preserve">FULLERTON MUNICIPAL AIRPORT, CA US</t>
  </si>
  <si>
    <t xml:space="preserve">GHCND:USC00283662</t>
  </si>
  <si>
    <t xml:space="preserve">HAMMONTON 1 NE, NJ US</t>
  </si>
  <si>
    <t xml:space="preserve">GHCND:USW00012977</t>
  </si>
  <si>
    <t xml:space="preserve">HOUSTON SUGARLAND MEM, TX US</t>
  </si>
  <si>
    <t xml:space="preserve">GHCND:USC00090181</t>
  </si>
  <si>
    <t xml:space="preserve">ALLATOONA DAM 2, GA US</t>
  </si>
  <si>
    <t xml:space="preserve">GHCND:USW00064775</t>
  </si>
  <si>
    <t xml:space="preserve">ROME GRIFFISS AIRFIELD, NY US</t>
  </si>
  <si>
    <t xml:space="preserve">GHCND:USW00014922</t>
  </si>
  <si>
    <t xml:space="preserve">MINNEAPOLIS ST PAUL INTERNATIONAL AIRPORT, MN US</t>
  </si>
  <si>
    <t xml:space="preserve">GHCND:USC00186800</t>
  </si>
  <si>
    <t xml:space="preserve">OXON HILL, MD US</t>
  </si>
  <si>
    <t xml:space="preserve">GHCND:USW00013739</t>
  </si>
  <si>
    <t xml:space="preserve">PHILADELPHIA INTERNATIONAL AIRPORT, PA US</t>
  </si>
  <si>
    <t xml:space="preserve">GHCND:USW00012842</t>
  </si>
  <si>
    <t xml:space="preserve">TAMPA INTERNATIONAL AIRPORT, FL US</t>
  </si>
  <si>
    <t xml:space="preserve">GHCND:USW00053863</t>
  </si>
  <si>
    <t xml:space="preserve">ATLANTA DEKALB PEACHTREE AIRPORT, GA US</t>
  </si>
  <si>
    <t xml:space="preserve">GHCND:USC00095666</t>
  </si>
  <si>
    <t xml:space="preserve">MCDONOUGH 5 ENE, GA US</t>
  </si>
  <si>
    <t xml:space="preserve">GHCND:USW00093784</t>
  </si>
  <si>
    <t xml:space="preserve">MARYLAND SCIENCE CENTER, MD US</t>
  </si>
  <si>
    <t xml:space="preserve">GHCND:USW00013881</t>
  </si>
  <si>
    <t xml:space="preserve">CHARLOTTE DOUGLAS AIRPORT, NC US</t>
  </si>
  <si>
    <t xml:space="preserve">GHCND:USW00003171</t>
  </si>
  <si>
    <t xml:space="preserve">RIVERSIDE MUNICIPAL AIRPORT, CA US</t>
  </si>
  <si>
    <t xml:space="preserve">GHCND:USW00012871</t>
  </si>
  <si>
    <t xml:space="preserve">SARASOTA BRADENTON AIRPORT, FL US</t>
  </si>
  <si>
    <t xml:space="preserve">GHCND:USC00040383</t>
  </si>
  <si>
    <t xml:space="preserve">AUBURN, CA US</t>
  </si>
  <si>
    <t xml:space="preserve">GHCND:USC00182336</t>
  </si>
  <si>
    <t xml:space="preserve">DAMASCUS 3 SSW, MD US</t>
  </si>
  <si>
    <t xml:space="preserve">GHCND:USW00094789</t>
  </si>
  <si>
    <t xml:space="preserve">JFK INTERNATIONAL AIRPORT, NY US</t>
  </si>
  <si>
    <t xml:space="preserve">GHCND:USW00003822</t>
  </si>
  <si>
    <t xml:space="preserve">SAVANNAH INTERNATIONAL AIRPORT, GA US</t>
  </si>
  <si>
    <t xml:space="preserve">GHCND:USC00417588</t>
  </si>
  <si>
    <t xml:space="preserve">RICHARDSON, TX US</t>
  </si>
  <si>
    <t xml:space="preserve">GHCND:USC00047470</t>
  </si>
  <si>
    <t xml:space="preserve">RIVERSIDE FIRE STATION 3, CA US</t>
  </si>
  <si>
    <t xml:space="preserve">GHCND:USC00309049</t>
  </si>
  <si>
    <t xml:space="preserve">WEBSTER 2 NE, NY US</t>
  </si>
  <si>
    <t xml:space="preserve">GHCND:USW00003888</t>
  </si>
  <si>
    <t xml:space="preserve">ATLANTA FULTON CO AIRPORT, GA US</t>
  </si>
  <si>
    <t xml:space="preserve">GHCND:USC00092485</t>
  </si>
  <si>
    <t xml:space="preserve">DALLAS 7 NE, GA US</t>
  </si>
  <si>
    <t xml:space="preserve">GHCND:USC00331785</t>
  </si>
  <si>
    <t xml:space="preserve">COLUMBUS WCMH, OH US</t>
  </si>
  <si>
    <t xml:space="preserve">GHCND:USC00017674</t>
  </si>
  <si>
    <t xml:space="preserve">SOUTHWEST HUNTSVILLE, AL US</t>
  </si>
  <si>
    <t xml:space="preserve">GHCND:USW00013773</t>
  </si>
  <si>
    <t xml:space="preserve">QUANTICO MCAS, VA US</t>
  </si>
  <si>
    <t xml:space="preserve">GHCND:USW00093721</t>
  </si>
  <si>
    <t xml:space="preserve">BALTIMORE WASHINGTON INTERNATIONAL AIRPORT, MD US</t>
  </si>
  <si>
    <t xml:space="preserve">GHCND:USC00028499</t>
  </si>
  <si>
    <t xml:space="preserve">TEMPE ASU, AZ US</t>
  </si>
  <si>
    <t xml:space="preserve">GHCND:USW00013750</t>
  </si>
  <si>
    <t xml:space="preserve">NORFOLK NAS, VA US</t>
  </si>
  <si>
    <t xml:space="preserve">GHCND:USW00094960</t>
  </si>
  <si>
    <t xml:space="preserve">MINNEAPOLIS CRYSTAL AIRPORT, MN US</t>
  </si>
  <si>
    <t xml:space="preserve">GHCND:USW00013876</t>
  </si>
  <si>
    <t xml:space="preserve">BIRMINGHAM AIRPORT, AL US</t>
  </si>
  <si>
    <t xml:space="preserve">GHCND:USC00087228</t>
  </si>
  <si>
    <t xml:space="preserve">MOUNT PLYMOUTH 1 SSW, FL US</t>
  </si>
  <si>
    <t xml:space="preserve">GHCND:USW00014768</t>
  </si>
  <si>
    <t xml:space="preserve">ROCHESTER GREATER INTERNATIONAL, NY US</t>
  </si>
  <si>
    <t xml:space="preserve">GHCND:USC00348390</t>
  </si>
  <si>
    <t xml:space="preserve">SPENCER 2 ENE MESONET, OK US</t>
  </si>
  <si>
    <t xml:space="preserve">GHCND:USW00054787</t>
  </si>
  <si>
    <t xml:space="preserve">FARMINGDALE REPUBLIC AIRPORT, NY US</t>
  </si>
  <si>
    <t xml:space="preserve">GHCND:USW00053151</t>
  </si>
  <si>
    <t xml:space="preserve">FALLBROOK 5 NE, CA US</t>
  </si>
  <si>
    <t xml:space="preserve">GHCND:USW00012923</t>
  </si>
  <si>
    <t xml:space="preserve">GALVESTON SCHOLES FIELD, TX US</t>
  </si>
  <si>
    <t xml:space="preserve">GHCND:USC00046719</t>
  </si>
  <si>
    <t xml:space="preserve">PASADENA, CA US</t>
  </si>
  <si>
    <t xml:space="preserve">GHCND:USC00286055</t>
  </si>
  <si>
    <t xml:space="preserve">NEW BRUNSWICK 3 SE, NJ US</t>
  </si>
  <si>
    <t xml:space="preserve">GHCND:USW00012841</t>
  </si>
  <si>
    <t xml:space="preserve">ORLANDO EXECUTIVE AIRPORT, FL US</t>
  </si>
  <si>
    <t xml:space="preserve">GHCND:USW00013743</t>
  </si>
  <si>
    <t xml:space="preserve">WASHINGTON REAGAN NATIONAL AIRPORT, VA US</t>
  </si>
  <si>
    <t xml:space="preserve">GHCND:USC00111497</t>
  </si>
  <si>
    <t xml:space="preserve">CHICAGO BOTANICAL GARDEN, IL US</t>
  </si>
  <si>
    <t xml:space="preserve">GHCND:USW00023183</t>
  </si>
  <si>
    <t xml:space="preserve">PHOENIX AIRPORT, AZ US</t>
  </si>
  <si>
    <t xml:space="preserve">GHCND:USW00093775</t>
  </si>
  <si>
    <t xml:space="preserve">ASHLAND HANOVER CO MUNICIPAL AIRPORT, VA US</t>
  </si>
  <si>
    <t xml:space="preserve">GHCND:USW00014895</t>
  </si>
  <si>
    <t xml:space="preserve">AKRON CANTON AIRPORT, OH US</t>
  </si>
  <si>
    <t xml:space="preserve">GHCND:USC00237398</t>
  </si>
  <si>
    <t xml:space="preserve">ST CHARLES 7 SSW, MO US</t>
  </si>
  <si>
    <t xml:space="preserve">GHCND:USW00014775</t>
  </si>
  <si>
    <t xml:space="preserve">WESTFIELD BARNES MUNICIPAL AIRPORT, MA US</t>
  </si>
  <si>
    <t xml:space="preserve">GHCND:USC00029634</t>
  </si>
  <si>
    <t xml:space="preserve">YOUNGTOWN, AZ US</t>
  </si>
  <si>
    <t xml:space="preserve">GHCND:USC00283181</t>
  </si>
  <si>
    <t xml:space="preserve">FREEHOLD MARLBORO, NJ US</t>
  </si>
  <si>
    <t xml:space="preserve">GHCND:USC00338062</t>
  </si>
  <si>
    <t xml:space="preserve">STOW 4 SE, OH US</t>
  </si>
  <si>
    <t xml:space="preserve">GHCND:USW00053872</t>
  </si>
  <si>
    <t xml:space="preserve">MONROE AIRPORT, NC US</t>
  </si>
  <si>
    <t xml:space="preserve">GHCND:USC00448084</t>
  </si>
  <si>
    <t xml:space="preserve">WEATHER FORECAST OFFICE STERLING, VA US</t>
  </si>
  <si>
    <t xml:space="preserve">GHCND:USC00085184</t>
  </si>
  <si>
    <t xml:space="preserve">LOXAHATCHEE NWR, FL US</t>
  </si>
  <si>
    <t xml:space="preserve">GHCND:USW00023271</t>
  </si>
  <si>
    <t xml:space="preserve">SACRAMENTO 5 ESE, CA US</t>
  </si>
  <si>
    <t xml:space="preserve">GHCND:USW00094892</t>
  </si>
  <si>
    <t xml:space="preserve">CHICAGO WEST CHICAGO DUPAGE AIRPORT, IL US</t>
  </si>
  <si>
    <t xml:space="preserve">GHCND:USW00094741</t>
  </si>
  <si>
    <t xml:space="preserve">TETERBORO AIRPORT, NJ US</t>
  </si>
  <si>
    <t xml:space="preserve">GHCND:USC00202375</t>
  </si>
  <si>
    <t xml:space="preserve">EAST GRAND RAPIDS, MI US</t>
  </si>
  <si>
    <t xml:space="preserve">GHCND:USW00094746</t>
  </si>
  <si>
    <t xml:space="preserve">WORCESTER, MA US</t>
  </si>
  <si>
    <t xml:space="preserve">GHCND:USC00047414</t>
  </si>
  <si>
    <t xml:space="preserve">RICHMOND, CA US</t>
  </si>
  <si>
    <t xml:space="preserve">GHCND:USW00014758</t>
  </si>
  <si>
    <t xml:space="preserve">NEW HAVEN TWEED AIRPORT, CT US</t>
  </si>
  <si>
    <t xml:space="preserve">GHCND:USW00013960</t>
  </si>
  <si>
    <t xml:space="preserve">DALLAS FAA AIRPORT, TX US</t>
  </si>
  <si>
    <t xml:space="preserve">GHCND:USC00238805</t>
  </si>
  <si>
    <t xml:space="preserve">WELDON SPRING NWS, MO US</t>
  </si>
  <si>
    <t xml:space="preserve">GHCND:USC00377581</t>
  </si>
  <si>
    <t xml:space="preserve">TIVERTON, RI US</t>
  </si>
  <si>
    <t xml:space="preserve">GHCND:USW00003184</t>
  </si>
  <si>
    <t xml:space="preserve">PHOENIX DEER VALLEY MUNICIPAL AIRPORT, AZ US</t>
  </si>
  <si>
    <t xml:space="preserve">GHCND:USW00013762</t>
  </si>
  <si>
    <t xml:space="preserve">FENTRESS NAVAL AUXILIARY FIELD, VA US</t>
  </si>
  <si>
    <t xml:space="preserve">GHCND:USC00310724</t>
  </si>
  <si>
    <t xml:space="preserve">BENT CREEK, NC US</t>
  </si>
  <si>
    <t xml:space="preserve">GHCND:USW00014822</t>
  </si>
  <si>
    <t xml:space="preserve">DETROIT CITY AIRPORT, MI US</t>
  </si>
  <si>
    <t xml:space="preserve">GHCND:USW00014762</t>
  </si>
  <si>
    <t xml:space="preserve">PITTSBURGH ALLEGHENY CO AIRPORT, PA US</t>
  </si>
  <si>
    <t xml:space="preserve">GHCND:USC00040444</t>
  </si>
  <si>
    <t xml:space="preserve">BAKERSFIELD 5 NW, CA US</t>
  </si>
  <si>
    <t xml:space="preserve">GHCND:USW00093738</t>
  </si>
  <si>
    <t xml:space="preserve">WASHINGTON DULLES INTERNATIONAL AIRPORT, VA US</t>
  </si>
  <si>
    <t xml:space="preserve">GHCND:USW00004781</t>
  </si>
  <si>
    <t xml:space="preserve">ISLIP LI MACARTHUR AIRPORT, NY US</t>
  </si>
  <si>
    <t xml:space="preserve">GHCND:USW00004849</t>
  </si>
  <si>
    <t xml:space="preserve">ELYRIA LORAIN CO AIRPORT, OH US</t>
  </si>
  <si>
    <t xml:space="preserve">GHCND:USW00013740</t>
  </si>
  <si>
    <t xml:space="preserve">RICHMOND INTERNATIONAL AIRPORT, VA US</t>
  </si>
  <si>
    <t xml:space="preserve">GHCND:USC00084461</t>
  </si>
  <si>
    <t xml:space="preserve">JUNO BEACH, FL US</t>
  </si>
  <si>
    <t xml:space="preserve">GHCND:USC00112736</t>
  </si>
  <si>
    <t xml:space="preserve">ELGIN, IL US</t>
  </si>
  <si>
    <t xml:space="preserve">GHCND:USC00115097</t>
  </si>
  <si>
    <t xml:space="preserve">LISLE MORTON ARBORETUM, IL US</t>
  </si>
  <si>
    <t xml:space="preserve">GHCND:USC00015553</t>
  </si>
  <si>
    <t xml:space="preserve">MONTGOMERY 6 SW, AL US</t>
  </si>
  <si>
    <t xml:space="preserve">GHCND:USC00087982</t>
  </si>
  <si>
    <t xml:space="preserve">SANFORD, FL US</t>
  </si>
  <si>
    <t xml:space="preserve">GHCND:USC00316686</t>
  </si>
  <si>
    <t xml:space="preserve">PFAFFTOWN, NC US</t>
  </si>
  <si>
    <t xml:space="preserve">GHCND:USC00448737</t>
  </si>
  <si>
    <t xml:space="preserve">VIENNA, VA US</t>
  </si>
  <si>
    <t xml:space="preserve">GHCND:USC00413691</t>
  </si>
  <si>
    <t xml:space="preserve">GRAPEVINE DAM, TX US</t>
  </si>
  <si>
    <t xml:space="preserve">GHCND:USW00012819</t>
  </si>
  <si>
    <t xml:space="preserve">LEESBURG MUNICIPAL AIRPORT, FL US</t>
  </si>
  <si>
    <t xml:space="preserve">GHCND:USC00180700</t>
  </si>
  <si>
    <t xml:space="preserve">BELTSVILLE, MD US</t>
  </si>
  <si>
    <t xml:space="preserve">GHCND:USC00115961</t>
  </si>
  <si>
    <t xml:space="preserve">MUNDELEIN 4 WSW, IL US</t>
  </si>
  <si>
    <t xml:space="preserve">GHCND:USW00003179</t>
  </si>
  <si>
    <t xml:space="preserve">CHINO AIRPORT, CA US</t>
  </si>
  <si>
    <t xml:space="preserve">GHCND:USW00023062</t>
  </si>
  <si>
    <t xml:space="preserve">DENVER STAPLETON, CO US</t>
  </si>
  <si>
    <t xml:space="preserve">GHCND:USW00013723</t>
  </si>
  <si>
    <t xml:space="preserve">GREENSBORO AIRPORT, NC US</t>
  </si>
  <si>
    <t xml:space="preserve">GHCND:USC00414333</t>
  </si>
  <si>
    <t xml:space="preserve">HOUSTON NATIONAL WEATHER SERVICE OFFICE, TX US</t>
  </si>
  <si>
    <t xml:space="preserve">GHCND:USW00013883</t>
  </si>
  <si>
    <t xml:space="preserve">COLUMBIA METROPOLITAN AIRPORT, SC US</t>
  </si>
  <si>
    <t xml:space="preserve">GHCND:USW00094846</t>
  </si>
  <si>
    <t xml:space="preserve">CHICAGO OHARE INTERNATIONAL AIRPORT, IL US</t>
  </si>
  <si>
    <t xml:space="preserve">GHCND:USC00410337</t>
  </si>
  <si>
    <t xml:space="preserve">ARLINGTON SIX FLAGS, TX US</t>
  </si>
  <si>
    <t xml:space="preserve">GHCND:USW00093067</t>
  </si>
  <si>
    <t xml:space="preserve">DENVER CENTENNIAL AIRPORT, CO US</t>
  </si>
  <si>
    <t xml:space="preserve">GHCND:USW00023244</t>
  </si>
  <si>
    <t xml:space="preserve">MOFFETT FEDERAL AIRFIELD, CA US</t>
  </si>
  <si>
    <t xml:space="preserve">GHCND:CA006158733</t>
  </si>
  <si>
    <t xml:space="preserve">TORONTO LESTER B. PEARSON INT, CA</t>
  </si>
  <si>
    <t xml:space="preserve">GHCND:USC00419417</t>
  </si>
  <si>
    <t xml:space="preserve">WACO DAM, TX US</t>
  </si>
  <si>
    <t xml:space="preserve">GHCND:USW00013968</t>
  </si>
  <si>
    <t xml:space="preserve">TULSA INTERNATIONAL AIRPORT, OK US</t>
  </si>
  <si>
    <t xml:space="preserve">GHCND:USW00003967</t>
  </si>
  <si>
    <t xml:space="preserve">OLATHE JOHNSON CO EXECUTIVE AIRPORT, KS US</t>
  </si>
  <si>
    <t xml:space="preserve">GHCND:USW00023023</t>
  </si>
  <si>
    <t xml:space="preserve">MIDLAND INTERNATIONAL AIRPORT, TX US</t>
  </si>
  <si>
    <t xml:space="preserve">GHCND:USC00045123</t>
  </si>
  <si>
    <t xml:space="preserve">LOS GATOS, CA US</t>
  </si>
  <si>
    <t xml:space="preserve">GHCND:USW00014880</t>
  </si>
  <si>
    <t xml:space="preserve">CHICAGO WAUKEGAN REGIONAL AIRPORT, IL US</t>
  </si>
  <si>
    <t xml:space="preserve">GHCND:USW00012960</t>
  </si>
  <si>
    <t xml:space="preserve">HOUSTON INTERCONTINENTAL AIRPORT, TX US</t>
  </si>
  <si>
    <t xml:space="preserve">GHCND:USW00093785</t>
  </si>
  <si>
    <t xml:space="preserve">CHAPEL HILL WILLIAMS AIRPORT, NC US</t>
  </si>
  <si>
    <t xml:space="preserve">GHCND:USW00003177</t>
  </si>
  <si>
    <t xml:space="preserve">CARLSBAD MCCLELLAN PALOMAR AIRPORT, CA US</t>
  </si>
  <si>
    <t xml:space="preserve">GHCND:USC00443204</t>
  </si>
  <si>
    <t xml:space="preserve">FREDERICKSBURG SEWAGE, VA US</t>
  </si>
  <si>
    <t xml:space="preserve">GHCND:USC00362574</t>
  </si>
  <si>
    <t xml:space="preserve">EMSWORTH L D OHIO RV, PA US</t>
  </si>
  <si>
    <t xml:space="preserve">GHCND:USW00093037</t>
  </si>
  <si>
    <t xml:space="preserve">COLORADO SPRINGS MUNICIPAL AIRPORT, CO US</t>
  </si>
  <si>
    <t xml:space="preserve">GHCND:USW00093193</t>
  </si>
  <si>
    <t xml:space="preserve">FRESNO YOSEMITE INTERNATIONAL, CA US</t>
  </si>
  <si>
    <t xml:space="preserve">GHCND:USC00027398</t>
  </si>
  <si>
    <t xml:space="preserve">SAGUARO NATIONAL PARK, AZ US</t>
  </si>
  <si>
    <t xml:space="preserve">GHCND:USW00003810</t>
  </si>
  <si>
    <t xml:space="preserve">HICKORY FAA AIRPORT, NC US</t>
  </si>
  <si>
    <t xml:space="preserve">GHCND:USC00047888</t>
  </si>
  <si>
    <t xml:space="preserve">SANTA ANA FIRE STATION, CA US</t>
  </si>
  <si>
    <t xml:space="preserve">GHCND:USC00366194</t>
  </si>
  <si>
    <t xml:space="preserve">NESHAMINY FALLS, PA US</t>
  </si>
  <si>
    <t xml:space="preserve">GHCND:USW00023293</t>
  </si>
  <si>
    <t xml:space="preserve">SAN JOSE, CA US</t>
  </si>
  <si>
    <t xml:space="preserve">GHCND:USC00041715</t>
  </si>
  <si>
    <t xml:space="preserve">CHICO UNIVERSITY FARM, CA US</t>
  </si>
  <si>
    <t xml:space="preserve">GHCND:USW00003102</t>
  </si>
  <si>
    <t xml:space="preserve">ONTARIO INTERNATIONAL AIRPORT, CA US</t>
  </si>
  <si>
    <t xml:space="preserve">GHCND:USW00014733</t>
  </si>
  <si>
    <t xml:space="preserve">BUFFALO NIAGARA INTERNATIONAL, NY US</t>
  </si>
  <si>
    <t xml:space="preserve">GHCND:USC00086414</t>
  </si>
  <si>
    <t xml:space="preserve">OCALA, FL US</t>
  </si>
  <si>
    <t xml:space="preserve">GHCND:USC00410691</t>
  </si>
  <si>
    <t xml:space="preserve">BENBROOK DAM, TX US</t>
  </si>
  <si>
    <t xml:space="preserve">GHCND:USW00012815</t>
  </si>
  <si>
    <t xml:space="preserve">ORLANDO INTERNATIONAL AIRPORT, FL US</t>
  </si>
  <si>
    <t xml:space="preserve">GHCND:USW00054788</t>
  </si>
  <si>
    <t xml:space="preserve">MERIDEN MARKHAM MUNICIPAL AIRPORT, CT US</t>
  </si>
  <si>
    <t xml:space="preserve">GHCND:USW00013838</t>
  </si>
  <si>
    <t xml:space="preserve">MOBILE DOWNTOWN AIRPORT, AL US</t>
  </si>
  <si>
    <t xml:space="preserve">GHCND:CA006144239</t>
  </si>
  <si>
    <t xml:space="preserve">KITCHENER WATERLOO, CA</t>
  </si>
  <si>
    <t xml:space="preserve">GHCND:USC00413285</t>
  </si>
  <si>
    <t xml:space="preserve">FORT WORTH WSFO, TX US</t>
  </si>
  <si>
    <t xml:space="preserve">GHCND:USC00412013</t>
  </si>
  <si>
    <t xml:space="preserve">C C BOTANICAL GARDENS, TX US</t>
  </si>
  <si>
    <t xml:space="preserve">GHCND:USW00013781</t>
  </si>
  <si>
    <t xml:space="preserve">WILMINGTON NEW CASTLE CO AIRPORT, DE US</t>
  </si>
  <si>
    <t xml:space="preserve">GHCND:USC00122731</t>
  </si>
  <si>
    <t xml:space="preserve">EVANSVILLE MUSEUM, IN US</t>
  </si>
  <si>
    <t xml:space="preserve">GHCND:USW00012921</t>
  </si>
  <si>
    <t xml:space="preserve">SAN ANTONIO INTERNATIONAL AIRPORT, TX US</t>
  </si>
  <si>
    <t xml:space="preserve">GHCND:USW00094745</t>
  </si>
  <si>
    <t xml:space="preserve">WESTCHESTER CO AIRPORT, NY US</t>
  </si>
  <si>
    <t xml:space="preserve">GHCND:USC00313638</t>
  </si>
  <si>
    <t xml:space="preserve">GREENVILLE, NC US</t>
  </si>
  <si>
    <t xml:space="preserve">GHCND:USC00317079</t>
  </si>
  <si>
    <t xml:space="preserve">RALEIGH STATE UNIVERSITY, NC US</t>
  </si>
  <si>
    <t xml:space="preserve">GHCND:USW00024222</t>
  </si>
  <si>
    <t xml:space="preserve">EVERETT SNOHOMISH CO AIRPORT, WA US</t>
  </si>
  <si>
    <t xml:space="preserve">GHCND:USW00012885</t>
  </si>
  <si>
    <t xml:space="preserve">FORT LAUDERDALE EXECUTIVE AIRPORT, FL US</t>
  </si>
  <si>
    <t xml:space="preserve">GHCND:USC00313503</t>
  </si>
  <si>
    <t xml:space="preserve">GOLDSBORO AG 1 N, NC US</t>
  </si>
  <si>
    <t xml:space="preserve">GHCND:USW00003192</t>
  </si>
  <si>
    <t xml:space="preserve">SCOTTSDALE MUNICIPAL AIRPORT, AZ US</t>
  </si>
  <si>
    <t xml:space="preserve">GHCND:USC00117457</t>
  </si>
  <si>
    <t xml:space="preserve">ROMEOVILLE WEATHER FORECAST OFFICE, IL US</t>
  </si>
  <si>
    <t xml:space="preserve">GHCND:USW00004838</t>
  </si>
  <si>
    <t xml:space="preserve">CHICAGO PALWAUKEE AIRPORT, IL US</t>
  </si>
  <si>
    <t xml:space="preserve">GHCND:USW00023182</t>
  </si>
  <si>
    <t xml:space="preserve">PALMDALE AIRPORT, CA US</t>
  </si>
  <si>
    <t xml:space="preserve">GHCND:USC00283704</t>
  </si>
  <si>
    <t xml:space="preserve">HARRISON, NJ US</t>
  </si>
  <si>
    <t xml:space="preserve">GHCND:USW00003954</t>
  </si>
  <si>
    <t xml:space="preserve">OKLAHOMA CITY WILEY POST AIRPORT, OK US</t>
  </si>
  <si>
    <t xml:space="preserve">GHCND:USW00013733</t>
  </si>
  <si>
    <t xml:space="preserve">LYNCHBURG INTERNATIONAL AIRPORT, VA US</t>
  </si>
  <si>
    <t xml:space="preserve">GHCND:USC00052228</t>
  </si>
  <si>
    <t xml:space="preserve">DENVER MUSEUM, CO US</t>
  </si>
  <si>
    <t xml:space="preserve">GHCND:USW00093822</t>
  </si>
  <si>
    <t xml:space="preserve">SPRINGFIELD ABRAHAM LINCOLN CAPITAL AIRPORT, IL US</t>
  </si>
  <si>
    <t xml:space="preserve">GHCND:USC00473391</t>
  </si>
  <si>
    <t xml:space="preserve">HALES CORNERS WHITNALL PK, WI US</t>
  </si>
  <si>
    <t xml:space="preserve">GHCND:USC00047813</t>
  </si>
  <si>
    <t xml:space="preserve">SAN JACINTO RANGER STATION, CA US</t>
  </si>
  <si>
    <t xml:space="preserve">GHCND:USC00055984</t>
  </si>
  <si>
    <t xml:space="preserve">NORTHGLENN, CO US</t>
  </si>
  <si>
    <t xml:space="preserve">GHCND:USC00024977</t>
  </si>
  <si>
    <t xml:space="preserve">LITCHFIELD PARK, AZ US</t>
  </si>
  <si>
    <t xml:space="preserve">GHCND:USC00446147</t>
  </si>
  <si>
    <t xml:space="preserve">NORFOLK SOUTH, VA US</t>
  </si>
  <si>
    <t xml:space="preserve">GHCND:USC00054762</t>
  </si>
  <si>
    <t xml:space="preserve">LAKEWOOD, CO US</t>
  </si>
  <si>
    <t xml:space="preserve">GHCND:USW00003971</t>
  </si>
  <si>
    <t xml:space="preserve">DALLAS REDBIRD AIRPORT, TX US</t>
  </si>
  <si>
    <t xml:space="preserve">GHCND:USC00083163</t>
  </si>
  <si>
    <t xml:space="preserve">FORT LAUDERDALE, FL US</t>
  </si>
  <si>
    <t xml:space="preserve">GHCND:USC00041758</t>
  </si>
  <si>
    <t xml:space="preserve">CHULA VISTA, CA US</t>
  </si>
  <si>
    <t xml:space="preserve">GHCND:USW00013837</t>
  </si>
  <si>
    <t xml:space="preserve">AUGUSTA DANIEL FIELD AIRPORT, GA US</t>
  </si>
  <si>
    <t xml:space="preserve">GHCND:USC00084802</t>
  </si>
  <si>
    <t xml:space="preserve">LAKELAND 2, FL US</t>
  </si>
  <si>
    <t xml:space="preserve">GHCND:USW00014819</t>
  </si>
  <si>
    <t xml:space="preserve">CHICAGO MIDWAY AIRPORT, IL US</t>
  </si>
  <si>
    <t xml:space="preserve">GHCND:USC00049785</t>
  </si>
  <si>
    <t xml:space="preserve">WOODLAND HILLS PIERCE COLLEGE, CA US</t>
  </si>
  <si>
    <t xml:space="preserve">GHCND:USW00014765</t>
  </si>
  <si>
    <t xml:space="preserve">PROVIDENCE, RI US</t>
  </si>
  <si>
    <t xml:space="preserve">GHCND:USW00093736</t>
  </si>
  <si>
    <t xml:space="preserve">CHARLOTTESVILLE ALBEMARLE AIRPORT, VA US</t>
  </si>
  <si>
    <t xml:space="preserve">GHCND:USC00362190</t>
  </si>
  <si>
    <t xml:space="preserve">DONORA 1 SW, PA US</t>
  </si>
  <si>
    <t xml:space="preserve">GHCND:USW00094728</t>
  </si>
  <si>
    <t xml:space="preserve">NY CITY CENTRAL PARK, NY US</t>
  </si>
  <si>
    <t xml:space="preserve">GHCND:USW00012916</t>
  </si>
  <si>
    <t xml:space="preserve">NEW ORLEANS AIRPORT, LA US</t>
  </si>
  <si>
    <t xml:space="preserve">GHCND:USW00073801</t>
  </si>
  <si>
    <t xml:space="preserve">NORTHPORT 2 S, AL US</t>
  </si>
  <si>
    <t xml:space="preserve">GHCND:USC00012209</t>
  </si>
  <si>
    <t xml:space="preserve">DECATUR 4 SE, AL US</t>
  </si>
  <si>
    <t xml:space="preserve">GHCND:USW00024232</t>
  </si>
  <si>
    <t xml:space="preserve">SALEM AIRPORT MCNARY FIELD, OR US</t>
  </si>
  <si>
    <t xml:space="preserve">GHCND:USW00023230</t>
  </si>
  <si>
    <t xml:space="preserve">OAKLAND METROPOLITAN INTERNATIONAL AIRPORT, CA US</t>
  </si>
  <si>
    <t xml:space="preserve">GHCND:USW00053907</t>
  </si>
  <si>
    <t xml:space="preserve">ARLINGTON MUNICIPAL AIRPORT, TX US</t>
  </si>
  <si>
    <t xml:space="preserve">GHCND:USW00012970</t>
  </si>
  <si>
    <t xml:space="preserve">SAN ANTONIO STINSON MUNICIPAL AIRPORT, TX US</t>
  </si>
  <si>
    <t xml:space="preserve">GHCND:USW00094963</t>
  </si>
  <si>
    <t xml:space="preserve">MINNEAPOLIS FLYING CLOUD AIRPORT, MN US</t>
  </si>
  <si>
    <t xml:space="preserve">GHCND:USW00003122</t>
  </si>
  <si>
    <t xml:space="preserve">TORRANCE AIRPORT, CA US</t>
  </si>
  <si>
    <t xml:space="preserve">GHCND:USW00014771</t>
  </si>
  <si>
    <t xml:space="preserve">SYRACUSE HANCOCK INTERNATIONAL AIRPORT, NY US</t>
  </si>
  <si>
    <t xml:space="preserve">GHCND:USW00093184</t>
  </si>
  <si>
    <t xml:space="preserve">SANTA ANA JOHN WAYNE AIRPORT, CA US</t>
  </si>
  <si>
    <t xml:space="preserve">GHCND:USC00046826</t>
  </si>
  <si>
    <t xml:space="preserve">PETALUMA AIRPORT, CA US</t>
  </si>
  <si>
    <t xml:space="preserve">GHCND:USC00084625</t>
  </si>
  <si>
    <t xml:space="preserve">KISSIMMEE 2, FL US</t>
  </si>
  <si>
    <t xml:space="preserve">GHCND:USC00055402</t>
  </si>
  <si>
    <t xml:space="preserve">MARSTON FILTER PLANT, CO US</t>
  </si>
  <si>
    <t xml:space="preserve">GHCND:USC00085667</t>
  </si>
  <si>
    <t xml:space="preserve">MIAMI NWSFO, FL US</t>
  </si>
  <si>
    <t xml:space="preserve">GHCND:USW00013886</t>
  </si>
  <si>
    <t xml:space="preserve">GREENVILLE DOWNTOWN AIRPORT, SC US</t>
  </si>
  <si>
    <t xml:space="preserve">GHCND:USW00093197</t>
  </si>
  <si>
    <t xml:space="preserve">SANTA MONICA MUNICIPAL AIRPORT, CA US</t>
  </si>
  <si>
    <t xml:space="preserve">GHCND:USW00023174</t>
  </si>
  <si>
    <t xml:space="preserve">LOS ANGELES INTERNATIONAL AIRPORT, CA US</t>
  </si>
  <si>
    <t xml:space="preserve">GHCND:USW00093741</t>
  </si>
  <si>
    <t xml:space="preserve">NEWPORT NEWS INTERNATIONAL AIRPORT, VA US</t>
  </si>
  <si>
    <t xml:space="preserve">GHCND:USW00014732</t>
  </si>
  <si>
    <t xml:space="preserve">LA GUARDIA AIRPORT, NY US</t>
  </si>
  <si>
    <t xml:space="preserve">GHCND:USC00049367</t>
  </si>
  <si>
    <t xml:space="preserve">VISALIA, CA US</t>
  </si>
  <si>
    <t xml:space="preserve">GHCND:USC00449151</t>
  </si>
  <si>
    <t xml:space="preserve">WILLIAMSBURG 2 N, VA US</t>
  </si>
  <si>
    <t xml:space="preserve">GHCND:USW00092809</t>
  </si>
  <si>
    <t xml:space="preserve">HOLLYWOOD NORTH PERRY AIRPORT, FL US</t>
  </si>
  <si>
    <t xml:space="preserve">GHCND:USC00231801</t>
  </si>
  <si>
    <t xml:space="preserve">COLUMBIA U OF M, MO US</t>
  </si>
  <si>
    <t xml:space="preserve">GHCND:USW00093842</t>
  </si>
  <si>
    <t xml:space="preserve">COLUMBUS METROPOLITAN AIRPORT, GA US</t>
  </si>
  <si>
    <t xml:space="preserve">GHCND:USW00013769</t>
  </si>
  <si>
    <t xml:space="preserve">OCEANA NAS, VA US</t>
  </si>
  <si>
    <t xml:space="preserve">GHCND:USW00013988</t>
  </si>
  <si>
    <t xml:space="preserve">KANSAS CITY DOWNTOWN AIRPORT, MO US</t>
  </si>
  <si>
    <t xml:space="preserve">GHCND:USC00381944</t>
  </si>
  <si>
    <t xml:space="preserve">COLUMBIA UNIVERSITY OF SC, SC US</t>
  </si>
  <si>
    <t xml:space="preserve">GHCND:USC00475474</t>
  </si>
  <si>
    <t xml:space="preserve">MILWAUKEE MOUNT MARY COLLEGE, WI US</t>
  </si>
  <si>
    <t xml:space="preserve">GHCND:USC00218477</t>
  </si>
  <si>
    <t xml:space="preserve">VADNAIS LAKE, MN US</t>
  </si>
  <si>
    <t xml:space="preserve">GHCND:USW00013737</t>
  </si>
  <si>
    <t xml:space="preserve">NORFOLK INTERNATIONAL AIRPORT, VA US</t>
  </si>
  <si>
    <t xml:space="preserve">GHCND:USW00013741</t>
  </si>
  <si>
    <t xml:space="preserve">ROANOKE REGIONAL AIRPORT, VA US</t>
  </si>
  <si>
    <t xml:space="preserve">GHCND:USC00085612</t>
  </si>
  <si>
    <t xml:space="preserve">MELBOURNE WEATHER FORECAST OFFICE, FL US</t>
  </si>
  <si>
    <t xml:space="preserve">GHCND:USC00010425</t>
  </si>
  <si>
    <t xml:space="preserve">AUBURN NUMBER 2, AL US</t>
  </si>
  <si>
    <t xml:space="preserve">GHCND:USW00013894</t>
  </si>
  <si>
    <t xml:space="preserve">MOBILE REGIONAL AIRPORT, AL US</t>
  </si>
  <si>
    <t xml:space="preserve">GHCND:USC00046624</t>
  </si>
  <si>
    <t xml:space="preserve">PALMDALE, CA US</t>
  </si>
  <si>
    <t xml:space="preserve">GHCND:USW00004804</t>
  </si>
  <si>
    <t xml:space="preserve">COLUMBUS OHIO STATE UNIVERSITY AIRPORT, OH US</t>
  </si>
  <si>
    <t xml:space="preserve">GHCND:USC00089176</t>
  </si>
  <si>
    <t xml:space="preserve">VENICE, FL US</t>
  </si>
  <si>
    <t xml:space="preserve">GHCND:USC00042214</t>
  </si>
  <si>
    <t xml:space="preserve">CULVER CITY, CA US</t>
  </si>
  <si>
    <t xml:space="preserve">GHCND:USC00058995</t>
  </si>
  <si>
    <t xml:space="preserve">WHEAT RIDGE 2, CO US</t>
  </si>
  <si>
    <t xml:space="preserve">GHCND:USC00332791</t>
  </si>
  <si>
    <t xml:space="preserve">FINDLAY WPCC, OH US</t>
  </si>
  <si>
    <t xml:space="preserve">GHCND:USW00023232</t>
  </si>
  <si>
    <t xml:space="preserve">SACRAMENTO EXECUTIVE AIRPORT, CA US</t>
  </si>
  <si>
    <t xml:space="preserve">GHCND:USC00412404</t>
  </si>
  <si>
    <t xml:space="preserve">DENTON 2 SE, TX US</t>
  </si>
  <si>
    <t xml:space="preserve">GHCND:USC00194313</t>
  </si>
  <si>
    <t xml:space="preserve">LOWELL, MA US</t>
  </si>
</sst>
</file>

<file path=xl/styles.xml><?xml version="1.0" encoding="utf-8"?>
<styleSheet xmlns="http://schemas.openxmlformats.org/spreadsheetml/2006/main">
  <numFmts count="11">
    <numFmt numFmtId="164" formatCode="General"/>
    <numFmt numFmtId="165" formatCode="_(* #,##0.00_);_(* \(#,##0.00\);_(* \-??_);_(@_)"/>
    <numFmt numFmtId="166" formatCode="_(\$* #,##0.00_);_(\$* \(#,##0.00\);_(\$* \-??_);_(@_)"/>
    <numFmt numFmtId="167" formatCode="0%"/>
    <numFmt numFmtId="168" formatCode="HH:MMAM/PM"/>
    <numFmt numFmtId="169" formatCode="@"/>
    <numFmt numFmtId="170" formatCode="\$#,##0.00"/>
    <numFmt numFmtId="171" formatCode="0"/>
    <numFmt numFmtId="172" formatCode="\$#,##0.00_);[RED]&quot;($&quot;#,##0.00\)"/>
    <numFmt numFmtId="173" formatCode="M/D/YYYY"/>
    <numFmt numFmtId="174" formatCode="D\-MMM"/>
  </numFmts>
  <fonts count="5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sz val="11"/>
      <color rgb="FF800080"/>
      <name val="Calibri"/>
      <family val="2"/>
      <charset val="1"/>
    </font>
    <font>
      <sz val="12"/>
      <name val="Times New Roman"/>
      <family val="0"/>
      <charset val="1"/>
    </font>
    <font>
      <b val="true"/>
      <sz val="11"/>
      <color rgb="FFFF990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i val="true"/>
      <sz val="11"/>
      <color rgb="FF808080"/>
      <name val="Calibri"/>
      <family val="2"/>
      <charset val="1"/>
    </font>
    <font>
      <u val="single"/>
      <sz val="11"/>
      <color rgb="FF800080"/>
      <name val="Calibri"/>
      <family val="2"/>
      <charset val="1"/>
    </font>
    <font>
      <sz val="11"/>
      <color rgb="FF008000"/>
      <name val="Calibri"/>
      <family val="2"/>
      <charset val="1"/>
    </font>
    <font>
      <b val="true"/>
      <sz val="12"/>
      <color rgb="FFFFFFFF"/>
      <name val="Times New Roman"/>
      <family val="0"/>
      <charset val="1"/>
    </font>
    <font>
      <b val="true"/>
      <sz val="15"/>
      <color rgb="FF003366"/>
      <name val="Calibri"/>
      <family val="2"/>
      <charset val="1"/>
    </font>
    <font>
      <b val="true"/>
      <sz val="13"/>
      <color rgb="FF003366"/>
      <name val="Calibri"/>
      <family val="2"/>
      <charset val="1"/>
    </font>
    <font>
      <b val="true"/>
      <sz val="11"/>
      <color rgb="FF003366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u val="single"/>
      <sz val="10"/>
      <color rgb="FF0000FF"/>
      <name val="Arial"/>
      <family val="2"/>
      <charset val="1"/>
    </font>
    <font>
      <u val="single"/>
      <sz val="12"/>
      <color rgb="FF0000FF"/>
      <name val="Calibri"/>
      <family val="2"/>
      <charset val="1"/>
    </font>
    <font>
      <sz val="11"/>
      <color rgb="FF333399"/>
      <name val="Calibri"/>
      <family val="2"/>
      <charset val="1"/>
    </font>
    <font>
      <sz val="11"/>
      <color rgb="FFFF9900"/>
      <name val="Calibri"/>
      <family val="2"/>
      <charset val="1"/>
    </font>
    <font>
      <sz val="11"/>
      <color rgb="FF993300"/>
      <name val="Calibri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2"/>
      <color rgb="FF000000"/>
      <name val="Calibri"/>
      <family val="2"/>
      <charset val="1"/>
    </font>
    <font>
      <b val="true"/>
      <sz val="8"/>
      <name val="MS Sans Serif"/>
      <family val="2"/>
      <charset val="1"/>
    </font>
    <font>
      <sz val="10"/>
      <color rgb="FF000000"/>
      <name val="Calibri"/>
      <family val="2"/>
      <charset val="1"/>
    </font>
    <font>
      <sz val="12"/>
      <name val="Arial"/>
      <family val="2"/>
      <charset val="1"/>
    </font>
    <font>
      <sz val="12"/>
      <color rgb="FF000000"/>
      <name val="Calibri"/>
      <family val="2"/>
      <charset val="136"/>
    </font>
    <font>
      <sz val="10"/>
      <name val="MS Sans Serif"/>
      <family val="2"/>
      <charset val="1"/>
    </font>
    <font>
      <sz val="12"/>
      <color rgb="FF000000"/>
      <name val="Franklin Gothic Book"/>
      <family val="2"/>
      <charset val="1"/>
    </font>
    <font>
      <sz val="12"/>
      <color rgb="FF000000"/>
      <name val="Verdana"/>
      <family val="2"/>
      <charset val="1"/>
    </font>
    <font>
      <sz val="11"/>
      <color rgb="FF000000"/>
      <name val="Franklin Gothic Book"/>
      <family val="2"/>
      <charset val="1"/>
    </font>
    <font>
      <b val="true"/>
      <sz val="11"/>
      <color rgb="FF333333"/>
      <name val="Calibri"/>
      <family val="2"/>
      <charset val="1"/>
    </font>
    <font>
      <b val="true"/>
      <sz val="18"/>
      <color rgb="FF003366"/>
      <name val="Cambria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000000"/>
      <name val="Franklin Gothic Book"/>
      <family val="2"/>
      <charset val="1"/>
    </font>
    <font>
      <b val="true"/>
      <sz val="11"/>
      <name val="Franklin Gothic Book"/>
      <family val="2"/>
      <charset val="1"/>
    </font>
    <font>
      <sz val="11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b val="true"/>
      <sz val="20"/>
      <color rgb="FF000000"/>
      <name val="Calibri"/>
      <family val="2"/>
      <charset val="1"/>
    </font>
    <font>
      <b val="true"/>
      <i val="true"/>
      <sz val="11"/>
      <color rgb="FFFF0000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  <font>
      <sz val="10"/>
      <name val="Franklin Gothic Book"/>
      <family val="2"/>
      <charset val="1"/>
    </font>
    <font>
      <b val="true"/>
      <sz val="12"/>
      <color rgb="FFFFFFFF"/>
      <name val="Calibri"/>
      <family val="2"/>
      <charset val="1"/>
    </font>
    <font>
      <b val="true"/>
      <sz val="20"/>
      <color rgb="FFFFFFFF"/>
      <name val="Calibri"/>
      <family val="2"/>
      <charset val="1"/>
    </font>
    <font>
      <b val="true"/>
      <sz val="10"/>
      <color rgb="FFFF0000"/>
      <name val="Calibri"/>
      <family val="2"/>
      <charset val="1"/>
    </font>
  </fonts>
  <fills count="40">
    <fill>
      <patternFill patternType="none"/>
    </fill>
    <fill>
      <patternFill patternType="gray125"/>
    </fill>
    <fill>
      <patternFill patternType="solid">
        <fgColor rgb="FFCCCCFF"/>
        <bgColor rgb="FFB9CDE5"/>
      </patternFill>
    </fill>
    <fill>
      <patternFill patternType="solid">
        <fgColor rgb="FFDCE6F2"/>
        <bgColor rgb="FFDBEEF4"/>
      </patternFill>
    </fill>
    <fill>
      <patternFill patternType="solid">
        <fgColor rgb="FFFF99CC"/>
        <bgColor rgb="FFE6B9B8"/>
      </patternFill>
    </fill>
    <fill>
      <patternFill patternType="solid">
        <fgColor rgb="FFF2DCDB"/>
        <bgColor rgb="FFE6E0EC"/>
      </patternFill>
    </fill>
    <fill>
      <patternFill patternType="solid">
        <fgColor rgb="FFCCFFCC"/>
        <bgColor rgb="FFCCFFFF"/>
      </patternFill>
    </fill>
    <fill>
      <patternFill patternType="solid">
        <fgColor rgb="FFEBF1DE"/>
        <bgColor rgb="FFFDEADA"/>
      </patternFill>
    </fill>
    <fill>
      <patternFill patternType="solid">
        <fgColor rgb="FFCC99FF"/>
        <bgColor rgb="FFFF99CC"/>
      </patternFill>
    </fill>
    <fill>
      <patternFill patternType="solid">
        <fgColor rgb="FFE6E0EC"/>
        <bgColor rgb="FFDCE6F2"/>
      </patternFill>
    </fill>
    <fill>
      <patternFill patternType="solid">
        <fgColor rgb="FFCCFFFF"/>
        <bgColor rgb="FFDBEEF4"/>
      </patternFill>
    </fill>
    <fill>
      <patternFill patternType="solid">
        <fgColor rgb="FFDBEEF4"/>
        <bgColor rgb="FFDCE6F2"/>
      </patternFill>
    </fill>
    <fill>
      <patternFill patternType="solid">
        <fgColor rgb="FFFFCC99"/>
        <bgColor rgb="FFFCD5B5"/>
      </patternFill>
    </fill>
    <fill>
      <patternFill patternType="solid">
        <fgColor rgb="FFFDEADA"/>
        <bgColor rgb="FFEBF1DE"/>
      </patternFill>
    </fill>
    <fill>
      <patternFill patternType="solid">
        <fgColor rgb="FF99CCFF"/>
        <bgColor rgb="FFB9CDE5"/>
      </patternFill>
    </fill>
    <fill>
      <patternFill patternType="solid">
        <fgColor rgb="FFB9CDE5"/>
        <bgColor rgb="FFB7DEE8"/>
      </patternFill>
    </fill>
    <fill>
      <patternFill patternType="solid">
        <fgColor rgb="FFFF8080"/>
        <bgColor rgb="FFFF99CC"/>
      </patternFill>
    </fill>
    <fill>
      <patternFill patternType="solid">
        <fgColor rgb="FFE6B9B8"/>
        <bgColor rgb="FFCCC1DA"/>
      </patternFill>
    </fill>
    <fill>
      <patternFill patternType="solid">
        <fgColor rgb="FF00FF00"/>
        <bgColor rgb="FF33CCCC"/>
      </patternFill>
    </fill>
    <fill>
      <patternFill patternType="solid">
        <fgColor rgb="FFD7E4BD"/>
        <bgColor rgb="FFD9D9D9"/>
      </patternFill>
    </fill>
    <fill>
      <patternFill patternType="solid">
        <fgColor rgb="FFCCC1DA"/>
        <bgColor rgb="FFC0C0C0"/>
      </patternFill>
    </fill>
    <fill>
      <patternFill patternType="solid">
        <fgColor rgb="FFB7DEE8"/>
        <bgColor rgb="FFB9CDE5"/>
      </patternFill>
    </fill>
    <fill>
      <patternFill patternType="solid">
        <fgColor rgb="FFFFCC00"/>
        <bgColor rgb="FFFFFF00"/>
      </patternFill>
    </fill>
    <fill>
      <patternFill patternType="solid">
        <fgColor rgb="FFFCD5B5"/>
        <bgColor rgb="FFFFCC99"/>
      </patternFill>
    </fill>
    <fill>
      <patternFill patternType="solid">
        <fgColor rgb="FF0066CC"/>
        <bgColor rgb="FF333399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339966"/>
      </patternFill>
    </fill>
    <fill>
      <patternFill patternType="solid">
        <fgColor rgb="FFFF9900"/>
        <bgColor rgb="FFFFCC00"/>
      </patternFill>
    </fill>
    <fill>
      <patternFill patternType="solid">
        <fgColor rgb="FF333399"/>
        <bgColor rgb="FF003366"/>
      </patternFill>
    </fill>
    <fill>
      <patternFill patternType="solid">
        <fgColor rgb="FFFF0000"/>
        <bgColor rgb="FF993300"/>
      </patternFill>
    </fill>
    <fill>
      <patternFill patternType="solid">
        <fgColor rgb="FF339966"/>
        <bgColor rgb="FF808080"/>
      </patternFill>
    </fill>
    <fill>
      <patternFill patternType="solid">
        <fgColor rgb="FFFF6600"/>
        <bgColor rgb="FFFF9900"/>
      </patternFill>
    </fill>
    <fill>
      <patternFill patternType="solid">
        <fgColor rgb="FFC0C0C0"/>
        <bgColor rgb="FFCCC1DA"/>
      </patternFill>
    </fill>
    <fill>
      <patternFill patternType="solid">
        <fgColor rgb="FF969696"/>
        <bgColor rgb="FF808080"/>
      </patternFill>
    </fill>
    <fill>
      <patternFill patternType="solid">
        <fgColor rgb="FF000000"/>
        <bgColor rgb="FF003300"/>
      </patternFill>
    </fill>
    <fill>
      <patternFill patternType="solid">
        <fgColor rgb="FFFFFFFF"/>
        <bgColor rgb="FFFFFFCC"/>
      </patternFill>
    </fill>
    <fill>
      <patternFill patternType="solid">
        <fgColor rgb="FFFFFF99"/>
        <bgColor rgb="FFFFFFCC"/>
      </patternFill>
    </fill>
    <fill>
      <patternFill patternType="solid">
        <fgColor rgb="FFFFFFCC"/>
        <bgColor rgb="FFEBF1DE"/>
      </patternFill>
    </fill>
    <fill>
      <patternFill patternType="solid">
        <fgColor rgb="FFD9D9D9"/>
        <bgColor rgb="FFE6E0EC"/>
      </patternFill>
    </fill>
    <fill>
      <patternFill patternType="solid">
        <fgColor rgb="FFFFFF00"/>
        <bgColor rgb="FFFFCC00"/>
      </patternFill>
    </fill>
  </fills>
  <borders count="37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 diagonalUp="false" diagonalDown="false">
      <left/>
      <right/>
      <top/>
      <bottom style="thick">
        <color rgb="FF333399"/>
      </bottom>
      <diagonal/>
    </border>
    <border diagonalUp="false" diagonalDown="false">
      <left/>
      <right/>
      <top/>
      <bottom style="thick">
        <color rgb="FFC0C0C0"/>
      </bottom>
      <diagonal/>
    </border>
    <border diagonalUp="false" diagonalDown="false">
      <left/>
      <right/>
      <top/>
      <bottom style="medium">
        <color rgb="FF0066CC"/>
      </bottom>
      <diagonal/>
    </border>
    <border diagonalUp="false" diagonalDown="false">
      <left/>
      <right/>
      <top/>
      <bottom style="double">
        <color rgb="FFFF9900"/>
      </bottom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 diagonalUp="false" diagonalDown="false">
      <left/>
      <right/>
      <top style="thin">
        <color rgb="FF333399"/>
      </top>
      <bottom style="double">
        <color rgb="FF333399"/>
      </bottom>
      <diagonal/>
    </border>
    <border diagonalUp="false" diagonalDown="false">
      <left style="thin">
        <color rgb="FFFFFFFF"/>
      </left>
      <right/>
      <top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95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5" borderId="0" applyFont="true" applyBorder="false" applyAlignment="true" applyProtection="false">
      <alignment horizontal="general" vertical="bottom" textRotation="0" wrapText="false" indent="0" shrinkToFit="false"/>
    </xf>
    <xf numFmtId="164" fontId="0" fillId="5" borderId="0" applyFont="true" applyBorder="false" applyAlignment="true" applyProtection="false">
      <alignment horizontal="general" vertical="bottom" textRotation="0" wrapText="false" indent="0" shrinkToFit="false"/>
    </xf>
    <xf numFmtId="164" fontId="0" fillId="5" borderId="0" applyFont="true" applyBorder="false" applyAlignment="true" applyProtection="false">
      <alignment horizontal="general" vertical="bottom" textRotation="0" wrapText="false" indent="0" shrinkToFit="false"/>
    </xf>
    <xf numFmtId="164" fontId="0" fillId="5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7" borderId="0" applyFont="true" applyBorder="false" applyAlignment="true" applyProtection="false">
      <alignment horizontal="general" vertical="bottom" textRotation="0" wrapText="false" indent="0" shrinkToFit="false"/>
    </xf>
    <xf numFmtId="164" fontId="0" fillId="7" borderId="0" applyFont="true" applyBorder="false" applyAlignment="true" applyProtection="false">
      <alignment horizontal="general" vertical="bottom" textRotation="0" wrapText="false" indent="0" shrinkToFit="false"/>
    </xf>
    <xf numFmtId="164" fontId="0" fillId="7" borderId="0" applyFont="true" applyBorder="false" applyAlignment="true" applyProtection="false">
      <alignment horizontal="general" vertical="bottom" textRotation="0" wrapText="false" indent="0" shrinkToFit="false"/>
    </xf>
    <xf numFmtId="164" fontId="0" fillId="7" borderId="0" applyFont="true" applyBorder="false" applyAlignment="true" applyProtection="false">
      <alignment horizontal="general" vertical="bottom" textRotation="0" wrapText="false" indent="0" shrinkToFit="false"/>
    </xf>
    <xf numFmtId="164" fontId="0" fillId="8" borderId="0" applyFont="true" applyBorder="false" applyAlignment="true" applyProtection="false">
      <alignment horizontal="general" vertical="bottom" textRotation="0" wrapText="false" indent="0" shrinkToFit="false"/>
    </xf>
    <xf numFmtId="164" fontId="0" fillId="8" borderId="0" applyFont="true" applyBorder="false" applyAlignment="true" applyProtection="false">
      <alignment horizontal="general" vertical="bottom" textRotation="0" wrapText="false" indent="0" shrinkToFit="false"/>
    </xf>
    <xf numFmtId="164" fontId="0" fillId="8" borderId="0" applyFont="true" applyBorder="false" applyAlignment="true" applyProtection="false">
      <alignment horizontal="general" vertical="bottom" textRotation="0" wrapText="false" indent="0" shrinkToFit="false"/>
    </xf>
    <xf numFmtId="164" fontId="0" fillId="9" borderId="0" applyFont="true" applyBorder="false" applyAlignment="true" applyProtection="false">
      <alignment horizontal="general" vertical="bottom" textRotation="0" wrapText="false" indent="0" shrinkToFit="false"/>
    </xf>
    <xf numFmtId="164" fontId="0" fillId="9" borderId="0" applyFont="true" applyBorder="false" applyAlignment="true" applyProtection="false">
      <alignment horizontal="general" vertical="bottom" textRotation="0" wrapText="false" indent="0" shrinkToFit="false"/>
    </xf>
    <xf numFmtId="164" fontId="0" fillId="9" borderId="0" applyFont="true" applyBorder="false" applyAlignment="true" applyProtection="false">
      <alignment horizontal="general" vertical="bottom" textRotation="0" wrapText="false" indent="0" shrinkToFit="false"/>
    </xf>
    <xf numFmtId="164" fontId="0" fillId="9" borderId="0" applyFont="true" applyBorder="false" applyAlignment="true" applyProtection="false">
      <alignment horizontal="general" vertical="bottom" textRotation="0" wrapText="false" indent="0" shrinkToFit="false"/>
    </xf>
    <xf numFmtId="164" fontId="0" fillId="10" borderId="0" applyFont="true" applyBorder="false" applyAlignment="true" applyProtection="false">
      <alignment horizontal="general" vertical="bottom" textRotation="0" wrapText="false" indent="0" shrinkToFit="false"/>
    </xf>
    <xf numFmtId="164" fontId="0" fillId="10" borderId="0" applyFont="true" applyBorder="false" applyAlignment="true" applyProtection="false">
      <alignment horizontal="general" vertical="bottom" textRotation="0" wrapText="false" indent="0" shrinkToFit="false"/>
    </xf>
    <xf numFmtId="164" fontId="0" fillId="10" borderId="0" applyFont="true" applyBorder="false" applyAlignment="true" applyProtection="false">
      <alignment horizontal="general" vertical="bottom" textRotation="0" wrapText="false" indent="0" shrinkToFit="false"/>
    </xf>
    <xf numFmtId="164" fontId="0" fillId="11" borderId="0" applyFont="true" applyBorder="false" applyAlignment="true" applyProtection="false">
      <alignment horizontal="general" vertical="bottom" textRotation="0" wrapText="false" indent="0" shrinkToFit="false"/>
    </xf>
    <xf numFmtId="164" fontId="0" fillId="11" borderId="0" applyFont="true" applyBorder="false" applyAlignment="true" applyProtection="false">
      <alignment horizontal="general" vertical="bottom" textRotation="0" wrapText="false" indent="0" shrinkToFit="false"/>
    </xf>
    <xf numFmtId="164" fontId="0" fillId="11" borderId="0" applyFont="true" applyBorder="false" applyAlignment="true" applyProtection="false">
      <alignment horizontal="general" vertical="bottom" textRotation="0" wrapText="false" indent="0" shrinkToFit="false"/>
    </xf>
    <xf numFmtId="164" fontId="0" fillId="11" borderId="0" applyFont="true" applyBorder="false" applyAlignment="true" applyProtection="false">
      <alignment horizontal="general" vertical="bottom" textRotation="0" wrapText="false" indent="0" shrinkToFit="false"/>
    </xf>
    <xf numFmtId="164" fontId="0" fillId="12" borderId="0" applyFont="true" applyBorder="false" applyAlignment="true" applyProtection="false">
      <alignment horizontal="general" vertical="bottom" textRotation="0" wrapText="false" indent="0" shrinkToFit="false"/>
    </xf>
    <xf numFmtId="164" fontId="0" fillId="12" borderId="0" applyFont="true" applyBorder="false" applyAlignment="true" applyProtection="false">
      <alignment horizontal="general" vertical="bottom" textRotation="0" wrapText="false" indent="0" shrinkToFit="false"/>
    </xf>
    <xf numFmtId="164" fontId="0" fillId="12" borderId="0" applyFont="true" applyBorder="false" applyAlignment="true" applyProtection="false">
      <alignment horizontal="general" vertical="bottom" textRotation="0" wrapText="false" indent="0" shrinkToFit="false"/>
    </xf>
    <xf numFmtId="164" fontId="0" fillId="13" borderId="0" applyFont="true" applyBorder="false" applyAlignment="true" applyProtection="false">
      <alignment horizontal="general" vertical="bottom" textRotation="0" wrapText="false" indent="0" shrinkToFit="false"/>
    </xf>
    <xf numFmtId="164" fontId="0" fillId="13" borderId="0" applyFont="true" applyBorder="false" applyAlignment="true" applyProtection="false">
      <alignment horizontal="general" vertical="bottom" textRotation="0" wrapText="false" indent="0" shrinkToFit="false"/>
    </xf>
    <xf numFmtId="164" fontId="0" fillId="13" borderId="0" applyFont="true" applyBorder="false" applyAlignment="true" applyProtection="false">
      <alignment horizontal="general" vertical="bottom" textRotation="0" wrapText="false" indent="0" shrinkToFit="false"/>
    </xf>
    <xf numFmtId="164" fontId="0" fillId="13" borderId="0" applyFont="true" applyBorder="false" applyAlignment="true" applyProtection="false">
      <alignment horizontal="general" vertical="bottom" textRotation="0" wrapText="false" indent="0" shrinkToFit="false"/>
    </xf>
    <xf numFmtId="164" fontId="0" fillId="14" borderId="0" applyFont="true" applyBorder="false" applyAlignment="true" applyProtection="false">
      <alignment horizontal="general" vertical="bottom" textRotation="0" wrapText="false" indent="0" shrinkToFit="false"/>
    </xf>
    <xf numFmtId="164" fontId="0" fillId="14" borderId="0" applyFont="true" applyBorder="false" applyAlignment="true" applyProtection="false">
      <alignment horizontal="general" vertical="bottom" textRotation="0" wrapText="false" indent="0" shrinkToFit="false"/>
    </xf>
    <xf numFmtId="164" fontId="0" fillId="14" borderId="0" applyFont="true" applyBorder="false" applyAlignment="true" applyProtection="false">
      <alignment horizontal="general" vertical="bottom" textRotation="0" wrapText="false" indent="0" shrinkToFit="false"/>
    </xf>
    <xf numFmtId="164" fontId="0" fillId="15" borderId="0" applyFont="true" applyBorder="false" applyAlignment="true" applyProtection="false">
      <alignment horizontal="general" vertical="bottom" textRotation="0" wrapText="false" indent="0" shrinkToFit="false"/>
    </xf>
    <xf numFmtId="164" fontId="0" fillId="15" borderId="0" applyFont="true" applyBorder="false" applyAlignment="true" applyProtection="false">
      <alignment horizontal="general" vertical="bottom" textRotation="0" wrapText="false" indent="0" shrinkToFit="false"/>
    </xf>
    <xf numFmtId="164" fontId="0" fillId="15" borderId="0" applyFont="true" applyBorder="false" applyAlignment="true" applyProtection="false">
      <alignment horizontal="general" vertical="bottom" textRotation="0" wrapText="false" indent="0" shrinkToFit="false"/>
    </xf>
    <xf numFmtId="164" fontId="0" fillId="15" borderId="0" applyFont="true" applyBorder="false" applyAlignment="true" applyProtection="false">
      <alignment horizontal="general" vertical="bottom" textRotation="0" wrapText="false" indent="0" shrinkToFit="false"/>
    </xf>
    <xf numFmtId="164" fontId="0" fillId="16" borderId="0" applyFont="true" applyBorder="false" applyAlignment="true" applyProtection="false">
      <alignment horizontal="general" vertical="bottom" textRotation="0" wrapText="false" indent="0" shrinkToFit="false"/>
    </xf>
    <xf numFmtId="164" fontId="0" fillId="16" borderId="0" applyFont="true" applyBorder="false" applyAlignment="true" applyProtection="false">
      <alignment horizontal="general" vertical="bottom" textRotation="0" wrapText="false" indent="0" shrinkToFit="false"/>
    </xf>
    <xf numFmtId="164" fontId="0" fillId="16" borderId="0" applyFont="true" applyBorder="false" applyAlignment="true" applyProtection="false">
      <alignment horizontal="general" vertical="bottom" textRotation="0" wrapText="false" indent="0" shrinkToFit="false"/>
    </xf>
    <xf numFmtId="164" fontId="0" fillId="17" borderId="0" applyFont="true" applyBorder="false" applyAlignment="true" applyProtection="false">
      <alignment horizontal="general" vertical="bottom" textRotation="0" wrapText="false" indent="0" shrinkToFit="false"/>
    </xf>
    <xf numFmtId="164" fontId="0" fillId="17" borderId="0" applyFont="true" applyBorder="false" applyAlignment="true" applyProtection="false">
      <alignment horizontal="general" vertical="bottom" textRotation="0" wrapText="false" indent="0" shrinkToFit="false"/>
    </xf>
    <xf numFmtId="164" fontId="0" fillId="17" borderId="0" applyFont="true" applyBorder="false" applyAlignment="true" applyProtection="false">
      <alignment horizontal="general" vertical="bottom" textRotation="0" wrapText="false" indent="0" shrinkToFit="false"/>
    </xf>
    <xf numFmtId="164" fontId="0" fillId="17" borderId="0" applyFont="true" applyBorder="false" applyAlignment="true" applyProtection="false">
      <alignment horizontal="general" vertical="bottom" textRotation="0" wrapText="false" indent="0" shrinkToFit="false"/>
    </xf>
    <xf numFmtId="164" fontId="0" fillId="18" borderId="0" applyFont="true" applyBorder="false" applyAlignment="true" applyProtection="false">
      <alignment horizontal="general" vertical="bottom" textRotation="0" wrapText="false" indent="0" shrinkToFit="false"/>
    </xf>
    <xf numFmtId="164" fontId="0" fillId="18" borderId="0" applyFont="true" applyBorder="false" applyAlignment="true" applyProtection="false">
      <alignment horizontal="general" vertical="bottom" textRotation="0" wrapText="false" indent="0" shrinkToFit="false"/>
    </xf>
    <xf numFmtId="164" fontId="0" fillId="18" borderId="0" applyFont="true" applyBorder="false" applyAlignment="true" applyProtection="false">
      <alignment horizontal="general" vertical="bottom" textRotation="0" wrapText="false" indent="0" shrinkToFit="false"/>
    </xf>
    <xf numFmtId="164" fontId="0" fillId="19" borderId="0" applyFont="true" applyBorder="false" applyAlignment="true" applyProtection="false">
      <alignment horizontal="general" vertical="bottom" textRotation="0" wrapText="false" indent="0" shrinkToFit="false"/>
    </xf>
    <xf numFmtId="164" fontId="0" fillId="19" borderId="0" applyFont="true" applyBorder="false" applyAlignment="true" applyProtection="false">
      <alignment horizontal="general" vertical="bottom" textRotation="0" wrapText="false" indent="0" shrinkToFit="false"/>
    </xf>
    <xf numFmtId="164" fontId="0" fillId="19" borderId="0" applyFont="true" applyBorder="false" applyAlignment="true" applyProtection="false">
      <alignment horizontal="general" vertical="bottom" textRotation="0" wrapText="false" indent="0" shrinkToFit="false"/>
    </xf>
    <xf numFmtId="164" fontId="0" fillId="19" borderId="0" applyFont="true" applyBorder="false" applyAlignment="true" applyProtection="false">
      <alignment horizontal="general" vertical="bottom" textRotation="0" wrapText="false" indent="0" shrinkToFit="false"/>
    </xf>
    <xf numFmtId="164" fontId="0" fillId="8" borderId="0" applyFont="true" applyBorder="false" applyAlignment="true" applyProtection="false">
      <alignment horizontal="general" vertical="bottom" textRotation="0" wrapText="false" indent="0" shrinkToFit="false"/>
    </xf>
    <xf numFmtId="164" fontId="0" fillId="8" borderId="0" applyFont="true" applyBorder="false" applyAlignment="true" applyProtection="false">
      <alignment horizontal="general" vertical="bottom" textRotation="0" wrapText="false" indent="0" shrinkToFit="false"/>
    </xf>
    <xf numFmtId="164" fontId="0" fillId="8" borderId="0" applyFont="true" applyBorder="false" applyAlignment="true" applyProtection="false">
      <alignment horizontal="general" vertical="bottom" textRotation="0" wrapText="false" indent="0" shrinkToFit="false"/>
    </xf>
    <xf numFmtId="164" fontId="0" fillId="20" borderId="0" applyFont="true" applyBorder="false" applyAlignment="true" applyProtection="false">
      <alignment horizontal="general" vertical="bottom" textRotation="0" wrapText="false" indent="0" shrinkToFit="false"/>
    </xf>
    <xf numFmtId="164" fontId="0" fillId="20" borderId="0" applyFont="true" applyBorder="false" applyAlignment="true" applyProtection="false">
      <alignment horizontal="general" vertical="bottom" textRotation="0" wrapText="false" indent="0" shrinkToFit="false"/>
    </xf>
    <xf numFmtId="164" fontId="0" fillId="20" borderId="0" applyFont="true" applyBorder="false" applyAlignment="true" applyProtection="false">
      <alignment horizontal="general" vertical="bottom" textRotation="0" wrapText="false" indent="0" shrinkToFit="false"/>
    </xf>
    <xf numFmtId="164" fontId="0" fillId="20" borderId="0" applyFont="true" applyBorder="false" applyAlignment="true" applyProtection="false">
      <alignment horizontal="general" vertical="bottom" textRotation="0" wrapText="false" indent="0" shrinkToFit="false"/>
    </xf>
    <xf numFmtId="164" fontId="0" fillId="14" borderId="0" applyFont="true" applyBorder="false" applyAlignment="true" applyProtection="false">
      <alignment horizontal="general" vertical="bottom" textRotation="0" wrapText="false" indent="0" shrinkToFit="false"/>
    </xf>
    <xf numFmtId="164" fontId="0" fillId="14" borderId="0" applyFont="true" applyBorder="false" applyAlignment="true" applyProtection="false">
      <alignment horizontal="general" vertical="bottom" textRotation="0" wrapText="false" indent="0" shrinkToFit="false"/>
    </xf>
    <xf numFmtId="164" fontId="0" fillId="14" borderId="0" applyFont="true" applyBorder="false" applyAlignment="true" applyProtection="false">
      <alignment horizontal="general" vertical="bottom" textRotation="0" wrapText="false" indent="0" shrinkToFit="false"/>
    </xf>
    <xf numFmtId="164" fontId="0" fillId="21" borderId="0" applyFont="true" applyBorder="false" applyAlignment="true" applyProtection="false">
      <alignment horizontal="general" vertical="bottom" textRotation="0" wrapText="false" indent="0" shrinkToFit="false"/>
    </xf>
    <xf numFmtId="164" fontId="0" fillId="21" borderId="0" applyFont="true" applyBorder="false" applyAlignment="true" applyProtection="false">
      <alignment horizontal="general" vertical="bottom" textRotation="0" wrapText="false" indent="0" shrinkToFit="false"/>
    </xf>
    <xf numFmtId="164" fontId="0" fillId="21" borderId="0" applyFont="true" applyBorder="false" applyAlignment="true" applyProtection="false">
      <alignment horizontal="general" vertical="bottom" textRotation="0" wrapText="false" indent="0" shrinkToFit="false"/>
    </xf>
    <xf numFmtId="164" fontId="0" fillId="21" borderId="0" applyFont="true" applyBorder="false" applyAlignment="true" applyProtection="false">
      <alignment horizontal="general" vertical="bottom" textRotation="0" wrapText="false" indent="0" shrinkToFit="false"/>
    </xf>
    <xf numFmtId="164" fontId="0" fillId="22" borderId="0" applyFont="true" applyBorder="false" applyAlignment="true" applyProtection="false">
      <alignment horizontal="general" vertical="bottom" textRotation="0" wrapText="false" indent="0" shrinkToFit="false"/>
    </xf>
    <xf numFmtId="164" fontId="0" fillId="22" borderId="0" applyFont="true" applyBorder="false" applyAlignment="true" applyProtection="false">
      <alignment horizontal="general" vertical="bottom" textRotation="0" wrapText="false" indent="0" shrinkToFit="false"/>
    </xf>
    <xf numFmtId="164" fontId="0" fillId="22" borderId="0" applyFont="true" applyBorder="false" applyAlignment="true" applyProtection="false">
      <alignment horizontal="general" vertical="bottom" textRotation="0" wrapText="false" indent="0" shrinkToFit="false"/>
    </xf>
    <xf numFmtId="164" fontId="0" fillId="23" borderId="0" applyFont="true" applyBorder="false" applyAlignment="true" applyProtection="false">
      <alignment horizontal="general" vertical="bottom" textRotation="0" wrapText="false" indent="0" shrinkToFit="false"/>
    </xf>
    <xf numFmtId="164" fontId="0" fillId="23" borderId="0" applyFont="true" applyBorder="false" applyAlignment="true" applyProtection="false">
      <alignment horizontal="general" vertical="bottom" textRotation="0" wrapText="false" indent="0" shrinkToFit="false"/>
    </xf>
    <xf numFmtId="164" fontId="0" fillId="23" borderId="0" applyFont="true" applyBorder="false" applyAlignment="true" applyProtection="false">
      <alignment horizontal="general" vertical="bottom" textRotation="0" wrapText="false" indent="0" shrinkToFit="false"/>
    </xf>
    <xf numFmtId="164" fontId="0" fillId="23" borderId="0" applyFont="true" applyBorder="false" applyAlignment="true" applyProtection="false">
      <alignment horizontal="general" vertical="bottom" textRotation="0" wrapText="false" indent="0" shrinkToFit="false"/>
    </xf>
    <xf numFmtId="164" fontId="4" fillId="24" borderId="0" applyFont="true" applyBorder="false" applyAlignment="true" applyProtection="false">
      <alignment horizontal="general" vertical="bottom" textRotation="0" wrapText="false" indent="0" shrinkToFit="false"/>
    </xf>
    <xf numFmtId="164" fontId="4" fillId="24" borderId="0" applyFont="true" applyBorder="false" applyAlignment="true" applyProtection="false">
      <alignment horizontal="general" vertical="bottom" textRotation="0" wrapText="false" indent="0" shrinkToFit="false"/>
    </xf>
    <xf numFmtId="164" fontId="4" fillId="16" borderId="0" applyFont="true" applyBorder="false" applyAlignment="true" applyProtection="false">
      <alignment horizontal="general" vertical="bottom" textRotation="0" wrapText="false" indent="0" shrinkToFit="false"/>
    </xf>
    <xf numFmtId="164" fontId="4" fillId="16" borderId="0" applyFont="true" applyBorder="false" applyAlignment="true" applyProtection="false">
      <alignment horizontal="general" vertical="bottom" textRotation="0" wrapText="false" indent="0" shrinkToFit="false"/>
    </xf>
    <xf numFmtId="164" fontId="4" fillId="18" borderId="0" applyFont="true" applyBorder="false" applyAlignment="true" applyProtection="false">
      <alignment horizontal="general" vertical="bottom" textRotation="0" wrapText="false" indent="0" shrinkToFit="false"/>
    </xf>
    <xf numFmtId="164" fontId="4" fillId="18" borderId="0" applyFont="true" applyBorder="false" applyAlignment="true" applyProtection="false">
      <alignment horizontal="general" vertical="bottom" textRotation="0" wrapText="false" indent="0" shrinkToFit="false"/>
    </xf>
    <xf numFmtId="164" fontId="4" fillId="25" borderId="0" applyFont="true" applyBorder="false" applyAlignment="true" applyProtection="false">
      <alignment horizontal="general" vertical="bottom" textRotation="0" wrapText="false" indent="0" shrinkToFit="false"/>
    </xf>
    <xf numFmtId="164" fontId="4" fillId="25" borderId="0" applyFont="true" applyBorder="false" applyAlignment="true" applyProtection="false">
      <alignment horizontal="general" vertical="bottom" textRotation="0" wrapText="false" indent="0" shrinkToFit="false"/>
    </xf>
    <xf numFmtId="164" fontId="4" fillId="26" borderId="0" applyFont="true" applyBorder="false" applyAlignment="true" applyProtection="false">
      <alignment horizontal="general" vertical="bottom" textRotation="0" wrapText="false" indent="0" shrinkToFit="false"/>
    </xf>
    <xf numFmtId="164" fontId="4" fillId="26" borderId="0" applyFont="true" applyBorder="false" applyAlignment="true" applyProtection="false">
      <alignment horizontal="general" vertical="bottom" textRotation="0" wrapText="false" indent="0" shrinkToFit="false"/>
    </xf>
    <xf numFmtId="164" fontId="4" fillId="27" borderId="0" applyFont="true" applyBorder="false" applyAlignment="true" applyProtection="false">
      <alignment horizontal="general" vertical="bottom" textRotation="0" wrapText="false" indent="0" shrinkToFit="false"/>
    </xf>
    <xf numFmtId="164" fontId="4" fillId="27" borderId="0" applyFont="true" applyBorder="false" applyAlignment="true" applyProtection="false">
      <alignment horizontal="general" vertical="bottom" textRotation="0" wrapText="false" indent="0" shrinkToFit="false"/>
    </xf>
    <xf numFmtId="164" fontId="4" fillId="28" borderId="0" applyFont="true" applyBorder="false" applyAlignment="true" applyProtection="false">
      <alignment horizontal="general" vertical="bottom" textRotation="0" wrapText="false" indent="0" shrinkToFit="false"/>
    </xf>
    <xf numFmtId="164" fontId="4" fillId="28" borderId="0" applyFont="true" applyBorder="false" applyAlignment="true" applyProtection="false">
      <alignment horizontal="general" vertical="bottom" textRotation="0" wrapText="false" indent="0" shrinkToFit="false"/>
    </xf>
    <xf numFmtId="164" fontId="4" fillId="29" borderId="0" applyFont="true" applyBorder="false" applyAlignment="true" applyProtection="false">
      <alignment horizontal="general" vertical="bottom" textRotation="0" wrapText="false" indent="0" shrinkToFit="false"/>
    </xf>
    <xf numFmtId="164" fontId="4" fillId="29" borderId="0" applyFont="true" applyBorder="false" applyAlignment="true" applyProtection="false">
      <alignment horizontal="general" vertical="bottom" textRotation="0" wrapText="false" indent="0" shrinkToFit="false"/>
    </xf>
    <xf numFmtId="164" fontId="4" fillId="30" borderId="0" applyFont="true" applyBorder="false" applyAlignment="true" applyProtection="false">
      <alignment horizontal="general" vertical="bottom" textRotation="0" wrapText="false" indent="0" shrinkToFit="false"/>
    </xf>
    <xf numFmtId="164" fontId="4" fillId="30" borderId="0" applyFont="true" applyBorder="false" applyAlignment="true" applyProtection="false">
      <alignment horizontal="general" vertical="bottom" textRotation="0" wrapText="false" indent="0" shrinkToFit="false"/>
    </xf>
    <xf numFmtId="164" fontId="4" fillId="25" borderId="0" applyFont="true" applyBorder="false" applyAlignment="true" applyProtection="false">
      <alignment horizontal="general" vertical="bottom" textRotation="0" wrapText="false" indent="0" shrinkToFit="false"/>
    </xf>
    <xf numFmtId="164" fontId="4" fillId="25" borderId="0" applyFont="true" applyBorder="false" applyAlignment="true" applyProtection="false">
      <alignment horizontal="general" vertical="bottom" textRotation="0" wrapText="false" indent="0" shrinkToFit="false"/>
    </xf>
    <xf numFmtId="164" fontId="4" fillId="26" borderId="0" applyFont="true" applyBorder="false" applyAlignment="true" applyProtection="false">
      <alignment horizontal="general" vertical="bottom" textRotation="0" wrapText="false" indent="0" shrinkToFit="false"/>
    </xf>
    <xf numFmtId="164" fontId="4" fillId="26" borderId="0" applyFont="true" applyBorder="false" applyAlignment="true" applyProtection="false">
      <alignment horizontal="general" vertical="bottom" textRotation="0" wrapText="false" indent="0" shrinkToFit="false"/>
    </xf>
    <xf numFmtId="164" fontId="4" fillId="31" borderId="0" applyFont="true" applyBorder="false" applyAlignment="true" applyProtection="false">
      <alignment horizontal="general" vertical="bottom" textRotation="0" wrapText="false" indent="0" shrinkToFit="false"/>
    </xf>
    <xf numFmtId="164" fontId="4" fillId="31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32" borderId="1" applyFont="true" applyBorder="true" applyAlignment="true" applyProtection="false">
      <alignment horizontal="general" vertical="bottom" textRotation="0" wrapText="false" indent="0" shrinkToFit="false"/>
    </xf>
    <xf numFmtId="164" fontId="7" fillId="32" borderId="1" applyFont="true" applyBorder="true" applyAlignment="true" applyProtection="false">
      <alignment horizontal="general" vertical="bottom" textRotation="0" wrapText="false" indent="0" shrinkToFit="false"/>
    </xf>
    <xf numFmtId="164" fontId="7" fillId="32" borderId="1" applyFont="true" applyBorder="true" applyAlignment="true" applyProtection="false">
      <alignment horizontal="general" vertical="bottom" textRotation="0" wrapText="false" indent="0" shrinkToFit="false"/>
    </xf>
    <xf numFmtId="164" fontId="7" fillId="32" borderId="1" applyFont="true" applyBorder="true" applyAlignment="true" applyProtection="false">
      <alignment horizontal="general" vertical="bottom" textRotation="0" wrapText="false" indent="0" shrinkToFit="false"/>
    </xf>
    <xf numFmtId="164" fontId="7" fillId="32" borderId="1" applyFont="true" applyBorder="true" applyAlignment="true" applyProtection="false">
      <alignment horizontal="general" vertical="bottom" textRotation="0" wrapText="false" indent="0" shrinkToFit="false"/>
    </xf>
    <xf numFmtId="164" fontId="7" fillId="32" borderId="1" applyFont="true" applyBorder="true" applyAlignment="true" applyProtection="false">
      <alignment horizontal="general" vertical="bottom" textRotation="0" wrapText="false" indent="0" shrinkToFit="false"/>
    </xf>
    <xf numFmtId="164" fontId="7" fillId="32" borderId="1" applyFont="true" applyBorder="true" applyAlignment="true" applyProtection="false">
      <alignment horizontal="general" vertical="bottom" textRotation="0" wrapText="false" indent="0" shrinkToFit="false"/>
    </xf>
    <xf numFmtId="164" fontId="7" fillId="32" borderId="1" applyFont="true" applyBorder="true" applyAlignment="true" applyProtection="false">
      <alignment horizontal="general" vertical="bottom" textRotation="0" wrapText="false" indent="0" shrinkToFit="false"/>
    </xf>
    <xf numFmtId="164" fontId="7" fillId="32" borderId="1" applyFont="true" applyBorder="true" applyAlignment="true" applyProtection="false">
      <alignment horizontal="general" vertical="bottom" textRotation="0" wrapText="false" indent="0" shrinkToFit="false"/>
    </xf>
    <xf numFmtId="164" fontId="7" fillId="32" borderId="1" applyFont="true" applyBorder="true" applyAlignment="true" applyProtection="false">
      <alignment horizontal="general" vertical="bottom" textRotation="0" wrapText="false" indent="0" shrinkToFit="false"/>
    </xf>
    <xf numFmtId="164" fontId="7" fillId="32" borderId="1" applyFont="true" applyBorder="true" applyAlignment="true" applyProtection="false">
      <alignment horizontal="general" vertical="bottom" textRotation="0" wrapText="false" indent="0" shrinkToFit="false"/>
    </xf>
    <xf numFmtId="164" fontId="7" fillId="32" borderId="1" applyFont="true" applyBorder="true" applyAlignment="true" applyProtection="false">
      <alignment horizontal="general" vertical="bottom" textRotation="0" wrapText="false" indent="0" shrinkToFit="false"/>
    </xf>
    <xf numFmtId="164" fontId="7" fillId="32" borderId="1" applyFont="true" applyBorder="true" applyAlignment="true" applyProtection="false">
      <alignment horizontal="general" vertical="bottom" textRotation="0" wrapText="false" indent="0" shrinkToFit="false"/>
    </xf>
    <xf numFmtId="164" fontId="7" fillId="32" borderId="1" applyFont="true" applyBorder="true" applyAlignment="true" applyProtection="false">
      <alignment horizontal="general" vertical="bottom" textRotation="0" wrapText="false" indent="0" shrinkToFit="false"/>
    </xf>
    <xf numFmtId="164" fontId="7" fillId="32" borderId="1" applyFont="true" applyBorder="true" applyAlignment="true" applyProtection="false">
      <alignment horizontal="general" vertical="bottom" textRotation="0" wrapText="false" indent="0" shrinkToFit="false"/>
    </xf>
    <xf numFmtId="164" fontId="7" fillId="32" borderId="1" applyFont="true" applyBorder="true" applyAlignment="true" applyProtection="false">
      <alignment horizontal="general" vertical="bottom" textRotation="0" wrapText="false" indent="0" shrinkToFit="false"/>
    </xf>
    <xf numFmtId="164" fontId="7" fillId="32" borderId="1" applyFont="true" applyBorder="true" applyAlignment="true" applyProtection="false">
      <alignment horizontal="general" vertical="bottom" textRotation="0" wrapText="false" indent="0" shrinkToFit="false"/>
    </xf>
    <xf numFmtId="164" fontId="7" fillId="32" borderId="1" applyFont="true" applyBorder="true" applyAlignment="true" applyProtection="false">
      <alignment horizontal="general" vertical="bottom" textRotation="0" wrapText="false" indent="0" shrinkToFit="false"/>
    </xf>
    <xf numFmtId="164" fontId="7" fillId="32" borderId="1" applyFont="true" applyBorder="true" applyAlignment="true" applyProtection="false">
      <alignment horizontal="general" vertical="bottom" textRotation="0" wrapText="false" indent="0" shrinkToFit="false"/>
    </xf>
    <xf numFmtId="164" fontId="7" fillId="32" borderId="1" applyFont="true" applyBorder="true" applyAlignment="true" applyProtection="false">
      <alignment horizontal="general" vertical="bottom" textRotation="0" wrapText="false" indent="0" shrinkToFit="false"/>
    </xf>
    <xf numFmtId="164" fontId="8" fillId="33" borderId="2" applyFont="true" applyBorder="true" applyAlignment="true" applyProtection="false">
      <alignment horizontal="general" vertical="bottom" textRotation="0" wrapText="false" indent="0" shrinkToFit="false"/>
    </xf>
    <xf numFmtId="164" fontId="8" fillId="33" borderId="2" applyFont="true" applyBorder="tru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6" borderId="0" applyFont="true" applyBorder="false" applyAlignment="true" applyProtection="false">
      <alignment horizontal="general" vertical="bottom" textRotation="0" wrapText="false" indent="0" shrinkToFit="false"/>
    </xf>
    <xf numFmtId="164" fontId="11" fillId="6" borderId="0" applyFont="true" applyBorder="false" applyAlignment="true" applyProtection="false">
      <alignment horizontal="general" vertical="bottom" textRotation="0" wrapText="false" indent="0" shrinkToFit="false"/>
    </xf>
    <xf numFmtId="164" fontId="12" fillId="3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3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35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35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3" applyFont="true" applyBorder="true" applyAlignment="true" applyProtection="false">
      <alignment horizontal="general" vertical="bottom" textRotation="0" wrapText="false" indent="0" shrinkToFit="false"/>
    </xf>
    <xf numFmtId="164" fontId="13" fillId="0" borderId="3" applyFont="true" applyBorder="true" applyAlignment="true" applyProtection="false">
      <alignment horizontal="general" vertical="bottom" textRotation="0" wrapText="false" indent="0" shrinkToFit="false"/>
    </xf>
    <xf numFmtId="164" fontId="14" fillId="0" borderId="4" applyFont="true" applyBorder="true" applyAlignment="true" applyProtection="false">
      <alignment horizontal="general" vertical="bottom" textRotation="0" wrapText="false" indent="0" shrinkToFit="false"/>
    </xf>
    <xf numFmtId="164" fontId="14" fillId="0" borderId="4" applyFont="true" applyBorder="true" applyAlignment="true" applyProtection="false">
      <alignment horizontal="general" vertical="bottom" textRotation="0" wrapText="false" indent="0" shrinkToFit="false"/>
    </xf>
    <xf numFmtId="164" fontId="15" fillId="0" borderId="5" applyFont="true" applyBorder="true" applyAlignment="true" applyProtection="false">
      <alignment horizontal="general" vertical="bottom" textRotation="0" wrapText="false" indent="0" shrinkToFit="false"/>
    </xf>
    <xf numFmtId="164" fontId="15" fillId="0" borderId="5" applyFont="true" applyBorder="true" applyAlignment="true" applyProtection="false">
      <alignment horizontal="general" vertical="bottom" textRotation="0" wrapText="false" indent="0" shrinkToFit="false"/>
    </xf>
    <xf numFmtId="164" fontId="15" fillId="0" borderId="5" applyFont="true" applyBorder="true" applyAlignment="true" applyProtection="false">
      <alignment horizontal="general" vertical="bottom" textRotation="0" wrapText="false" indent="0" shrinkToFit="false"/>
    </xf>
    <xf numFmtId="164" fontId="15" fillId="0" borderId="5" applyFont="true" applyBorder="true" applyAlignment="true" applyProtection="false">
      <alignment horizontal="general" vertical="bottom" textRotation="0" wrapText="false" indent="0" shrinkToFit="false"/>
    </xf>
    <xf numFmtId="164" fontId="15" fillId="0" borderId="5" applyFont="true" applyBorder="true" applyAlignment="true" applyProtection="false">
      <alignment horizontal="general" vertical="bottom" textRotation="0" wrapText="false" indent="0" shrinkToFit="false"/>
    </xf>
    <xf numFmtId="164" fontId="15" fillId="0" borderId="5" applyFont="true" applyBorder="true" applyAlignment="true" applyProtection="false">
      <alignment horizontal="general" vertical="bottom" textRotation="0" wrapText="false" indent="0" shrinkToFit="false"/>
    </xf>
    <xf numFmtId="164" fontId="15" fillId="0" borderId="5" applyFont="true" applyBorder="true" applyAlignment="true" applyProtection="false">
      <alignment horizontal="general" vertical="bottom" textRotation="0" wrapText="false" indent="0" shrinkToFit="false"/>
    </xf>
    <xf numFmtId="164" fontId="15" fillId="0" borderId="5" applyFont="true" applyBorder="true" applyAlignment="true" applyProtection="false">
      <alignment horizontal="general" vertical="bottom" textRotation="0" wrapText="false" indent="0" shrinkToFit="false"/>
    </xf>
    <xf numFmtId="164" fontId="15" fillId="0" borderId="5" applyFont="true" applyBorder="true" applyAlignment="true" applyProtection="false">
      <alignment horizontal="general" vertical="bottom" textRotation="0" wrapText="false" indent="0" shrinkToFit="false"/>
    </xf>
    <xf numFmtId="164" fontId="15" fillId="0" borderId="5" applyFont="true" applyBorder="true" applyAlignment="true" applyProtection="false">
      <alignment horizontal="general" vertical="bottom" textRotation="0" wrapText="false" indent="0" shrinkToFit="false"/>
    </xf>
    <xf numFmtId="164" fontId="15" fillId="0" borderId="5" applyFont="true" applyBorder="true" applyAlignment="true" applyProtection="false">
      <alignment horizontal="general" vertical="bottom" textRotation="0" wrapText="false" indent="0" shrinkToFit="false"/>
    </xf>
    <xf numFmtId="164" fontId="15" fillId="0" borderId="5" applyFont="true" applyBorder="true" applyAlignment="true" applyProtection="false">
      <alignment horizontal="general" vertical="bottom" textRotation="0" wrapText="false" indent="0" shrinkToFit="false"/>
    </xf>
    <xf numFmtId="164" fontId="15" fillId="0" borderId="5" applyFont="true" applyBorder="true" applyAlignment="true" applyProtection="false">
      <alignment horizontal="general" vertical="bottom" textRotation="0" wrapText="false" indent="0" shrinkToFit="false"/>
    </xf>
    <xf numFmtId="164" fontId="15" fillId="0" borderId="5" applyFont="true" applyBorder="true" applyAlignment="true" applyProtection="false">
      <alignment horizontal="general" vertical="bottom" textRotation="0" wrapText="false" indent="0" shrinkToFit="false"/>
    </xf>
    <xf numFmtId="164" fontId="15" fillId="0" borderId="5" applyFont="true" applyBorder="true" applyAlignment="true" applyProtection="false">
      <alignment horizontal="general" vertical="bottom" textRotation="0" wrapText="false" indent="0" shrinkToFit="false"/>
    </xf>
    <xf numFmtId="164" fontId="15" fillId="0" borderId="5" applyFont="true" applyBorder="true" applyAlignment="true" applyProtection="false">
      <alignment horizontal="general" vertical="bottom" textRotation="0" wrapText="false" indent="0" shrinkToFit="false"/>
    </xf>
    <xf numFmtId="164" fontId="15" fillId="0" borderId="5" applyFont="true" applyBorder="true" applyAlignment="true" applyProtection="false">
      <alignment horizontal="general" vertical="bottom" textRotation="0" wrapText="false" indent="0" shrinkToFit="false"/>
    </xf>
    <xf numFmtId="164" fontId="15" fillId="0" borderId="5" applyFont="true" applyBorder="true" applyAlignment="true" applyProtection="false">
      <alignment horizontal="general" vertical="bottom" textRotation="0" wrapText="false" indent="0" shrinkToFit="false"/>
    </xf>
    <xf numFmtId="164" fontId="15" fillId="0" borderId="5" applyFont="true" applyBorder="true" applyAlignment="true" applyProtection="false">
      <alignment horizontal="general" vertical="bottom" textRotation="0" wrapText="false" indent="0" shrinkToFit="false"/>
    </xf>
    <xf numFmtId="164" fontId="15" fillId="0" borderId="5" applyFont="true" applyBorder="true" applyAlignment="true" applyProtection="false">
      <alignment horizontal="general" vertical="bottom" textRotation="0" wrapText="false" indent="0" shrinkToFit="false"/>
    </xf>
    <xf numFmtId="164" fontId="15" fillId="0" borderId="5" applyFont="true" applyBorder="true" applyAlignment="true" applyProtection="false">
      <alignment horizontal="general" vertical="bottom" textRotation="0" wrapText="false" indent="0" shrinkToFit="false"/>
    </xf>
    <xf numFmtId="164" fontId="15" fillId="0" borderId="5" applyFont="true" applyBorder="true" applyAlignment="true" applyProtection="false">
      <alignment horizontal="general" vertical="bottom" textRotation="0" wrapText="false" indent="0" shrinkToFit="false"/>
    </xf>
    <xf numFmtId="164" fontId="15" fillId="0" borderId="5" applyFont="true" applyBorder="true" applyAlignment="true" applyProtection="false">
      <alignment horizontal="general" vertical="bottom" textRotation="0" wrapText="false" indent="0" shrinkToFit="false"/>
    </xf>
    <xf numFmtId="164" fontId="15" fillId="0" borderId="5" applyFont="true" applyBorder="true" applyAlignment="true" applyProtection="false">
      <alignment horizontal="general" vertical="bottom" textRotation="0" wrapText="false" indent="0" shrinkToFit="false"/>
    </xf>
    <xf numFmtId="164" fontId="15" fillId="0" borderId="5" applyFont="true" applyBorder="true" applyAlignment="true" applyProtection="false">
      <alignment horizontal="general" vertical="bottom" textRotation="0" wrapText="false" indent="0" shrinkToFit="false"/>
    </xf>
    <xf numFmtId="164" fontId="15" fillId="0" borderId="5" applyFont="true" applyBorder="true" applyAlignment="true" applyProtection="false">
      <alignment horizontal="general" vertical="bottom" textRotation="0" wrapText="false" indent="0" shrinkToFit="false"/>
    </xf>
    <xf numFmtId="164" fontId="15" fillId="0" borderId="5" applyFont="true" applyBorder="true" applyAlignment="true" applyProtection="false">
      <alignment horizontal="general" vertical="bottom" textRotation="0" wrapText="false" indent="0" shrinkToFit="false"/>
    </xf>
    <xf numFmtId="164" fontId="15" fillId="0" borderId="5" applyFont="true" applyBorder="true" applyAlignment="true" applyProtection="false">
      <alignment horizontal="general" vertical="bottom" textRotation="0" wrapText="false" indent="0" shrinkToFit="false"/>
    </xf>
    <xf numFmtId="164" fontId="15" fillId="0" borderId="5" applyFont="true" applyBorder="true" applyAlignment="true" applyProtection="false">
      <alignment horizontal="general" vertical="bottom" textRotation="0" wrapText="false" indent="0" shrinkToFit="false"/>
    </xf>
    <xf numFmtId="164" fontId="15" fillId="0" borderId="5" applyFont="true" applyBorder="true" applyAlignment="true" applyProtection="false">
      <alignment horizontal="general" vertical="bottom" textRotation="0" wrapText="false" indent="0" shrinkToFit="false"/>
    </xf>
    <xf numFmtId="164" fontId="15" fillId="0" borderId="5" applyFont="true" applyBorder="true" applyAlignment="true" applyProtection="false">
      <alignment horizontal="general" vertical="bottom" textRotation="0" wrapText="false" indent="0" shrinkToFit="false"/>
    </xf>
    <xf numFmtId="164" fontId="15" fillId="0" borderId="5" applyFont="true" applyBorder="true" applyAlignment="true" applyProtection="false">
      <alignment horizontal="general" vertical="bottom" textRotation="0" wrapText="false" indent="0" shrinkToFit="false"/>
    </xf>
    <xf numFmtId="164" fontId="15" fillId="0" borderId="5" applyFont="true" applyBorder="true" applyAlignment="true" applyProtection="false">
      <alignment horizontal="general" vertical="bottom" textRotation="0" wrapText="false" indent="0" shrinkToFit="false"/>
    </xf>
    <xf numFmtId="164" fontId="15" fillId="0" borderId="5" applyFont="true" applyBorder="true" applyAlignment="true" applyProtection="false">
      <alignment horizontal="general" vertical="bottom" textRotation="0" wrapText="false" indent="0" shrinkToFit="false"/>
    </xf>
    <xf numFmtId="164" fontId="15" fillId="0" borderId="5" applyFont="true" applyBorder="true" applyAlignment="true" applyProtection="false">
      <alignment horizontal="general" vertical="bottom" textRotation="0" wrapText="false" indent="0" shrinkToFit="false"/>
    </xf>
    <xf numFmtId="164" fontId="15" fillId="0" borderId="5" applyFont="true" applyBorder="true" applyAlignment="true" applyProtection="false">
      <alignment horizontal="general" vertical="bottom" textRotation="0" wrapText="false" indent="0" shrinkToFit="false"/>
    </xf>
    <xf numFmtId="164" fontId="15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0" borderId="0" applyFont="true" applyBorder="false" applyAlignment="true" applyProtection="false">
      <alignment horizontal="general" vertical="bottom" textRotation="0" wrapText="false" indent="0" shrinkToFit="false"/>
    </xf>
    <xf numFmtId="164" fontId="16" fillId="0" borderId="0" applyFont="true" applyBorder="false" applyAlignment="true" applyProtection="false">
      <alignment horizontal="general" vertical="bottom" textRotation="0" wrapText="false" indent="0" shrinkToFit="false"/>
    </xf>
    <xf numFmtId="164" fontId="16" fillId="0" borderId="0" applyFont="true" applyBorder="false" applyAlignment="true" applyProtection="false">
      <alignment horizontal="general" vertical="bottom" textRotation="0" wrapText="false" indent="0" shrinkToFit="false"/>
    </xf>
    <xf numFmtId="164" fontId="16" fillId="0" borderId="0" applyFont="true" applyBorder="false" applyAlignment="true" applyProtection="false">
      <alignment horizontal="general" vertical="bottom" textRotation="0" wrapText="false" indent="0" shrinkToFit="false"/>
    </xf>
    <xf numFmtId="164" fontId="16" fillId="0" borderId="0" applyFont="true" applyBorder="false" applyAlignment="true" applyProtection="false">
      <alignment horizontal="general" vertical="bottom" textRotation="0" wrapText="false" indent="0" shrinkToFit="false"/>
    </xf>
    <xf numFmtId="164" fontId="16" fillId="0" borderId="0" applyFont="true" applyBorder="false" applyAlignment="true" applyProtection="false">
      <alignment horizontal="general" vertical="bottom" textRotation="0" wrapText="false" indent="0" shrinkToFit="false"/>
    </xf>
    <xf numFmtId="164" fontId="16" fillId="0" borderId="0" applyFont="true" applyBorder="false" applyAlignment="true" applyProtection="false">
      <alignment horizontal="general" vertical="bottom" textRotation="0" wrapText="false" indent="0" shrinkToFit="false"/>
    </xf>
    <xf numFmtId="164" fontId="16" fillId="0" borderId="0" applyFont="true" applyBorder="false" applyAlignment="true" applyProtection="false">
      <alignment horizontal="general" vertical="bottom" textRotation="0" wrapText="false" indent="0" shrinkToFit="false"/>
    </xf>
    <xf numFmtId="164" fontId="16" fillId="0" borderId="0" applyFont="true" applyBorder="false" applyAlignment="true" applyProtection="false">
      <alignment horizontal="general" vertical="bottom" textRotation="0" wrapText="false" indent="0" shrinkToFit="false"/>
    </xf>
    <xf numFmtId="164" fontId="16" fillId="0" borderId="0" applyFont="true" applyBorder="false" applyAlignment="true" applyProtection="false">
      <alignment horizontal="general" vertical="bottom" textRotation="0" wrapText="false" indent="0" shrinkToFit="false"/>
    </xf>
    <xf numFmtId="164" fontId="16" fillId="0" borderId="0" applyFont="true" applyBorder="false" applyAlignment="true" applyProtection="false">
      <alignment horizontal="general" vertical="bottom" textRotation="0" wrapText="false" indent="0" shrinkToFit="false"/>
    </xf>
    <xf numFmtId="164" fontId="17" fillId="0" borderId="0" applyFont="true" applyBorder="false" applyAlignment="true" applyProtection="false">
      <alignment horizontal="general" vertical="bottom" textRotation="0" wrapText="false" indent="0" shrinkToFit="false"/>
    </xf>
    <xf numFmtId="164" fontId="17" fillId="0" borderId="0" applyFont="true" applyBorder="false" applyAlignment="true" applyProtection="false">
      <alignment horizontal="general" vertical="bottom" textRotation="0" wrapText="false" indent="0" shrinkToFit="false"/>
    </xf>
    <xf numFmtId="164" fontId="16" fillId="0" borderId="0" applyFont="true" applyBorder="false" applyAlignment="true" applyProtection="false">
      <alignment horizontal="general" vertical="bottom" textRotation="0" wrapText="false" indent="0" shrinkToFit="false"/>
    </xf>
    <xf numFmtId="164" fontId="16" fillId="0" borderId="0" applyFont="true" applyBorder="false" applyAlignment="true" applyProtection="false">
      <alignment horizontal="general" vertical="bottom" textRotation="0" wrapText="false" indent="0" shrinkToFit="false"/>
    </xf>
    <xf numFmtId="164" fontId="16" fillId="0" borderId="0" applyFont="true" applyBorder="false" applyAlignment="true" applyProtection="false">
      <alignment horizontal="general" vertical="bottom" textRotation="0" wrapText="false" indent="0" shrinkToFit="false"/>
    </xf>
    <xf numFmtId="164" fontId="16" fillId="0" borderId="0" applyFont="true" applyBorder="false" applyAlignment="true" applyProtection="false">
      <alignment horizontal="general" vertical="bottom" textRotation="0" wrapText="false" indent="0" shrinkToFit="false"/>
    </xf>
    <xf numFmtId="164" fontId="16" fillId="0" borderId="0" applyFont="true" applyBorder="false" applyAlignment="true" applyProtection="false">
      <alignment horizontal="general" vertical="bottom" textRotation="0" wrapText="false" indent="0" shrinkToFit="false"/>
    </xf>
    <xf numFmtId="164" fontId="16" fillId="0" borderId="0" applyFont="true" applyBorder="false" applyAlignment="true" applyProtection="false">
      <alignment horizontal="general" vertical="bottom" textRotation="0" wrapText="false" indent="0" shrinkToFit="false"/>
    </xf>
    <xf numFmtId="164" fontId="16" fillId="0" borderId="0" applyFont="true" applyBorder="false" applyAlignment="true" applyProtection="false">
      <alignment horizontal="general" vertical="bottom" textRotation="0" wrapText="false" indent="0" shrinkToFit="false"/>
    </xf>
    <xf numFmtId="164" fontId="16" fillId="0" borderId="0" applyFont="true" applyBorder="false" applyAlignment="true" applyProtection="false">
      <alignment horizontal="general" vertical="bottom" textRotation="0" wrapText="false" indent="0" shrinkToFit="false"/>
    </xf>
    <xf numFmtId="164" fontId="16" fillId="0" borderId="0" applyFont="true" applyBorder="false" applyAlignment="true" applyProtection="false">
      <alignment horizontal="general" vertical="bottom" textRotation="0" wrapText="false" indent="0" shrinkToFit="false"/>
    </xf>
    <xf numFmtId="164" fontId="16" fillId="0" borderId="0" applyFont="true" applyBorder="false" applyAlignment="true" applyProtection="false">
      <alignment horizontal="general" vertical="bottom" textRotation="0" wrapText="false" indent="0" shrinkToFit="false"/>
    </xf>
    <xf numFmtId="164" fontId="16" fillId="0" borderId="0" applyFont="true" applyBorder="false" applyAlignment="true" applyProtection="false">
      <alignment horizontal="general" vertical="bottom" textRotation="0" wrapText="false" indent="0" shrinkToFit="false"/>
    </xf>
    <xf numFmtId="164" fontId="16" fillId="0" borderId="0" applyFont="true" applyBorder="false" applyAlignment="true" applyProtection="false">
      <alignment horizontal="general" vertical="bottom" textRotation="0" wrapText="false" indent="0" shrinkToFit="false"/>
    </xf>
    <xf numFmtId="164" fontId="16" fillId="0" borderId="0" applyFont="true" applyBorder="false" applyAlignment="true" applyProtection="false">
      <alignment horizontal="general" vertical="bottom" textRotation="0" wrapText="false" indent="0" shrinkToFit="false"/>
    </xf>
    <xf numFmtId="164" fontId="16" fillId="0" borderId="0" applyFont="true" applyBorder="false" applyAlignment="true" applyProtection="false">
      <alignment horizontal="general" vertical="bottom" textRotation="0" wrapText="false" indent="0" shrinkToFit="false"/>
    </xf>
    <xf numFmtId="164" fontId="16" fillId="0" borderId="0" applyFont="true" applyBorder="false" applyAlignment="true" applyProtection="false">
      <alignment horizontal="general" vertical="bottom" textRotation="0" wrapText="false" indent="0" shrinkToFit="false"/>
    </xf>
    <xf numFmtId="164" fontId="16" fillId="0" borderId="0" applyFont="true" applyBorder="false" applyAlignment="true" applyProtection="false">
      <alignment horizontal="general" vertical="bottom" textRotation="0" wrapText="false" indent="0" shrinkToFit="false"/>
    </xf>
    <xf numFmtId="164" fontId="16" fillId="0" borderId="0" applyFont="true" applyBorder="false" applyAlignment="true" applyProtection="false">
      <alignment horizontal="general" vertical="bottom" textRotation="0" wrapText="false" indent="0" shrinkToFit="false"/>
    </xf>
    <xf numFmtId="164" fontId="16" fillId="0" borderId="0" applyFont="true" applyBorder="false" applyAlignment="true" applyProtection="false">
      <alignment horizontal="general" vertical="bottom" textRotation="0" wrapText="false" indent="0" shrinkToFit="false"/>
    </xf>
    <xf numFmtId="164" fontId="16" fillId="0" borderId="0" applyFont="true" applyBorder="false" applyAlignment="true" applyProtection="false">
      <alignment horizontal="general" vertical="bottom" textRotation="0" wrapText="false" indent="0" shrinkToFit="false"/>
    </xf>
    <xf numFmtId="164" fontId="16" fillId="0" borderId="0" applyFont="true" applyBorder="false" applyAlignment="true" applyProtection="false">
      <alignment horizontal="general" vertical="bottom" textRotation="0" wrapText="false" indent="0" shrinkToFit="false"/>
    </xf>
    <xf numFmtId="164" fontId="16" fillId="0" borderId="0" applyFont="true" applyBorder="false" applyAlignment="true" applyProtection="false">
      <alignment horizontal="general" vertical="bottom" textRotation="0" wrapText="false" indent="0" shrinkToFit="false"/>
    </xf>
    <xf numFmtId="164" fontId="16" fillId="0" borderId="0" applyFont="true" applyBorder="false" applyAlignment="true" applyProtection="false">
      <alignment horizontal="general" vertical="bottom" textRotation="0" wrapText="false" indent="0" shrinkToFit="false"/>
    </xf>
    <xf numFmtId="164" fontId="16" fillId="0" borderId="0" applyFont="true" applyBorder="false" applyAlignment="true" applyProtection="false">
      <alignment horizontal="general" vertical="bottom" textRotation="0" wrapText="false" indent="0" shrinkToFit="false"/>
    </xf>
    <xf numFmtId="164" fontId="16" fillId="0" borderId="0" applyFont="true" applyBorder="false" applyAlignment="true" applyProtection="false">
      <alignment horizontal="general" vertical="bottom" textRotation="0" wrapText="false" indent="0" shrinkToFit="false"/>
    </xf>
    <xf numFmtId="164" fontId="16" fillId="0" borderId="0" applyFont="true" applyBorder="false" applyAlignment="true" applyProtection="false">
      <alignment horizontal="general" vertical="bottom" textRotation="0" wrapText="false" indent="0" shrinkToFit="false"/>
    </xf>
    <xf numFmtId="164" fontId="16" fillId="0" borderId="0" applyFont="true" applyBorder="false" applyAlignment="true" applyProtection="false">
      <alignment horizontal="general" vertical="bottom" textRotation="0" wrapText="false" indent="0" shrinkToFit="false"/>
    </xf>
    <xf numFmtId="164" fontId="16" fillId="0" borderId="0" applyFont="true" applyBorder="false" applyAlignment="true" applyProtection="false">
      <alignment horizontal="general" vertical="bottom" textRotation="0" wrapText="false" indent="0" shrinkToFit="false"/>
    </xf>
    <xf numFmtId="164" fontId="16" fillId="0" borderId="0" applyFont="true" applyBorder="false" applyAlignment="true" applyProtection="false">
      <alignment horizontal="general" vertical="bottom" textRotation="0" wrapText="false" indent="0" shrinkToFit="false"/>
    </xf>
    <xf numFmtId="164" fontId="16" fillId="0" borderId="0" applyFont="true" applyBorder="false" applyAlignment="true" applyProtection="false">
      <alignment horizontal="general" vertical="bottom" textRotation="0" wrapText="false" indent="0" shrinkToFit="false"/>
    </xf>
    <xf numFmtId="164" fontId="16" fillId="0" borderId="0" applyFont="true" applyBorder="false" applyAlignment="true" applyProtection="false">
      <alignment horizontal="general" vertical="bottom" textRotation="0" wrapText="false" indent="0" shrinkToFit="false"/>
    </xf>
    <xf numFmtId="164" fontId="16" fillId="0" borderId="0" applyFont="true" applyBorder="false" applyAlignment="true" applyProtection="false">
      <alignment horizontal="general" vertical="bottom" textRotation="0" wrapText="false" indent="0" shrinkToFit="false"/>
    </xf>
    <xf numFmtId="164" fontId="16" fillId="0" borderId="0" applyFont="true" applyBorder="false" applyAlignment="true" applyProtection="false">
      <alignment horizontal="general" vertical="bottom" textRotation="0" wrapText="false" indent="0" shrinkToFit="false"/>
    </xf>
    <xf numFmtId="164" fontId="16" fillId="0" borderId="0" applyFont="true" applyBorder="false" applyAlignment="true" applyProtection="false">
      <alignment horizontal="general" vertical="bottom" textRotation="0" wrapText="false" indent="0" shrinkToFit="false"/>
    </xf>
    <xf numFmtId="164" fontId="16" fillId="0" borderId="0" applyFont="true" applyBorder="false" applyAlignment="true" applyProtection="false">
      <alignment horizontal="general" vertical="bottom" textRotation="0" wrapText="false" indent="0" shrinkToFit="false"/>
    </xf>
    <xf numFmtId="164" fontId="16" fillId="0" borderId="0" applyFont="true" applyBorder="false" applyAlignment="true" applyProtection="false">
      <alignment horizontal="general" vertical="bottom" textRotation="0" wrapText="false" indent="0" shrinkToFit="false"/>
    </xf>
    <xf numFmtId="164" fontId="16" fillId="0" borderId="0" applyFont="true" applyBorder="false" applyAlignment="true" applyProtection="false">
      <alignment horizontal="general" vertical="bottom" textRotation="0" wrapText="false" indent="0" shrinkToFit="false"/>
    </xf>
    <xf numFmtId="164" fontId="16" fillId="0" borderId="0" applyFont="true" applyBorder="false" applyAlignment="true" applyProtection="false">
      <alignment horizontal="general" vertical="bottom" textRotation="0" wrapText="false" indent="0" shrinkToFit="false"/>
    </xf>
    <xf numFmtId="164" fontId="16" fillId="0" borderId="0" applyFont="true" applyBorder="false" applyAlignment="true" applyProtection="false">
      <alignment horizontal="general" vertical="bottom" textRotation="0" wrapText="false" indent="0" shrinkToFit="false"/>
    </xf>
    <xf numFmtId="164" fontId="16" fillId="0" borderId="0" applyFont="true" applyBorder="false" applyAlignment="true" applyProtection="false">
      <alignment horizontal="general" vertical="bottom" textRotation="0" wrapText="false" indent="0" shrinkToFit="false"/>
    </xf>
    <xf numFmtId="164" fontId="16" fillId="0" borderId="0" applyFont="true" applyBorder="false" applyAlignment="true" applyProtection="false">
      <alignment horizontal="general" vertical="bottom" textRotation="0" wrapText="false" indent="0" shrinkToFit="false"/>
    </xf>
    <xf numFmtId="164" fontId="16" fillId="0" borderId="0" applyFont="true" applyBorder="false" applyAlignment="true" applyProtection="false">
      <alignment horizontal="general" vertical="bottom" textRotation="0" wrapText="false" indent="0" shrinkToFit="false"/>
    </xf>
    <xf numFmtId="164" fontId="16" fillId="0" borderId="0" applyFont="true" applyBorder="false" applyAlignment="true" applyProtection="false">
      <alignment horizontal="general" vertical="bottom" textRotation="0" wrapText="false" indent="0" shrinkToFit="false"/>
    </xf>
    <xf numFmtId="164" fontId="16" fillId="0" borderId="0" applyFont="true" applyBorder="false" applyAlignment="true" applyProtection="false">
      <alignment horizontal="general" vertical="bottom" textRotation="0" wrapText="false" indent="0" shrinkToFit="false"/>
    </xf>
    <xf numFmtId="164" fontId="16" fillId="0" borderId="0" applyFont="true" applyBorder="false" applyAlignment="true" applyProtection="false">
      <alignment horizontal="general" vertical="bottom" textRotation="0" wrapText="false" indent="0" shrinkToFit="false"/>
    </xf>
    <xf numFmtId="164" fontId="18" fillId="0" borderId="0" applyFont="true" applyBorder="false" applyAlignment="true" applyProtection="false">
      <alignment horizontal="general" vertical="bottom" textRotation="0" wrapText="false" indent="0" shrinkToFit="false"/>
    </xf>
    <xf numFmtId="164" fontId="16" fillId="0" borderId="0" applyFont="true" applyBorder="false" applyAlignment="true" applyProtection="false">
      <alignment horizontal="general" vertical="bottom" textRotation="0" wrapText="false" indent="0" shrinkToFit="false"/>
    </xf>
    <xf numFmtId="164" fontId="16" fillId="0" borderId="0" applyFont="true" applyBorder="false" applyAlignment="true" applyProtection="false">
      <alignment horizontal="general" vertical="bottom" textRotation="0" wrapText="false" indent="0" shrinkToFit="false"/>
    </xf>
    <xf numFmtId="164" fontId="16" fillId="0" borderId="0" applyFont="true" applyBorder="false" applyAlignment="true" applyProtection="false">
      <alignment horizontal="general" vertical="bottom" textRotation="0" wrapText="false" indent="0" shrinkToFit="false"/>
    </xf>
    <xf numFmtId="164" fontId="19" fillId="12" borderId="1" applyFont="true" applyBorder="true" applyAlignment="true" applyProtection="false">
      <alignment horizontal="general" vertical="bottom" textRotation="0" wrapText="false" indent="0" shrinkToFit="false"/>
    </xf>
    <xf numFmtId="164" fontId="19" fillId="12" borderId="1" applyFont="true" applyBorder="true" applyAlignment="true" applyProtection="false">
      <alignment horizontal="general" vertical="bottom" textRotation="0" wrapText="false" indent="0" shrinkToFit="false"/>
    </xf>
    <xf numFmtId="164" fontId="19" fillId="12" borderId="1" applyFont="true" applyBorder="true" applyAlignment="true" applyProtection="false">
      <alignment horizontal="general" vertical="bottom" textRotation="0" wrapText="false" indent="0" shrinkToFit="false"/>
    </xf>
    <xf numFmtId="164" fontId="19" fillId="12" borderId="1" applyFont="true" applyBorder="true" applyAlignment="true" applyProtection="false">
      <alignment horizontal="general" vertical="bottom" textRotation="0" wrapText="false" indent="0" shrinkToFit="false"/>
    </xf>
    <xf numFmtId="164" fontId="19" fillId="12" borderId="1" applyFont="true" applyBorder="true" applyAlignment="true" applyProtection="false">
      <alignment horizontal="general" vertical="bottom" textRotation="0" wrapText="false" indent="0" shrinkToFit="false"/>
    </xf>
    <xf numFmtId="164" fontId="19" fillId="12" borderId="1" applyFont="true" applyBorder="true" applyAlignment="true" applyProtection="false">
      <alignment horizontal="general" vertical="bottom" textRotation="0" wrapText="false" indent="0" shrinkToFit="false"/>
    </xf>
    <xf numFmtId="164" fontId="19" fillId="12" borderId="1" applyFont="true" applyBorder="true" applyAlignment="true" applyProtection="false">
      <alignment horizontal="general" vertical="bottom" textRotation="0" wrapText="false" indent="0" shrinkToFit="false"/>
    </xf>
    <xf numFmtId="164" fontId="19" fillId="12" borderId="1" applyFont="true" applyBorder="true" applyAlignment="true" applyProtection="false">
      <alignment horizontal="general" vertical="bottom" textRotation="0" wrapText="false" indent="0" shrinkToFit="false"/>
    </xf>
    <xf numFmtId="164" fontId="19" fillId="12" borderId="1" applyFont="true" applyBorder="true" applyAlignment="true" applyProtection="false">
      <alignment horizontal="general" vertical="bottom" textRotation="0" wrapText="false" indent="0" shrinkToFit="false"/>
    </xf>
    <xf numFmtId="164" fontId="19" fillId="12" borderId="1" applyFont="true" applyBorder="true" applyAlignment="true" applyProtection="false">
      <alignment horizontal="general" vertical="bottom" textRotation="0" wrapText="false" indent="0" shrinkToFit="false"/>
    </xf>
    <xf numFmtId="164" fontId="19" fillId="12" borderId="1" applyFont="true" applyBorder="true" applyAlignment="true" applyProtection="false">
      <alignment horizontal="general" vertical="bottom" textRotation="0" wrapText="false" indent="0" shrinkToFit="false"/>
    </xf>
    <xf numFmtId="164" fontId="19" fillId="12" borderId="1" applyFont="true" applyBorder="true" applyAlignment="true" applyProtection="false">
      <alignment horizontal="general" vertical="bottom" textRotation="0" wrapText="false" indent="0" shrinkToFit="false"/>
    </xf>
    <xf numFmtId="164" fontId="19" fillId="12" borderId="1" applyFont="true" applyBorder="true" applyAlignment="true" applyProtection="false">
      <alignment horizontal="general" vertical="bottom" textRotation="0" wrapText="false" indent="0" shrinkToFit="false"/>
    </xf>
    <xf numFmtId="164" fontId="19" fillId="12" borderId="1" applyFont="true" applyBorder="true" applyAlignment="true" applyProtection="false">
      <alignment horizontal="general" vertical="bottom" textRotation="0" wrapText="false" indent="0" shrinkToFit="false"/>
    </xf>
    <xf numFmtId="164" fontId="19" fillId="12" borderId="1" applyFont="true" applyBorder="true" applyAlignment="true" applyProtection="false">
      <alignment horizontal="general" vertical="bottom" textRotation="0" wrapText="false" indent="0" shrinkToFit="false"/>
    </xf>
    <xf numFmtId="164" fontId="19" fillId="12" borderId="1" applyFont="true" applyBorder="true" applyAlignment="true" applyProtection="false">
      <alignment horizontal="general" vertical="bottom" textRotation="0" wrapText="false" indent="0" shrinkToFit="false"/>
    </xf>
    <xf numFmtId="164" fontId="19" fillId="12" borderId="1" applyFont="true" applyBorder="true" applyAlignment="true" applyProtection="false">
      <alignment horizontal="general" vertical="bottom" textRotation="0" wrapText="false" indent="0" shrinkToFit="false"/>
    </xf>
    <xf numFmtId="164" fontId="19" fillId="12" borderId="1" applyFont="true" applyBorder="true" applyAlignment="true" applyProtection="false">
      <alignment horizontal="general" vertical="bottom" textRotation="0" wrapText="false" indent="0" shrinkToFit="false"/>
    </xf>
    <xf numFmtId="164" fontId="19" fillId="12" borderId="1" applyFont="true" applyBorder="true" applyAlignment="true" applyProtection="false">
      <alignment horizontal="general" vertical="bottom" textRotation="0" wrapText="false" indent="0" shrinkToFit="false"/>
    </xf>
    <xf numFmtId="164" fontId="19" fillId="12" borderId="1" applyFont="true" applyBorder="true" applyAlignment="true" applyProtection="false">
      <alignment horizontal="general" vertical="bottom" textRotation="0" wrapText="false" indent="0" shrinkToFit="false"/>
    </xf>
    <xf numFmtId="164" fontId="20" fillId="0" borderId="6" applyFont="true" applyBorder="true" applyAlignment="true" applyProtection="false">
      <alignment horizontal="general" vertical="bottom" textRotation="0" wrapText="false" indent="0" shrinkToFit="false"/>
    </xf>
    <xf numFmtId="164" fontId="20" fillId="0" borderId="6" applyFont="true" applyBorder="true" applyAlignment="true" applyProtection="false">
      <alignment horizontal="general" vertical="bottom" textRotation="0" wrapText="false" indent="0" shrinkToFit="false"/>
    </xf>
    <xf numFmtId="164" fontId="21" fillId="36" borderId="0" applyFont="true" applyBorder="false" applyAlignment="true" applyProtection="false">
      <alignment horizontal="general" vertical="bottom" textRotation="0" wrapText="false" indent="0" shrinkToFit="false"/>
    </xf>
    <xf numFmtId="164" fontId="21" fillId="36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2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3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23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23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23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23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23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23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23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23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23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23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23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23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23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23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23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23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23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23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2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23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23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23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23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23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23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23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23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23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23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23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23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23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23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23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23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23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23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23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23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23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23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23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23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23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23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23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23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23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23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23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23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23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23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23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23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23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23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23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23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23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23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23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23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23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23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23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23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23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23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23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23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23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23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23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23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23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23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23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23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23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23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23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23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23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23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23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23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23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23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23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23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23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23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23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23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23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23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23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23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23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23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23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23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23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23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23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23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23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23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23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23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23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23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23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23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23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23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23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23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23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23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23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23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23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23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23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23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23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23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23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23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23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23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23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23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23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23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23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23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23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23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23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23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23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23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23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23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23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23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23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23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23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23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23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23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23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23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23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23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23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23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23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23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23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23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23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2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2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23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23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23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23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23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23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23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23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" fillId="0" borderId="0" applyFont="true" applyBorder="false" applyAlignment="true" applyProtection="false">
      <alignment horizontal="general" vertical="top" textRotation="0" wrapText="true" indent="0" shrinkToFit="false"/>
    </xf>
    <xf numFmtId="164" fontId="3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7" borderId="7" applyFont="true" applyBorder="true" applyAlignment="true" applyProtection="false">
      <alignment horizontal="general" vertical="bottom" textRotation="0" wrapText="false" indent="0" shrinkToFit="false"/>
    </xf>
    <xf numFmtId="164" fontId="0" fillId="37" borderId="7" applyFont="true" applyBorder="true" applyAlignment="true" applyProtection="false">
      <alignment horizontal="general" vertical="bottom" textRotation="0" wrapText="false" indent="0" shrinkToFit="false"/>
    </xf>
    <xf numFmtId="164" fontId="0" fillId="37" borderId="7" applyFont="true" applyBorder="true" applyAlignment="true" applyProtection="false">
      <alignment horizontal="general" vertical="bottom" textRotation="0" wrapText="false" indent="0" shrinkToFit="false"/>
    </xf>
    <xf numFmtId="164" fontId="0" fillId="37" borderId="7" applyFont="true" applyBorder="true" applyAlignment="true" applyProtection="false">
      <alignment horizontal="general" vertical="bottom" textRotation="0" wrapText="false" indent="0" shrinkToFit="false"/>
    </xf>
    <xf numFmtId="164" fontId="0" fillId="37" borderId="7" applyFont="true" applyBorder="true" applyAlignment="true" applyProtection="false">
      <alignment horizontal="general" vertical="bottom" textRotation="0" wrapText="false" indent="0" shrinkToFit="false"/>
    </xf>
    <xf numFmtId="164" fontId="0" fillId="37" borderId="7" applyFont="true" applyBorder="true" applyAlignment="true" applyProtection="false">
      <alignment horizontal="general" vertical="bottom" textRotation="0" wrapText="false" indent="0" shrinkToFit="false"/>
    </xf>
    <xf numFmtId="164" fontId="0" fillId="37" borderId="7" applyFont="true" applyBorder="true" applyAlignment="true" applyProtection="false">
      <alignment horizontal="general" vertical="bottom" textRotation="0" wrapText="false" indent="0" shrinkToFit="false"/>
    </xf>
    <xf numFmtId="164" fontId="0" fillId="37" borderId="7" applyFont="true" applyBorder="true" applyAlignment="true" applyProtection="false">
      <alignment horizontal="general" vertical="bottom" textRotation="0" wrapText="false" indent="0" shrinkToFit="false"/>
    </xf>
    <xf numFmtId="164" fontId="0" fillId="37" borderId="7" applyFont="true" applyBorder="true" applyAlignment="true" applyProtection="false">
      <alignment horizontal="general" vertical="bottom" textRotation="0" wrapText="false" indent="0" shrinkToFit="false"/>
    </xf>
    <xf numFmtId="164" fontId="0" fillId="37" borderId="7" applyFont="true" applyBorder="true" applyAlignment="true" applyProtection="false">
      <alignment horizontal="general" vertical="bottom" textRotation="0" wrapText="false" indent="0" shrinkToFit="false"/>
    </xf>
    <xf numFmtId="164" fontId="0" fillId="37" borderId="7" applyFont="true" applyBorder="true" applyAlignment="true" applyProtection="false">
      <alignment horizontal="general" vertical="bottom" textRotation="0" wrapText="false" indent="0" shrinkToFit="false"/>
    </xf>
    <xf numFmtId="164" fontId="0" fillId="37" borderId="7" applyFont="true" applyBorder="true" applyAlignment="true" applyProtection="false">
      <alignment horizontal="general" vertical="bottom" textRotation="0" wrapText="false" indent="0" shrinkToFit="false"/>
    </xf>
    <xf numFmtId="164" fontId="0" fillId="37" borderId="7" applyFont="true" applyBorder="true" applyAlignment="true" applyProtection="false">
      <alignment horizontal="general" vertical="bottom" textRotation="0" wrapText="false" indent="0" shrinkToFit="false"/>
    </xf>
    <xf numFmtId="164" fontId="0" fillId="37" borderId="7" applyFont="true" applyBorder="true" applyAlignment="true" applyProtection="false">
      <alignment horizontal="general" vertical="bottom" textRotation="0" wrapText="false" indent="0" shrinkToFit="false"/>
    </xf>
    <xf numFmtId="164" fontId="0" fillId="37" borderId="7" applyFont="true" applyBorder="true" applyAlignment="true" applyProtection="false">
      <alignment horizontal="general" vertical="bottom" textRotation="0" wrapText="false" indent="0" shrinkToFit="false"/>
    </xf>
    <xf numFmtId="164" fontId="0" fillId="37" borderId="7" applyFont="true" applyBorder="true" applyAlignment="true" applyProtection="false">
      <alignment horizontal="general" vertical="bottom" textRotation="0" wrapText="false" indent="0" shrinkToFit="false"/>
    </xf>
    <xf numFmtId="164" fontId="0" fillId="37" borderId="7" applyFont="true" applyBorder="true" applyAlignment="true" applyProtection="false">
      <alignment horizontal="general" vertical="bottom" textRotation="0" wrapText="false" indent="0" shrinkToFit="false"/>
    </xf>
    <xf numFmtId="164" fontId="0" fillId="37" borderId="7" applyFont="true" applyBorder="true" applyAlignment="true" applyProtection="false">
      <alignment horizontal="general" vertical="bottom" textRotation="0" wrapText="false" indent="0" shrinkToFit="false"/>
    </xf>
    <xf numFmtId="164" fontId="0" fillId="37" borderId="7" applyFont="true" applyBorder="true" applyAlignment="true" applyProtection="false">
      <alignment horizontal="general" vertical="bottom" textRotation="0" wrapText="false" indent="0" shrinkToFit="false"/>
    </xf>
    <xf numFmtId="164" fontId="0" fillId="37" borderId="7" applyFont="true" applyBorder="true" applyAlignment="true" applyProtection="false">
      <alignment horizontal="general" vertical="bottom" textRotation="0" wrapText="false" indent="0" shrinkToFit="false"/>
    </xf>
    <xf numFmtId="164" fontId="0" fillId="37" borderId="7" applyFont="true" applyBorder="true" applyAlignment="true" applyProtection="false">
      <alignment horizontal="general" vertical="bottom" textRotation="0" wrapText="false" indent="0" shrinkToFit="false"/>
    </xf>
    <xf numFmtId="164" fontId="0" fillId="37" borderId="7" applyFont="true" applyBorder="true" applyAlignment="true" applyProtection="false">
      <alignment horizontal="general" vertical="bottom" textRotation="0" wrapText="false" indent="0" shrinkToFit="false"/>
    </xf>
    <xf numFmtId="164" fontId="0" fillId="37" borderId="7" applyFont="true" applyBorder="true" applyAlignment="true" applyProtection="false">
      <alignment horizontal="general" vertical="bottom" textRotation="0" wrapText="false" indent="0" shrinkToFit="false"/>
    </xf>
    <xf numFmtId="164" fontId="0" fillId="37" borderId="7" applyFont="true" applyBorder="true" applyAlignment="true" applyProtection="false">
      <alignment horizontal="general" vertical="bottom" textRotation="0" wrapText="false" indent="0" shrinkToFit="false"/>
    </xf>
    <xf numFmtId="164" fontId="0" fillId="37" borderId="8" applyFont="true" applyBorder="true" applyAlignment="true" applyProtection="false">
      <alignment horizontal="general" vertical="bottom" textRotation="0" wrapText="false" indent="0" shrinkToFit="false"/>
    </xf>
    <xf numFmtId="164" fontId="0" fillId="37" borderId="8" applyFont="true" applyBorder="true" applyAlignment="true" applyProtection="false">
      <alignment horizontal="general" vertical="bottom" textRotation="0" wrapText="false" indent="0" shrinkToFit="false"/>
    </xf>
    <xf numFmtId="164" fontId="0" fillId="37" borderId="8" applyFont="true" applyBorder="true" applyAlignment="true" applyProtection="false">
      <alignment horizontal="general" vertical="bottom" textRotation="0" wrapText="false" indent="0" shrinkToFit="false"/>
    </xf>
    <xf numFmtId="164" fontId="0" fillId="37" borderId="8" applyFont="true" applyBorder="true" applyAlignment="true" applyProtection="false">
      <alignment horizontal="general" vertical="bottom" textRotation="0" wrapText="false" indent="0" shrinkToFit="false"/>
    </xf>
    <xf numFmtId="164" fontId="0" fillId="37" borderId="8" applyFont="true" applyBorder="true" applyAlignment="true" applyProtection="false">
      <alignment horizontal="general" vertical="bottom" textRotation="0" wrapText="false" indent="0" shrinkToFit="false"/>
    </xf>
    <xf numFmtId="164" fontId="0" fillId="37" borderId="8" applyFont="true" applyBorder="true" applyAlignment="true" applyProtection="false">
      <alignment horizontal="general" vertical="bottom" textRotation="0" wrapText="false" indent="0" shrinkToFit="false"/>
    </xf>
    <xf numFmtId="164" fontId="33" fillId="32" borderId="9" applyFont="true" applyBorder="true" applyAlignment="true" applyProtection="false">
      <alignment horizontal="general" vertical="bottom" textRotation="0" wrapText="false" indent="0" shrinkToFit="false"/>
    </xf>
    <xf numFmtId="164" fontId="33" fillId="32" borderId="9" applyFont="true" applyBorder="true" applyAlignment="true" applyProtection="false">
      <alignment horizontal="general" vertical="bottom" textRotation="0" wrapText="false" indent="0" shrinkToFit="false"/>
    </xf>
    <xf numFmtId="164" fontId="33" fillId="32" borderId="9" applyFont="true" applyBorder="true" applyAlignment="true" applyProtection="false">
      <alignment horizontal="general" vertical="bottom" textRotation="0" wrapText="false" indent="0" shrinkToFit="false"/>
    </xf>
    <xf numFmtId="164" fontId="33" fillId="32" borderId="9" applyFont="true" applyBorder="true" applyAlignment="true" applyProtection="false">
      <alignment horizontal="general" vertical="bottom" textRotation="0" wrapText="false" indent="0" shrinkToFit="false"/>
    </xf>
    <xf numFmtId="164" fontId="33" fillId="32" borderId="9" applyFont="true" applyBorder="true" applyAlignment="true" applyProtection="false">
      <alignment horizontal="general" vertical="bottom" textRotation="0" wrapText="false" indent="0" shrinkToFit="false"/>
    </xf>
    <xf numFmtId="164" fontId="33" fillId="32" borderId="9" applyFont="true" applyBorder="true" applyAlignment="true" applyProtection="false">
      <alignment horizontal="general" vertical="bottom" textRotation="0" wrapText="false" indent="0" shrinkToFit="false"/>
    </xf>
    <xf numFmtId="164" fontId="33" fillId="32" borderId="9" applyFont="true" applyBorder="true" applyAlignment="true" applyProtection="false">
      <alignment horizontal="general" vertical="bottom" textRotation="0" wrapText="false" indent="0" shrinkToFit="false"/>
    </xf>
    <xf numFmtId="164" fontId="33" fillId="32" borderId="9" applyFont="true" applyBorder="true" applyAlignment="true" applyProtection="false">
      <alignment horizontal="general" vertical="bottom" textRotation="0" wrapText="false" indent="0" shrinkToFit="false"/>
    </xf>
    <xf numFmtId="164" fontId="33" fillId="32" borderId="9" applyFont="true" applyBorder="true" applyAlignment="true" applyProtection="false">
      <alignment horizontal="general" vertical="bottom" textRotation="0" wrapText="false" indent="0" shrinkToFit="false"/>
    </xf>
    <xf numFmtId="164" fontId="33" fillId="32" borderId="9" applyFont="true" applyBorder="true" applyAlignment="true" applyProtection="false">
      <alignment horizontal="general" vertical="bottom" textRotation="0" wrapText="false" indent="0" shrinkToFit="false"/>
    </xf>
    <xf numFmtId="164" fontId="33" fillId="32" borderId="9" applyFont="true" applyBorder="true" applyAlignment="true" applyProtection="false">
      <alignment horizontal="general" vertical="bottom" textRotation="0" wrapText="false" indent="0" shrinkToFit="false"/>
    </xf>
    <xf numFmtId="164" fontId="33" fillId="32" borderId="9" applyFont="true" applyBorder="true" applyAlignment="true" applyProtection="false">
      <alignment horizontal="general" vertical="bottom" textRotation="0" wrapText="false" indent="0" shrinkToFit="false"/>
    </xf>
    <xf numFmtId="164" fontId="33" fillId="32" borderId="9" applyFont="true" applyBorder="true" applyAlignment="true" applyProtection="false">
      <alignment horizontal="general" vertical="bottom" textRotation="0" wrapText="false" indent="0" shrinkToFit="false"/>
    </xf>
    <xf numFmtId="164" fontId="33" fillId="32" borderId="9" applyFont="true" applyBorder="true" applyAlignment="true" applyProtection="false">
      <alignment horizontal="general" vertical="bottom" textRotation="0" wrapText="false" indent="0" shrinkToFit="false"/>
    </xf>
    <xf numFmtId="164" fontId="33" fillId="32" borderId="9" applyFont="true" applyBorder="true" applyAlignment="true" applyProtection="false">
      <alignment horizontal="general" vertical="bottom" textRotation="0" wrapText="false" indent="0" shrinkToFit="false"/>
    </xf>
    <xf numFmtId="164" fontId="33" fillId="32" borderId="9" applyFont="true" applyBorder="true" applyAlignment="true" applyProtection="false">
      <alignment horizontal="general" vertical="bottom" textRotation="0" wrapText="false" indent="0" shrinkToFit="false"/>
    </xf>
    <xf numFmtId="164" fontId="33" fillId="32" borderId="9" applyFont="true" applyBorder="true" applyAlignment="true" applyProtection="false">
      <alignment horizontal="general" vertical="bottom" textRotation="0" wrapText="false" indent="0" shrinkToFit="false"/>
    </xf>
    <xf numFmtId="164" fontId="33" fillId="32" borderId="9" applyFont="true" applyBorder="true" applyAlignment="true" applyProtection="false">
      <alignment horizontal="general" vertical="bottom" textRotation="0" wrapText="false" indent="0" shrinkToFit="false"/>
    </xf>
    <xf numFmtId="164" fontId="33" fillId="32" borderId="9" applyFont="true" applyBorder="true" applyAlignment="true" applyProtection="false">
      <alignment horizontal="general" vertical="bottom" textRotation="0" wrapText="false" indent="0" shrinkToFit="false"/>
    </xf>
    <xf numFmtId="164" fontId="33" fillId="32" borderId="9" applyFont="true" applyBorder="true" applyAlignment="true" applyProtection="false">
      <alignment horizontal="general" vertical="bottom" textRotation="0" wrapText="false" indent="0" shrinkToFit="false"/>
    </xf>
    <xf numFmtId="164" fontId="33" fillId="32" borderId="9" applyFont="true" applyBorder="true" applyAlignment="true" applyProtection="false">
      <alignment horizontal="general" vertical="bottom" textRotation="0" wrapText="false" indent="0" shrinkToFit="false"/>
    </xf>
    <xf numFmtId="164" fontId="33" fillId="32" borderId="9" applyFont="true" applyBorder="true" applyAlignment="true" applyProtection="false">
      <alignment horizontal="general" vertical="bottom" textRotation="0" wrapText="false" indent="0" shrinkToFit="false"/>
    </xf>
    <xf numFmtId="164" fontId="33" fillId="32" borderId="9" applyFont="true" applyBorder="true" applyAlignment="true" applyProtection="false">
      <alignment horizontal="general" vertical="bottom" textRotation="0" wrapText="false" indent="0" shrinkToFit="false"/>
    </xf>
    <xf numFmtId="164" fontId="33" fillId="32" borderId="9" applyFont="true" applyBorder="true" applyAlignment="true" applyProtection="false">
      <alignment horizontal="general" vertical="bottom" textRotation="0" wrapText="false" indent="0" shrinkToFit="false"/>
    </xf>
    <xf numFmtId="164" fontId="33" fillId="32" borderId="9" applyFont="true" applyBorder="true" applyAlignment="true" applyProtection="false">
      <alignment horizontal="general" vertical="bottom" textRotation="0" wrapText="false" indent="0" shrinkToFit="false"/>
    </xf>
    <xf numFmtId="164" fontId="33" fillId="32" borderId="9" applyFont="true" applyBorder="true" applyAlignment="true" applyProtection="false">
      <alignment horizontal="general" vertical="bottom" textRotation="0" wrapText="false" indent="0" shrinkToFit="false"/>
    </xf>
    <xf numFmtId="164" fontId="33" fillId="32" borderId="9" applyFont="true" applyBorder="true" applyAlignment="true" applyProtection="false">
      <alignment horizontal="general" vertical="bottom" textRotation="0" wrapText="false" indent="0" shrinkToFit="false"/>
    </xf>
    <xf numFmtId="164" fontId="33" fillId="32" borderId="9" applyFont="true" applyBorder="true" applyAlignment="true" applyProtection="false">
      <alignment horizontal="general" vertical="bottom" textRotation="0" wrapText="false" indent="0" shrinkToFit="false"/>
    </xf>
    <xf numFmtId="164" fontId="33" fillId="32" borderId="9" applyFont="true" applyBorder="true" applyAlignment="true" applyProtection="false">
      <alignment horizontal="general" vertical="bottom" textRotation="0" wrapText="false" indent="0" shrinkToFit="false"/>
    </xf>
    <xf numFmtId="164" fontId="33" fillId="32" borderId="9" applyFont="true" applyBorder="tru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34" fillId="0" borderId="0" applyFont="true" applyBorder="false" applyAlignment="true" applyProtection="false">
      <alignment horizontal="general" vertical="bottom" textRotation="0" wrapText="false" indent="0" shrinkToFit="false"/>
    </xf>
    <xf numFmtId="164" fontId="34" fillId="0" borderId="0" applyFont="true" applyBorder="false" applyAlignment="true" applyProtection="false">
      <alignment horizontal="general" vertical="bottom" textRotation="0" wrapText="false" indent="0" shrinkToFit="false"/>
    </xf>
    <xf numFmtId="164" fontId="35" fillId="0" borderId="10" applyFont="true" applyBorder="true" applyAlignment="true" applyProtection="false">
      <alignment horizontal="general" vertical="bottom" textRotation="0" wrapText="false" indent="0" shrinkToFit="false"/>
    </xf>
    <xf numFmtId="164" fontId="35" fillId="0" borderId="10" applyFont="true" applyBorder="true" applyAlignment="true" applyProtection="false">
      <alignment horizontal="general" vertical="bottom" textRotation="0" wrapText="false" indent="0" shrinkToFit="false"/>
    </xf>
    <xf numFmtId="164" fontId="35" fillId="0" borderId="10" applyFont="true" applyBorder="true" applyAlignment="true" applyProtection="false">
      <alignment horizontal="general" vertical="bottom" textRotation="0" wrapText="false" indent="0" shrinkToFit="false"/>
    </xf>
    <xf numFmtId="164" fontId="35" fillId="0" borderId="10" applyFont="true" applyBorder="true" applyAlignment="true" applyProtection="false">
      <alignment horizontal="general" vertical="bottom" textRotation="0" wrapText="false" indent="0" shrinkToFit="false"/>
    </xf>
    <xf numFmtId="164" fontId="35" fillId="0" borderId="10" applyFont="true" applyBorder="true" applyAlignment="true" applyProtection="false">
      <alignment horizontal="general" vertical="bottom" textRotation="0" wrapText="false" indent="0" shrinkToFit="false"/>
    </xf>
    <xf numFmtId="164" fontId="35" fillId="0" borderId="10" applyFont="true" applyBorder="true" applyAlignment="true" applyProtection="false">
      <alignment horizontal="general" vertical="bottom" textRotation="0" wrapText="false" indent="0" shrinkToFit="false"/>
    </xf>
    <xf numFmtId="164" fontId="35" fillId="0" borderId="10" applyFont="true" applyBorder="true" applyAlignment="true" applyProtection="false">
      <alignment horizontal="general" vertical="bottom" textRotation="0" wrapText="false" indent="0" shrinkToFit="false"/>
    </xf>
    <xf numFmtId="164" fontId="35" fillId="0" borderId="10" applyFont="true" applyBorder="true" applyAlignment="true" applyProtection="false">
      <alignment horizontal="general" vertical="bottom" textRotation="0" wrapText="false" indent="0" shrinkToFit="false"/>
    </xf>
    <xf numFmtId="164" fontId="35" fillId="0" borderId="10" applyFont="true" applyBorder="true" applyAlignment="true" applyProtection="false">
      <alignment horizontal="general" vertical="bottom" textRotation="0" wrapText="false" indent="0" shrinkToFit="false"/>
    </xf>
    <xf numFmtId="164" fontId="35" fillId="0" borderId="10" applyFont="true" applyBorder="true" applyAlignment="true" applyProtection="false">
      <alignment horizontal="general" vertical="bottom" textRotation="0" wrapText="false" indent="0" shrinkToFit="false"/>
    </xf>
    <xf numFmtId="164" fontId="35" fillId="0" borderId="10" applyFont="true" applyBorder="true" applyAlignment="true" applyProtection="false">
      <alignment horizontal="general" vertical="bottom" textRotation="0" wrapText="false" indent="0" shrinkToFit="false"/>
    </xf>
    <xf numFmtId="164" fontId="35" fillId="0" borderId="10" applyFont="true" applyBorder="true" applyAlignment="true" applyProtection="false">
      <alignment horizontal="general" vertical="bottom" textRotation="0" wrapText="false" indent="0" shrinkToFit="false"/>
    </xf>
    <xf numFmtId="164" fontId="35" fillId="0" borderId="10" applyFont="true" applyBorder="true" applyAlignment="true" applyProtection="false">
      <alignment horizontal="general" vertical="bottom" textRotation="0" wrapText="false" indent="0" shrinkToFit="false"/>
    </xf>
    <xf numFmtId="164" fontId="35" fillId="0" borderId="10" applyFont="true" applyBorder="true" applyAlignment="true" applyProtection="false">
      <alignment horizontal="general" vertical="bottom" textRotation="0" wrapText="false" indent="0" shrinkToFit="false"/>
    </xf>
    <xf numFmtId="164" fontId="35" fillId="0" borderId="10" applyFont="true" applyBorder="true" applyAlignment="true" applyProtection="false">
      <alignment horizontal="general" vertical="bottom" textRotation="0" wrapText="false" indent="0" shrinkToFit="false"/>
    </xf>
    <xf numFmtId="164" fontId="35" fillId="0" borderId="10" applyFont="true" applyBorder="true" applyAlignment="true" applyProtection="false">
      <alignment horizontal="general" vertical="bottom" textRotation="0" wrapText="false" indent="0" shrinkToFit="false"/>
    </xf>
    <xf numFmtId="164" fontId="35" fillId="0" borderId="10" applyFont="true" applyBorder="true" applyAlignment="true" applyProtection="false">
      <alignment horizontal="general" vertical="bottom" textRotation="0" wrapText="false" indent="0" shrinkToFit="false"/>
    </xf>
    <xf numFmtId="164" fontId="35" fillId="0" borderId="10" applyFont="true" applyBorder="true" applyAlignment="true" applyProtection="false">
      <alignment horizontal="general" vertical="bottom" textRotation="0" wrapText="false" indent="0" shrinkToFit="false"/>
    </xf>
    <xf numFmtId="164" fontId="35" fillId="0" borderId="10" applyFont="true" applyBorder="true" applyAlignment="true" applyProtection="false">
      <alignment horizontal="general" vertical="bottom" textRotation="0" wrapText="false" indent="0" shrinkToFit="false"/>
    </xf>
    <xf numFmtId="164" fontId="35" fillId="0" borderId="10" applyFont="true" applyBorder="true" applyAlignment="true" applyProtection="false">
      <alignment horizontal="general" vertical="bottom" textRotation="0" wrapText="false" indent="0" shrinkToFit="false"/>
    </xf>
    <xf numFmtId="164" fontId="35" fillId="0" borderId="10" applyFont="true" applyBorder="true" applyAlignment="true" applyProtection="false">
      <alignment horizontal="general" vertical="bottom" textRotation="0" wrapText="false" indent="0" shrinkToFit="false"/>
    </xf>
    <xf numFmtId="164" fontId="35" fillId="0" borderId="10" applyFont="true" applyBorder="true" applyAlignment="true" applyProtection="false">
      <alignment horizontal="general" vertical="bottom" textRotation="0" wrapText="false" indent="0" shrinkToFit="false"/>
    </xf>
    <xf numFmtId="164" fontId="35" fillId="0" borderId="10" applyFont="true" applyBorder="true" applyAlignment="true" applyProtection="false">
      <alignment horizontal="general" vertical="bottom" textRotation="0" wrapText="false" indent="0" shrinkToFit="false"/>
    </xf>
    <xf numFmtId="164" fontId="35" fillId="0" borderId="10" applyFont="true" applyBorder="true" applyAlignment="true" applyProtection="false">
      <alignment horizontal="general" vertical="bottom" textRotation="0" wrapText="false" indent="0" shrinkToFit="false"/>
    </xf>
    <xf numFmtId="164" fontId="35" fillId="0" borderId="10" applyFont="true" applyBorder="true" applyAlignment="true" applyProtection="false">
      <alignment horizontal="general" vertical="bottom" textRotation="0" wrapText="false" indent="0" shrinkToFit="false"/>
    </xf>
    <xf numFmtId="164" fontId="35" fillId="0" borderId="10" applyFont="true" applyBorder="true" applyAlignment="true" applyProtection="false">
      <alignment horizontal="general" vertical="bottom" textRotation="0" wrapText="false" indent="0" shrinkToFit="false"/>
    </xf>
    <xf numFmtId="164" fontId="35" fillId="0" borderId="10" applyFont="true" applyBorder="true" applyAlignment="true" applyProtection="false">
      <alignment horizontal="general" vertical="bottom" textRotation="0" wrapText="false" indent="0" shrinkToFit="false"/>
    </xf>
    <xf numFmtId="164" fontId="35" fillId="0" borderId="10" applyFont="true" applyBorder="true" applyAlignment="true" applyProtection="false">
      <alignment horizontal="general" vertical="bottom" textRotation="0" wrapText="false" indent="0" shrinkToFit="false"/>
    </xf>
    <xf numFmtId="164" fontId="35" fillId="0" borderId="10" applyFont="true" applyBorder="true" applyAlignment="true" applyProtection="false">
      <alignment horizontal="general" vertical="bottom" textRotation="0" wrapText="false" indent="0" shrinkToFit="false"/>
    </xf>
    <xf numFmtId="164" fontId="35" fillId="0" borderId="10" applyFont="true" applyBorder="true" applyAlignment="true" applyProtection="false">
      <alignment horizontal="general" vertical="bottom" textRotation="0" wrapText="false" indent="0" shrinkToFit="false"/>
    </xf>
    <xf numFmtId="164" fontId="36" fillId="0" borderId="0" applyFont="true" applyBorder="false" applyAlignment="true" applyProtection="false">
      <alignment horizontal="general" vertical="bottom" textRotation="0" wrapText="false" indent="0" shrinkToFit="false"/>
    </xf>
    <xf numFmtId="164" fontId="3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5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7" fillId="20" borderId="0" xfId="75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7" fillId="20" borderId="11" xfId="75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37" fillId="20" borderId="11" xfId="75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5" fillId="38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5" fillId="38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39" fillId="0" borderId="0" xfId="503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7" fillId="38" borderId="1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37" fillId="38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7" fillId="38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7" fillId="38" borderId="1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37" fillId="38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6" xfId="756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6" xfId="645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6" xfId="645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9" borderId="16" xfId="645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6" xfId="756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7" xfId="756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9" borderId="16" xfId="756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9" borderId="16" xfId="64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9" borderId="18" xfId="756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9" borderId="16" xfId="64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6" xfId="756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9" borderId="16" xfId="641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9" fontId="0" fillId="39" borderId="16" xfId="64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9" borderId="17" xfId="64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9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7" fillId="38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40" fillId="0" borderId="20" xfId="212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40" fillId="0" borderId="21" xfId="212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40" fillId="0" borderId="22" xfId="212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0" fillId="39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40" fillId="0" borderId="23" xfId="212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40" fillId="0" borderId="16" xfId="212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40" fillId="0" borderId="24" xfId="212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0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0" fillId="0" borderId="2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0" fillId="0" borderId="2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0" fillId="39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40" fillId="39" borderId="16" xfId="212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40" fillId="0" borderId="25" xfId="212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40" fillId="0" borderId="26" xfId="212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40" fillId="0" borderId="27" xfId="212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0" fillId="0" borderId="2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0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40" fillId="0" borderId="29" xfId="212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40" fillId="0" borderId="28" xfId="212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40" fillId="0" borderId="30" xfId="212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0" fillId="0" borderId="2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0" fillId="0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0" fillId="0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0" fillId="0" borderId="23" xfId="212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0" fillId="0" borderId="16" xfId="212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0" fillId="0" borderId="2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0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0" fillId="0" borderId="2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70" fontId="41" fillId="0" borderId="23" xfId="212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41" fillId="0" borderId="16" xfId="212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0" fillId="0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9" borderId="3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9" borderId="3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40" fillId="39" borderId="31" xfId="212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9" borderId="3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0" fillId="0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0" fillId="0" borderId="16" xfId="212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40" fillId="0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40" fillId="0" borderId="16" xfId="212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0" fillId="0" borderId="16" xfId="212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9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3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2" fillId="20" borderId="3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34" borderId="3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3" fillId="20" borderId="1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3" fillId="20" borderId="3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3" fillId="20" borderId="3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35" fillId="34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5" fillId="20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5" fillId="20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5" fillId="39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34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5" fillId="20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5" fillId="20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0" fillId="34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0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0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0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0" fillId="39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40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4" fillId="34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0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4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9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0" fillId="0" borderId="1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0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2" fontId="40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36" fillId="34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0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0" fillId="39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36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6" fillId="34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4" borderId="1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1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6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0" fillId="0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0" fillId="39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2" fontId="0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0" fillId="39" borderId="1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40" fillId="0" borderId="16" xfId="153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3" fontId="40" fillId="34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7" fillId="3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8" fillId="34" borderId="3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4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74" fontId="49" fillId="0" borderId="16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1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74" fontId="49" fillId="39" borderId="16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39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0" fillId="39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1" fillId="39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40" fillId="39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7" xfId="756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756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645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645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94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20% - Accent1 2" xfId="20" builtinId="53" customBuiltin="true"/>
    <cellStyle name="20% - Accent1 2 2" xfId="21" builtinId="53" customBuiltin="true"/>
    <cellStyle name="20% - Accent1 3" xfId="22" builtinId="53" customBuiltin="true"/>
    <cellStyle name="20% - Accent1 4" xfId="23" builtinId="53" customBuiltin="true"/>
    <cellStyle name="20% - Accent1 5" xfId="24" builtinId="53" customBuiltin="true"/>
    <cellStyle name="20% - Accent1 6" xfId="25" builtinId="53" customBuiltin="true"/>
    <cellStyle name="20% - Accent1 7" xfId="26" builtinId="53" customBuiltin="true"/>
    <cellStyle name="20% - Accent2 2" xfId="27" builtinId="53" customBuiltin="true"/>
    <cellStyle name="20% - Accent2 2 2" xfId="28" builtinId="53" customBuiltin="true"/>
    <cellStyle name="20% - Accent2 3" xfId="29" builtinId="53" customBuiltin="true"/>
    <cellStyle name="20% - Accent2 4" xfId="30" builtinId="53" customBuiltin="true"/>
    <cellStyle name="20% - Accent2 5" xfId="31" builtinId="53" customBuiltin="true"/>
    <cellStyle name="20% - Accent2 6" xfId="32" builtinId="53" customBuiltin="true"/>
    <cellStyle name="20% - Accent2 7" xfId="33" builtinId="53" customBuiltin="true"/>
    <cellStyle name="20% - Accent3 2" xfId="34" builtinId="53" customBuiltin="true"/>
    <cellStyle name="20% - Accent3 2 2" xfId="35" builtinId="53" customBuiltin="true"/>
    <cellStyle name="20% - Accent3 3" xfId="36" builtinId="53" customBuiltin="true"/>
    <cellStyle name="20% - Accent3 4" xfId="37" builtinId="53" customBuiltin="true"/>
    <cellStyle name="20% - Accent3 5" xfId="38" builtinId="53" customBuiltin="true"/>
    <cellStyle name="20% - Accent3 6" xfId="39" builtinId="53" customBuiltin="true"/>
    <cellStyle name="20% - Accent3 7" xfId="40" builtinId="53" customBuiltin="true"/>
    <cellStyle name="20% - Accent4 2" xfId="41" builtinId="53" customBuiltin="true"/>
    <cellStyle name="20% - Accent4 2 2" xfId="42" builtinId="53" customBuiltin="true"/>
    <cellStyle name="20% - Accent4 3" xfId="43" builtinId="53" customBuiltin="true"/>
    <cellStyle name="20% - Accent4 4" xfId="44" builtinId="53" customBuiltin="true"/>
    <cellStyle name="20% - Accent4 5" xfId="45" builtinId="53" customBuiltin="true"/>
    <cellStyle name="20% - Accent4 6" xfId="46" builtinId="53" customBuiltin="true"/>
    <cellStyle name="20% - Accent4 7" xfId="47" builtinId="53" customBuiltin="true"/>
    <cellStyle name="20% - Accent5 2" xfId="48" builtinId="53" customBuiltin="true"/>
    <cellStyle name="20% - Accent5 2 2" xfId="49" builtinId="53" customBuiltin="true"/>
    <cellStyle name="20% - Accent5 3" xfId="50" builtinId="53" customBuiltin="true"/>
    <cellStyle name="20% - Accent5 4" xfId="51" builtinId="53" customBuiltin="true"/>
    <cellStyle name="20% - Accent5 5" xfId="52" builtinId="53" customBuiltin="true"/>
    <cellStyle name="20% - Accent5 6" xfId="53" builtinId="53" customBuiltin="true"/>
    <cellStyle name="20% - Accent5 7" xfId="54" builtinId="53" customBuiltin="true"/>
    <cellStyle name="20% - Accent6 2" xfId="55" builtinId="53" customBuiltin="true"/>
    <cellStyle name="20% - Accent6 2 2" xfId="56" builtinId="53" customBuiltin="true"/>
    <cellStyle name="20% - Accent6 3" xfId="57" builtinId="53" customBuiltin="true"/>
    <cellStyle name="20% - Accent6 4" xfId="58" builtinId="53" customBuiltin="true"/>
    <cellStyle name="20% - Accent6 5" xfId="59" builtinId="53" customBuiltin="true"/>
    <cellStyle name="20% - Accent6 6" xfId="60" builtinId="53" customBuiltin="true"/>
    <cellStyle name="20% - Accent6 7" xfId="61" builtinId="53" customBuiltin="true"/>
    <cellStyle name="40% - Accent1 2" xfId="62" builtinId="53" customBuiltin="true"/>
    <cellStyle name="40% - Accent1 2 2" xfId="63" builtinId="53" customBuiltin="true"/>
    <cellStyle name="40% - Accent1 3" xfId="64" builtinId="53" customBuiltin="true"/>
    <cellStyle name="40% - Accent1 4" xfId="65" builtinId="53" customBuiltin="true"/>
    <cellStyle name="40% - Accent1 5" xfId="66" builtinId="53" customBuiltin="true"/>
    <cellStyle name="40% - Accent1 6" xfId="67" builtinId="53" customBuiltin="true"/>
    <cellStyle name="40% - Accent1 7" xfId="68" builtinId="53" customBuiltin="true"/>
    <cellStyle name="40% - Accent2 2" xfId="69" builtinId="53" customBuiltin="true"/>
    <cellStyle name="40% - Accent2 2 2" xfId="70" builtinId="53" customBuiltin="true"/>
    <cellStyle name="40% - Accent2 3" xfId="71" builtinId="53" customBuiltin="true"/>
    <cellStyle name="40% - Accent2 4" xfId="72" builtinId="53" customBuiltin="true"/>
    <cellStyle name="40% - Accent2 5" xfId="73" builtinId="53" customBuiltin="true"/>
    <cellStyle name="40% - Accent2 6" xfId="74" builtinId="53" customBuiltin="true"/>
    <cellStyle name="40% - Accent2 7" xfId="75" builtinId="53" customBuiltin="true"/>
    <cellStyle name="40% - Accent3 2" xfId="76" builtinId="53" customBuiltin="true"/>
    <cellStyle name="40% - Accent3 2 2" xfId="77" builtinId="53" customBuiltin="true"/>
    <cellStyle name="40% - Accent3 3" xfId="78" builtinId="53" customBuiltin="true"/>
    <cellStyle name="40% - Accent3 4" xfId="79" builtinId="53" customBuiltin="true"/>
    <cellStyle name="40% - Accent3 5" xfId="80" builtinId="53" customBuiltin="true"/>
    <cellStyle name="40% - Accent3 6" xfId="81" builtinId="53" customBuiltin="true"/>
    <cellStyle name="40% - Accent3 7" xfId="82" builtinId="53" customBuiltin="true"/>
    <cellStyle name="40% - Accent4 2" xfId="83" builtinId="53" customBuiltin="true"/>
    <cellStyle name="40% - Accent4 2 2" xfId="84" builtinId="53" customBuiltin="true"/>
    <cellStyle name="40% - Accent4 3" xfId="85" builtinId="53" customBuiltin="true"/>
    <cellStyle name="40% - Accent4 4" xfId="86" builtinId="53" customBuiltin="true"/>
    <cellStyle name="40% - Accent4 5" xfId="87" builtinId="53" customBuiltin="true"/>
    <cellStyle name="40% - Accent4 6" xfId="88" builtinId="53" customBuiltin="true"/>
    <cellStyle name="40% - Accent4 7" xfId="89" builtinId="53" customBuiltin="true"/>
    <cellStyle name="40% - Accent5 2" xfId="90" builtinId="53" customBuiltin="true"/>
    <cellStyle name="40% - Accent5 2 2" xfId="91" builtinId="53" customBuiltin="true"/>
    <cellStyle name="40% - Accent5 3" xfId="92" builtinId="53" customBuiltin="true"/>
    <cellStyle name="40% - Accent5 4" xfId="93" builtinId="53" customBuiltin="true"/>
    <cellStyle name="40% - Accent5 5" xfId="94" builtinId="53" customBuiltin="true"/>
    <cellStyle name="40% - Accent5 6" xfId="95" builtinId="53" customBuiltin="true"/>
    <cellStyle name="40% - Accent5 7" xfId="96" builtinId="53" customBuiltin="true"/>
    <cellStyle name="40% - Accent6 2" xfId="97" builtinId="53" customBuiltin="true"/>
    <cellStyle name="40% - Accent6 2 2" xfId="98" builtinId="53" customBuiltin="true"/>
    <cellStyle name="40% - Accent6 3" xfId="99" builtinId="53" customBuiltin="true"/>
    <cellStyle name="40% - Accent6 4" xfId="100" builtinId="53" customBuiltin="true"/>
    <cellStyle name="40% - Accent6 5" xfId="101" builtinId="53" customBuiltin="true"/>
    <cellStyle name="40% - Accent6 6" xfId="102" builtinId="53" customBuiltin="true"/>
    <cellStyle name="40% - Accent6 7" xfId="103" builtinId="53" customBuiltin="true"/>
    <cellStyle name="60% - Accent1 2" xfId="104" builtinId="53" customBuiltin="true"/>
    <cellStyle name="60% - Accent1 3" xfId="105" builtinId="53" customBuiltin="true"/>
    <cellStyle name="60% - Accent2 2" xfId="106" builtinId="53" customBuiltin="true"/>
    <cellStyle name="60% - Accent2 3" xfId="107" builtinId="53" customBuiltin="true"/>
    <cellStyle name="60% - Accent3 2" xfId="108" builtinId="53" customBuiltin="true"/>
    <cellStyle name="60% - Accent3 3" xfId="109" builtinId="53" customBuiltin="true"/>
    <cellStyle name="60% - Accent4 2" xfId="110" builtinId="53" customBuiltin="true"/>
    <cellStyle name="60% - Accent4 3" xfId="111" builtinId="53" customBuiltin="true"/>
    <cellStyle name="60% - Accent5 2" xfId="112" builtinId="53" customBuiltin="true"/>
    <cellStyle name="60% - Accent5 3" xfId="113" builtinId="53" customBuiltin="true"/>
    <cellStyle name="60% - Accent6 2" xfId="114" builtinId="53" customBuiltin="true"/>
    <cellStyle name="60% - Accent6 3" xfId="115" builtinId="53" customBuiltin="true"/>
    <cellStyle name="Accent1 2" xfId="116" builtinId="53" customBuiltin="true"/>
    <cellStyle name="Accent1 3" xfId="117" builtinId="53" customBuiltin="true"/>
    <cellStyle name="Accent2 2" xfId="118" builtinId="53" customBuiltin="true"/>
    <cellStyle name="Accent2 3" xfId="119" builtinId="53" customBuiltin="true"/>
    <cellStyle name="Accent3 2" xfId="120" builtinId="53" customBuiltin="true"/>
    <cellStyle name="Accent3 3" xfId="121" builtinId="53" customBuiltin="true"/>
    <cellStyle name="Accent4 2" xfId="122" builtinId="53" customBuiltin="true"/>
    <cellStyle name="Accent4 3" xfId="123" builtinId="53" customBuiltin="true"/>
    <cellStyle name="Accent5 2" xfId="124" builtinId="53" customBuiltin="true"/>
    <cellStyle name="Accent5 3" xfId="125" builtinId="53" customBuiltin="true"/>
    <cellStyle name="Accent6 2" xfId="126" builtinId="53" customBuiltin="true"/>
    <cellStyle name="Accent6 3" xfId="127" builtinId="53" customBuiltin="true"/>
    <cellStyle name="Bad 2" xfId="128" builtinId="53" customBuiltin="true"/>
    <cellStyle name="Bad 3" xfId="129" builtinId="53" customBuiltin="true"/>
    <cellStyle name="Body" xfId="130" builtinId="53" customBuiltin="true"/>
    <cellStyle name="Calculation 2" xfId="131" builtinId="53" customBuiltin="true"/>
    <cellStyle name="Calculation 2 2" xfId="132" builtinId="53" customBuiltin="true"/>
    <cellStyle name="Calculation 2 2 2" xfId="133" builtinId="53" customBuiltin="true"/>
    <cellStyle name="Calculation 2 3" xfId="134" builtinId="53" customBuiltin="true"/>
    <cellStyle name="Calculation 2 3 2" xfId="135" builtinId="53" customBuiltin="true"/>
    <cellStyle name="Calculation 2 4" xfId="136" builtinId="53" customBuiltin="true"/>
    <cellStyle name="Calculation 2 4 2" xfId="137" builtinId="53" customBuiltin="true"/>
    <cellStyle name="Calculation 2 5" xfId="138" builtinId="53" customBuiltin="true"/>
    <cellStyle name="Calculation 2 5 2" xfId="139" builtinId="53" customBuiltin="true"/>
    <cellStyle name="Calculation 2 6" xfId="140" builtinId="53" customBuiltin="true"/>
    <cellStyle name="Calculation 3" xfId="141" builtinId="53" customBuiltin="true"/>
    <cellStyle name="Calculation 3 2" xfId="142" builtinId="53" customBuiltin="true"/>
    <cellStyle name="Calculation 3 2 2" xfId="143" builtinId="53" customBuiltin="true"/>
    <cellStyle name="Calculation 3 3" xfId="144" builtinId="53" customBuiltin="true"/>
    <cellStyle name="Calculation 3 3 2" xfId="145" builtinId="53" customBuiltin="true"/>
    <cellStyle name="Calculation 3 4" xfId="146" builtinId="53" customBuiltin="true"/>
    <cellStyle name="Calculation 3 4 2" xfId="147" builtinId="53" customBuiltin="true"/>
    <cellStyle name="Calculation 3 5" xfId="148" builtinId="53" customBuiltin="true"/>
    <cellStyle name="Calculation 3 5 2" xfId="149" builtinId="53" customBuiltin="true"/>
    <cellStyle name="Calculation 3 6" xfId="150" builtinId="53" customBuiltin="true"/>
    <cellStyle name="Check Cell 2" xfId="151" builtinId="53" customBuiltin="true"/>
    <cellStyle name="Check Cell 3" xfId="152" builtinId="53" customBuiltin="true"/>
    <cellStyle name="Comma 10" xfId="153" builtinId="53" customBuiltin="true"/>
    <cellStyle name="Comma 10 2" xfId="154" builtinId="53" customBuiltin="true"/>
    <cellStyle name="Comma 11" xfId="155" builtinId="53" customBuiltin="true"/>
    <cellStyle name="Comma 12" xfId="156" builtinId="53" customBuiltin="true"/>
    <cellStyle name="Comma 2" xfId="157" builtinId="53" customBuiltin="true"/>
    <cellStyle name="Comma 2 10" xfId="158" builtinId="53" customBuiltin="true"/>
    <cellStyle name="Comma 2 11" xfId="159" builtinId="53" customBuiltin="true"/>
    <cellStyle name="Comma 2 2" xfId="160" builtinId="53" customBuiltin="true"/>
    <cellStyle name="Comma 2 2 2" xfId="161" builtinId="53" customBuiltin="true"/>
    <cellStyle name="Comma 2 2 2 2" xfId="162" builtinId="53" customBuiltin="true"/>
    <cellStyle name="Comma 2 2 3" xfId="163" builtinId="53" customBuiltin="true"/>
    <cellStyle name="Comma 2 3" xfId="164" builtinId="53" customBuiltin="true"/>
    <cellStyle name="Comma 2 3 2" xfId="165" builtinId="53" customBuiltin="true"/>
    <cellStyle name="Comma 2 4" xfId="166" builtinId="53" customBuiltin="true"/>
    <cellStyle name="Comma 2 5" xfId="167" builtinId="53" customBuiltin="true"/>
    <cellStyle name="Comma 2 6" xfId="168" builtinId="53" customBuiltin="true"/>
    <cellStyle name="Comma 2 7" xfId="169" builtinId="53" customBuiltin="true"/>
    <cellStyle name="Comma 2 8" xfId="170" builtinId="53" customBuiltin="true"/>
    <cellStyle name="Comma 2 8 2" xfId="171" builtinId="53" customBuiltin="true"/>
    <cellStyle name="Comma 2 9" xfId="172" builtinId="53" customBuiltin="true"/>
    <cellStyle name="Comma 3" xfId="173" builtinId="53" customBuiltin="true"/>
    <cellStyle name="Comma 3 2" xfId="174" builtinId="53" customBuiltin="true"/>
    <cellStyle name="Comma 3 2 2" xfId="175" builtinId="53" customBuiltin="true"/>
    <cellStyle name="Comma 3 2 2 2" xfId="176" builtinId="53" customBuiltin="true"/>
    <cellStyle name="Comma 3 2 3" xfId="177" builtinId="53" customBuiltin="true"/>
    <cellStyle name="Comma 3 3" xfId="178" builtinId="53" customBuiltin="true"/>
    <cellStyle name="Comma 3 3 2" xfId="179" builtinId="53" customBuiltin="true"/>
    <cellStyle name="Comma 3 3 2 2" xfId="180" builtinId="53" customBuiltin="true"/>
    <cellStyle name="Comma 3 3 3" xfId="181" builtinId="53" customBuiltin="true"/>
    <cellStyle name="Comma 3 4" xfId="182" builtinId="53" customBuiltin="true"/>
    <cellStyle name="Comma 3 5" xfId="183" builtinId="53" customBuiltin="true"/>
    <cellStyle name="Comma 4" xfId="184" builtinId="53" customBuiltin="true"/>
    <cellStyle name="Comma 4 2" xfId="185" builtinId="53" customBuiltin="true"/>
    <cellStyle name="Comma 4 2 2" xfId="186" builtinId="53" customBuiltin="true"/>
    <cellStyle name="Comma 4 2 2 2" xfId="187" builtinId="53" customBuiltin="true"/>
    <cellStyle name="Comma 4 2 3" xfId="188" builtinId="53" customBuiltin="true"/>
    <cellStyle name="Comma 4 3" xfId="189" builtinId="53" customBuiltin="true"/>
    <cellStyle name="Comma 4 3 2" xfId="190" builtinId="53" customBuiltin="true"/>
    <cellStyle name="Comma 4 3 2 2" xfId="191" builtinId="53" customBuiltin="true"/>
    <cellStyle name="Comma 4 4" xfId="192" builtinId="53" customBuiltin="true"/>
    <cellStyle name="Comma 5" xfId="193" builtinId="53" customBuiltin="true"/>
    <cellStyle name="Comma 5 2" xfId="194" builtinId="53" customBuiltin="true"/>
    <cellStyle name="Comma 5 2 2" xfId="195" builtinId="53" customBuiltin="true"/>
    <cellStyle name="Comma 5 3" xfId="196" builtinId="53" customBuiltin="true"/>
    <cellStyle name="Comma 5 3 2" xfId="197" builtinId="53" customBuiltin="true"/>
    <cellStyle name="Comma 5 3 3" xfId="198" builtinId="53" customBuiltin="true"/>
    <cellStyle name="Comma 6" xfId="199" builtinId="53" customBuiltin="true"/>
    <cellStyle name="Comma 6 2" xfId="200" builtinId="53" customBuiltin="true"/>
    <cellStyle name="Comma 7" xfId="201" builtinId="53" customBuiltin="true"/>
    <cellStyle name="Comma 7 2" xfId="202" builtinId="53" customBuiltin="true"/>
    <cellStyle name="Comma 7 3" xfId="203" builtinId="53" customBuiltin="true"/>
    <cellStyle name="Comma 7 3 2" xfId="204" builtinId="53" customBuiltin="true"/>
    <cellStyle name="Comma 8" xfId="205" builtinId="53" customBuiltin="true"/>
    <cellStyle name="Comma 8 2" xfId="206" builtinId="53" customBuiltin="true"/>
    <cellStyle name="Comma 9" xfId="207" builtinId="53" customBuiltin="true"/>
    <cellStyle name="Comma 9 2" xfId="208" builtinId="53" customBuiltin="true"/>
    <cellStyle name="Currency 2" xfId="209" builtinId="53" customBuiltin="true"/>
    <cellStyle name="Currency 2 2" xfId="210" builtinId="53" customBuiltin="true"/>
    <cellStyle name="Currency 2 2 2" xfId="211" builtinId="53" customBuiltin="true"/>
    <cellStyle name="Currency 2 2 2 2" xfId="212" builtinId="53" customBuiltin="true"/>
    <cellStyle name="Currency 2 2 2 2 2" xfId="213" builtinId="53" customBuiltin="true"/>
    <cellStyle name="Currency 2 2 2 3" xfId="214" builtinId="53" customBuiltin="true"/>
    <cellStyle name="Currency 2 2 3" xfId="215" builtinId="53" customBuiltin="true"/>
    <cellStyle name="Currency 2 2 3 2" xfId="216" builtinId="53" customBuiltin="true"/>
    <cellStyle name="Currency 2 2 3 3" xfId="217" builtinId="53" customBuiltin="true"/>
    <cellStyle name="Currency 2 2 4" xfId="218" builtinId="53" customBuiltin="true"/>
    <cellStyle name="Currency 2 3" xfId="219" builtinId="53" customBuiltin="true"/>
    <cellStyle name="Currency 2 3 2" xfId="220" builtinId="53" customBuiltin="true"/>
    <cellStyle name="Currency 2 4" xfId="221" builtinId="53" customBuiltin="true"/>
    <cellStyle name="Currency 2 4 2" xfId="222" builtinId="53" customBuiltin="true"/>
    <cellStyle name="Currency 2 4 3" xfId="223" builtinId="53" customBuiltin="true"/>
    <cellStyle name="Currency 3" xfId="224" builtinId="53" customBuiltin="true"/>
    <cellStyle name="Currency 3 2" xfId="225" builtinId="53" customBuiltin="true"/>
    <cellStyle name="Currency 3 2 2" xfId="226" builtinId="53" customBuiltin="true"/>
    <cellStyle name="Currency 3 3" xfId="227" builtinId="53" customBuiltin="true"/>
    <cellStyle name="Currency 3 4" xfId="228" builtinId="53" customBuiltin="true"/>
    <cellStyle name="Currency 3 4 2" xfId="229" builtinId="53" customBuiltin="true"/>
    <cellStyle name="Currency 3 4 2 2" xfId="230" builtinId="53" customBuiltin="true"/>
    <cellStyle name="Currency 3 4 3" xfId="231" builtinId="53" customBuiltin="true"/>
    <cellStyle name="Currency 3 5" xfId="232" builtinId="53" customBuiltin="true"/>
    <cellStyle name="Currency 3 5 2" xfId="233" builtinId="53" customBuiltin="true"/>
    <cellStyle name="Currency 3 5 2 2" xfId="234" builtinId="53" customBuiltin="true"/>
    <cellStyle name="Currency 3 5 3" xfId="235" builtinId="53" customBuiltin="true"/>
    <cellStyle name="Currency 3 6" xfId="236" builtinId="53" customBuiltin="true"/>
    <cellStyle name="Currency 4" xfId="237" builtinId="53" customBuiltin="true"/>
    <cellStyle name="Currency 4 2" xfId="238" builtinId="53" customBuiltin="true"/>
    <cellStyle name="Currency 4 2 2" xfId="239" builtinId="53" customBuiltin="true"/>
    <cellStyle name="Currency 4 3" xfId="240" builtinId="53" customBuiltin="true"/>
    <cellStyle name="Currency 5" xfId="241" builtinId="53" customBuiltin="true"/>
    <cellStyle name="Currency 5 2" xfId="242" builtinId="53" customBuiltin="true"/>
    <cellStyle name="Currency 6" xfId="243" builtinId="53" customBuiltin="true"/>
    <cellStyle name="Currency 6 2" xfId="244" builtinId="53" customBuiltin="true"/>
    <cellStyle name="Currency 6 2 2" xfId="245" builtinId="53" customBuiltin="true"/>
    <cellStyle name="Currency 6 3" xfId="246" builtinId="53" customBuiltin="true"/>
    <cellStyle name="Currency 7" xfId="247" builtinId="53" customBuiltin="true"/>
    <cellStyle name="Currency 7 2" xfId="248" builtinId="53" customBuiltin="true"/>
    <cellStyle name="Currency 7 2 2" xfId="249" builtinId="53" customBuiltin="true"/>
    <cellStyle name="Currency 7 3" xfId="250" builtinId="53" customBuiltin="true"/>
    <cellStyle name="Currency 8" xfId="251" builtinId="53" customBuiltin="true"/>
    <cellStyle name="Explanatory Text 2" xfId="252" builtinId="53" customBuiltin="true"/>
    <cellStyle name="Explanatory Text 3" xfId="253" builtinId="53" customBuiltin="true"/>
    <cellStyle name="Followed Hyperlink 10" xfId="254" builtinId="53" customBuiltin="true"/>
    <cellStyle name="Followed Hyperlink 11" xfId="255" builtinId="53" customBuiltin="true"/>
    <cellStyle name="Followed Hyperlink 12" xfId="256" builtinId="53" customBuiltin="true"/>
    <cellStyle name="Followed Hyperlink 13" xfId="257" builtinId="53" customBuiltin="true"/>
    <cellStyle name="Followed Hyperlink 14" xfId="258" builtinId="53" customBuiltin="true"/>
    <cellStyle name="Followed Hyperlink 15" xfId="259" builtinId="53" customBuiltin="true"/>
    <cellStyle name="Followed Hyperlink 16" xfId="260" builtinId="53" customBuiltin="true"/>
    <cellStyle name="Followed Hyperlink 17" xfId="261" builtinId="53" customBuiltin="true"/>
    <cellStyle name="Followed Hyperlink 18" xfId="262" builtinId="53" customBuiltin="true"/>
    <cellStyle name="Followed Hyperlink 19" xfId="263" builtinId="53" customBuiltin="true"/>
    <cellStyle name="Followed Hyperlink 2" xfId="264" builtinId="53" customBuiltin="true"/>
    <cellStyle name="Followed Hyperlink 20" xfId="265" builtinId="53" customBuiltin="true"/>
    <cellStyle name="Followed Hyperlink 21" xfId="266" builtinId="53" customBuiltin="true"/>
    <cellStyle name="Followed Hyperlink 22" xfId="267" builtinId="53" customBuiltin="true"/>
    <cellStyle name="Followed Hyperlink 23" xfId="268" builtinId="53" customBuiltin="true"/>
    <cellStyle name="Followed Hyperlink 24" xfId="269" builtinId="53" customBuiltin="true"/>
    <cellStyle name="Followed Hyperlink 25" xfId="270" builtinId="53" customBuiltin="true"/>
    <cellStyle name="Followed Hyperlink 26" xfId="271" builtinId="53" customBuiltin="true"/>
    <cellStyle name="Followed Hyperlink 27" xfId="272" builtinId="53" customBuiltin="true"/>
    <cellStyle name="Followed Hyperlink 28" xfId="273" builtinId="53" customBuiltin="true"/>
    <cellStyle name="Followed Hyperlink 29" xfId="274" builtinId="53" customBuiltin="true"/>
    <cellStyle name="Followed Hyperlink 3" xfId="275" builtinId="53" customBuiltin="true"/>
    <cellStyle name="Followed Hyperlink 30" xfId="276" builtinId="53" customBuiltin="true"/>
    <cellStyle name="Followed Hyperlink 31" xfId="277" builtinId="53" customBuiltin="true"/>
    <cellStyle name="Followed Hyperlink 32" xfId="278" builtinId="53" customBuiltin="true"/>
    <cellStyle name="Followed Hyperlink 33" xfId="279" builtinId="53" customBuiltin="true"/>
    <cellStyle name="Followed Hyperlink 34" xfId="280" builtinId="53" customBuiltin="true"/>
    <cellStyle name="Followed Hyperlink 35" xfId="281" builtinId="53" customBuiltin="true"/>
    <cellStyle name="Followed Hyperlink 36" xfId="282" builtinId="53" customBuiltin="true"/>
    <cellStyle name="Followed Hyperlink 37" xfId="283" builtinId="53" customBuiltin="true"/>
    <cellStyle name="Followed Hyperlink 38" xfId="284" builtinId="53" customBuiltin="true"/>
    <cellStyle name="Followed Hyperlink 39" xfId="285" builtinId="53" customBuiltin="true"/>
    <cellStyle name="Followed Hyperlink 4" xfId="286" builtinId="53" customBuiltin="true"/>
    <cellStyle name="Followed Hyperlink 40" xfId="287" builtinId="53" customBuiltin="true"/>
    <cellStyle name="Followed Hyperlink 41" xfId="288" builtinId="53" customBuiltin="true"/>
    <cellStyle name="Followed Hyperlink 42" xfId="289" builtinId="53" customBuiltin="true"/>
    <cellStyle name="Followed Hyperlink 43" xfId="290" builtinId="53" customBuiltin="true"/>
    <cellStyle name="Followed Hyperlink 44" xfId="291" builtinId="53" customBuiltin="true"/>
    <cellStyle name="Followed Hyperlink 45" xfId="292" builtinId="53" customBuiltin="true"/>
    <cellStyle name="Followed Hyperlink 46" xfId="293" builtinId="53" customBuiltin="true"/>
    <cellStyle name="Followed Hyperlink 47" xfId="294" builtinId="53" customBuiltin="true"/>
    <cellStyle name="Followed Hyperlink 48" xfId="295" builtinId="53" customBuiltin="true"/>
    <cellStyle name="Followed Hyperlink 49" xfId="296" builtinId="53" customBuiltin="true"/>
    <cellStyle name="Followed Hyperlink 5" xfId="297" builtinId="53" customBuiltin="true"/>
    <cellStyle name="Followed Hyperlink 50" xfId="298" builtinId="53" customBuiltin="true"/>
    <cellStyle name="Followed Hyperlink 51" xfId="299" builtinId="53" customBuiltin="true"/>
    <cellStyle name="Followed Hyperlink 52" xfId="300" builtinId="53" customBuiltin="true"/>
    <cellStyle name="Followed Hyperlink 53" xfId="301" builtinId="53" customBuiltin="true"/>
    <cellStyle name="Followed Hyperlink 54" xfId="302" builtinId="53" customBuiltin="true"/>
    <cellStyle name="Followed Hyperlink 55" xfId="303" builtinId="53" customBuiltin="true"/>
    <cellStyle name="Followed Hyperlink 56" xfId="304" builtinId="53" customBuiltin="true"/>
    <cellStyle name="Followed Hyperlink 57" xfId="305" builtinId="53" customBuiltin="true"/>
    <cellStyle name="Followed Hyperlink 58" xfId="306" builtinId="53" customBuiltin="true"/>
    <cellStyle name="Followed Hyperlink 59" xfId="307" builtinId="53" customBuiltin="true"/>
    <cellStyle name="Followed Hyperlink 6" xfId="308" builtinId="53" customBuiltin="true"/>
    <cellStyle name="Followed Hyperlink 7" xfId="309" builtinId="53" customBuiltin="true"/>
    <cellStyle name="Followed Hyperlink 8" xfId="310" builtinId="53" customBuiltin="true"/>
    <cellStyle name="Followed Hyperlink 9" xfId="311" builtinId="53" customBuiltin="true"/>
    <cellStyle name="Good 2" xfId="312" builtinId="53" customBuiltin="true"/>
    <cellStyle name="Good 3" xfId="313" builtinId="53" customBuiltin="true"/>
    <cellStyle name="Head 1" xfId="314" builtinId="53" customBuiltin="true"/>
    <cellStyle name="Head 1 2" xfId="315" builtinId="53" customBuiltin="true"/>
    <cellStyle name="Head 1 2 2" xfId="316" builtinId="53" customBuiltin="true"/>
    <cellStyle name="Head 1 3" xfId="317" builtinId="53" customBuiltin="true"/>
    <cellStyle name="Heading 1 2" xfId="318" builtinId="53" customBuiltin="true"/>
    <cellStyle name="Heading 1 3" xfId="319" builtinId="53" customBuiltin="true"/>
    <cellStyle name="Heading 2 2" xfId="320" builtinId="53" customBuiltin="true"/>
    <cellStyle name="Heading 2 3" xfId="321" builtinId="53" customBuiltin="true"/>
    <cellStyle name="Heading 3 2" xfId="322" builtinId="53" customBuiltin="true"/>
    <cellStyle name="Heading 3 2 2" xfId="323" builtinId="53" customBuiltin="true"/>
    <cellStyle name="Heading 3 2 2 2" xfId="324" builtinId="53" customBuiltin="true"/>
    <cellStyle name="Heading 3 2 2 2 2" xfId="325" builtinId="53" customBuiltin="true"/>
    <cellStyle name="Heading 3 2 2 3" xfId="326" builtinId="53" customBuiltin="true"/>
    <cellStyle name="Heading 3 2 3" xfId="327" builtinId="53" customBuiltin="true"/>
    <cellStyle name="Heading 3 2 3 2" xfId="328" builtinId="53" customBuiltin="true"/>
    <cellStyle name="Heading 3 2 3 2 2" xfId="329" builtinId="53" customBuiltin="true"/>
    <cellStyle name="Heading 3 2 3 3" xfId="330" builtinId="53" customBuiltin="true"/>
    <cellStyle name="Heading 3 2 4" xfId="331" builtinId="53" customBuiltin="true"/>
    <cellStyle name="Heading 3 2 4 2" xfId="332" builtinId="53" customBuiltin="true"/>
    <cellStyle name="Heading 3 2 4 2 2" xfId="333" builtinId="53" customBuiltin="true"/>
    <cellStyle name="Heading 3 2 4 3" xfId="334" builtinId="53" customBuiltin="true"/>
    <cellStyle name="Heading 3 2 5" xfId="335" builtinId="53" customBuiltin="true"/>
    <cellStyle name="Heading 3 2 5 2" xfId="336" builtinId="53" customBuiltin="true"/>
    <cellStyle name="Heading 3 2 6" xfId="337" builtinId="53" customBuiltin="true"/>
    <cellStyle name="Heading 3 2 6 2" xfId="338" builtinId="53" customBuiltin="true"/>
    <cellStyle name="Heading 3 2 7" xfId="339" builtinId="53" customBuiltin="true"/>
    <cellStyle name="Heading 3 3" xfId="340" builtinId="53" customBuiltin="true"/>
    <cellStyle name="Heading 3 3 2" xfId="341" builtinId="53" customBuiltin="true"/>
    <cellStyle name="Heading 3 3 2 2" xfId="342" builtinId="53" customBuiltin="true"/>
    <cellStyle name="Heading 3 3 2 2 2" xfId="343" builtinId="53" customBuiltin="true"/>
    <cellStyle name="Heading 3 3 2 3" xfId="344" builtinId="53" customBuiltin="true"/>
    <cellStyle name="Heading 3 3 3" xfId="345" builtinId="53" customBuiltin="true"/>
    <cellStyle name="Heading 3 3 3 2" xfId="346" builtinId="53" customBuiltin="true"/>
    <cellStyle name="Heading 3 3 3 2 2" xfId="347" builtinId="53" customBuiltin="true"/>
    <cellStyle name="Heading 3 3 3 3" xfId="348" builtinId="53" customBuiltin="true"/>
    <cellStyle name="Heading 3 3 4" xfId="349" builtinId="53" customBuiltin="true"/>
    <cellStyle name="Heading 3 3 4 2" xfId="350" builtinId="53" customBuiltin="true"/>
    <cellStyle name="Heading 3 3 4 2 2" xfId="351" builtinId="53" customBuiltin="true"/>
    <cellStyle name="Heading 3 3 4 3" xfId="352" builtinId="53" customBuiltin="true"/>
    <cellStyle name="Heading 3 3 5" xfId="353" builtinId="53" customBuiltin="true"/>
    <cellStyle name="Heading 3 3 5 2" xfId="354" builtinId="53" customBuiltin="true"/>
    <cellStyle name="Heading 3 3 6" xfId="355" builtinId="53" customBuiltin="true"/>
    <cellStyle name="Heading 3 3 6 2" xfId="356" builtinId="53" customBuiltin="true"/>
    <cellStyle name="Heading 3 3 7" xfId="357" builtinId="53" customBuiltin="true"/>
    <cellStyle name="Heading 4 2" xfId="358" builtinId="53" customBuiltin="true"/>
    <cellStyle name="Heading 4 3" xfId="359" builtinId="53" customBuiltin="true"/>
    <cellStyle name="Hyperlink 10" xfId="360" builtinId="53" customBuiltin="true"/>
    <cellStyle name="Hyperlink 11" xfId="361" builtinId="53" customBuiltin="true"/>
    <cellStyle name="Hyperlink 12" xfId="362" builtinId="53" customBuiltin="true"/>
    <cellStyle name="Hyperlink 13" xfId="363" builtinId="53" customBuiltin="true"/>
    <cellStyle name="Hyperlink 14" xfId="364" builtinId="53" customBuiltin="true"/>
    <cellStyle name="Hyperlink 15" xfId="365" builtinId="53" customBuiltin="true"/>
    <cellStyle name="Hyperlink 16" xfId="366" builtinId="53" customBuiltin="true"/>
    <cellStyle name="Hyperlink 17" xfId="367" builtinId="53" customBuiltin="true"/>
    <cellStyle name="Hyperlink 18" xfId="368" builtinId="53" customBuiltin="true"/>
    <cellStyle name="Hyperlink 19" xfId="369" builtinId="53" customBuiltin="true"/>
    <cellStyle name="Hyperlink 2" xfId="370" builtinId="53" customBuiltin="true"/>
    <cellStyle name="Hyperlink 2 2" xfId="371" builtinId="53" customBuiltin="true"/>
    <cellStyle name="Hyperlink 20" xfId="372" builtinId="53" customBuiltin="true"/>
    <cellStyle name="Hyperlink 21" xfId="373" builtinId="53" customBuiltin="true"/>
    <cellStyle name="Hyperlink 22" xfId="374" builtinId="53" customBuiltin="true"/>
    <cellStyle name="Hyperlink 23" xfId="375" builtinId="53" customBuiltin="true"/>
    <cellStyle name="Hyperlink 24" xfId="376" builtinId="53" customBuiltin="true"/>
    <cellStyle name="Hyperlink 25" xfId="377" builtinId="53" customBuiltin="true"/>
    <cellStyle name="Hyperlink 26" xfId="378" builtinId="53" customBuiltin="true"/>
    <cellStyle name="Hyperlink 27" xfId="379" builtinId="53" customBuiltin="true"/>
    <cellStyle name="Hyperlink 28" xfId="380" builtinId="53" customBuiltin="true"/>
    <cellStyle name="Hyperlink 29" xfId="381" builtinId="53" customBuiltin="true"/>
    <cellStyle name="Hyperlink 3" xfId="382" builtinId="53" customBuiltin="true"/>
    <cellStyle name="Hyperlink 30" xfId="383" builtinId="53" customBuiltin="true"/>
    <cellStyle name="Hyperlink 31" xfId="384" builtinId="53" customBuiltin="true"/>
    <cellStyle name="Hyperlink 32" xfId="385" builtinId="53" customBuiltin="true"/>
    <cellStyle name="Hyperlink 33" xfId="386" builtinId="53" customBuiltin="true"/>
    <cellStyle name="Hyperlink 34" xfId="387" builtinId="53" customBuiltin="true"/>
    <cellStyle name="Hyperlink 35" xfId="388" builtinId="53" customBuiltin="true"/>
    <cellStyle name="Hyperlink 36" xfId="389" builtinId="53" customBuiltin="true"/>
    <cellStyle name="Hyperlink 37" xfId="390" builtinId="53" customBuiltin="true"/>
    <cellStyle name="Hyperlink 38" xfId="391" builtinId="53" customBuiltin="true"/>
    <cellStyle name="Hyperlink 39" xfId="392" builtinId="53" customBuiltin="true"/>
    <cellStyle name="Hyperlink 4" xfId="393" builtinId="53" customBuiltin="true"/>
    <cellStyle name="Hyperlink 40" xfId="394" builtinId="53" customBuiltin="true"/>
    <cellStyle name="Hyperlink 41" xfId="395" builtinId="53" customBuiltin="true"/>
    <cellStyle name="Hyperlink 42" xfId="396" builtinId="53" customBuiltin="true"/>
    <cellStyle name="Hyperlink 43" xfId="397" builtinId="53" customBuiltin="true"/>
    <cellStyle name="Hyperlink 44" xfId="398" builtinId="53" customBuiltin="true"/>
    <cellStyle name="Hyperlink 45" xfId="399" builtinId="53" customBuiltin="true"/>
    <cellStyle name="Hyperlink 46" xfId="400" builtinId="53" customBuiltin="true"/>
    <cellStyle name="Hyperlink 47" xfId="401" builtinId="53" customBuiltin="true"/>
    <cellStyle name="Hyperlink 48" xfId="402" builtinId="53" customBuiltin="true"/>
    <cellStyle name="Hyperlink 49" xfId="403" builtinId="53" customBuiltin="true"/>
    <cellStyle name="Hyperlink 5" xfId="404" builtinId="53" customBuiltin="true"/>
    <cellStyle name="Hyperlink 50" xfId="405" builtinId="53" customBuiltin="true"/>
    <cellStyle name="Hyperlink 51" xfId="406" builtinId="53" customBuiltin="true"/>
    <cellStyle name="Hyperlink 52" xfId="407" builtinId="53" customBuiltin="true"/>
    <cellStyle name="Hyperlink 53" xfId="408" builtinId="53" customBuiltin="true"/>
    <cellStyle name="Hyperlink 54" xfId="409" builtinId="53" customBuiltin="true"/>
    <cellStyle name="Hyperlink 55" xfId="410" builtinId="53" customBuiltin="true"/>
    <cellStyle name="Hyperlink 56" xfId="411" builtinId="53" customBuiltin="true"/>
    <cellStyle name="Hyperlink 57" xfId="412" builtinId="53" customBuiltin="true"/>
    <cellStyle name="Hyperlink 58" xfId="413" builtinId="53" customBuiltin="true"/>
    <cellStyle name="Hyperlink 59" xfId="414" builtinId="53" customBuiltin="true"/>
    <cellStyle name="Hyperlink 6" xfId="415" builtinId="53" customBuiltin="true"/>
    <cellStyle name="Hyperlink 60" xfId="416" builtinId="53" customBuiltin="true"/>
    <cellStyle name="Hyperlink 7" xfId="417" builtinId="53" customBuiltin="true"/>
    <cellStyle name="Hyperlink 8" xfId="418" builtinId="53" customBuiltin="true"/>
    <cellStyle name="Hyperlink 9" xfId="419" builtinId="53" customBuiltin="true"/>
    <cellStyle name="Input 2" xfId="420" builtinId="53" customBuiltin="true"/>
    <cellStyle name="Input 2 2" xfId="421" builtinId="53" customBuiltin="true"/>
    <cellStyle name="Input 2 2 2" xfId="422" builtinId="53" customBuiltin="true"/>
    <cellStyle name="Input 2 3" xfId="423" builtinId="53" customBuiltin="true"/>
    <cellStyle name="Input 2 3 2" xfId="424" builtinId="53" customBuiltin="true"/>
    <cellStyle name="Input 2 4" xfId="425" builtinId="53" customBuiltin="true"/>
    <cellStyle name="Input 2 4 2" xfId="426" builtinId="53" customBuiltin="true"/>
    <cellStyle name="Input 2 5" xfId="427" builtinId="53" customBuiltin="true"/>
    <cellStyle name="Input 2 5 2" xfId="428" builtinId="53" customBuiltin="true"/>
    <cellStyle name="Input 2 6" xfId="429" builtinId="53" customBuiltin="true"/>
    <cellStyle name="Input 3" xfId="430" builtinId="53" customBuiltin="true"/>
    <cellStyle name="Input 3 2" xfId="431" builtinId="53" customBuiltin="true"/>
    <cellStyle name="Input 3 2 2" xfId="432" builtinId="53" customBuiltin="true"/>
    <cellStyle name="Input 3 3" xfId="433" builtinId="53" customBuiltin="true"/>
    <cellStyle name="Input 3 3 2" xfId="434" builtinId="53" customBuiltin="true"/>
    <cellStyle name="Input 3 4" xfId="435" builtinId="53" customBuiltin="true"/>
    <cellStyle name="Input 3 4 2" xfId="436" builtinId="53" customBuiltin="true"/>
    <cellStyle name="Input 3 5" xfId="437" builtinId="53" customBuiltin="true"/>
    <cellStyle name="Input 3 5 2" xfId="438" builtinId="53" customBuiltin="true"/>
    <cellStyle name="Input 3 6" xfId="439" builtinId="53" customBuiltin="true"/>
    <cellStyle name="Linked Cell 2" xfId="440" builtinId="53" customBuiltin="true"/>
    <cellStyle name="Linked Cell 3" xfId="441" builtinId="53" customBuiltin="true"/>
    <cellStyle name="Neutral 2" xfId="442" builtinId="53" customBuiltin="true"/>
    <cellStyle name="Neutral 3" xfId="443" builtinId="53" customBuiltin="true"/>
    <cellStyle name="Normal 10" xfId="444" builtinId="53" customBuiltin="true"/>
    <cellStyle name="Normal 10 2" xfId="445" builtinId="53" customBuiltin="true"/>
    <cellStyle name="Normal 10 3" xfId="446" builtinId="53" customBuiltin="true"/>
    <cellStyle name="Normal 109" xfId="447" builtinId="53" customBuiltin="true"/>
    <cellStyle name="Normal 11" xfId="448" builtinId="53" customBuiltin="true"/>
    <cellStyle name="Normal 11 2" xfId="449" builtinId="53" customBuiltin="true"/>
    <cellStyle name="Normal 11 3" xfId="450" builtinId="53" customBuiltin="true"/>
    <cellStyle name="Normal 110" xfId="451" builtinId="53" customBuiltin="true"/>
    <cellStyle name="Normal 111" xfId="452" builtinId="53" customBuiltin="true"/>
    <cellStyle name="Normal 12" xfId="453" builtinId="53" customBuiltin="true"/>
    <cellStyle name="Normal 13" xfId="454" builtinId="53" customBuiltin="true"/>
    <cellStyle name="Normal 14" xfId="455" builtinId="53" customBuiltin="true"/>
    <cellStyle name="Normal 15" xfId="456" builtinId="53" customBuiltin="true"/>
    <cellStyle name="Normal 15 2" xfId="457" builtinId="53" customBuiltin="true"/>
    <cellStyle name="Normal 16" xfId="458" builtinId="53" customBuiltin="true"/>
    <cellStyle name="Normal 16 2" xfId="459" builtinId="53" customBuiltin="true"/>
    <cellStyle name="Normal 16 3" xfId="460" builtinId="53" customBuiltin="true"/>
    <cellStyle name="Normal 16 3 2" xfId="461" builtinId="53" customBuiltin="true"/>
    <cellStyle name="Normal 17" xfId="462" builtinId="53" customBuiltin="true"/>
    <cellStyle name="Normal 17 2" xfId="463" builtinId="53" customBuiltin="true"/>
    <cellStyle name="Normal 17 3" xfId="464" builtinId="53" customBuiltin="true"/>
    <cellStyle name="Normal 17 3 2" xfId="465" builtinId="53" customBuiltin="true"/>
    <cellStyle name="Normal 18" xfId="466" builtinId="53" customBuiltin="true"/>
    <cellStyle name="Normal 18 2" xfId="467" builtinId="53" customBuiltin="true"/>
    <cellStyle name="Normal 18 3" xfId="468" builtinId="53" customBuiltin="true"/>
    <cellStyle name="Normal 18 4" xfId="469" builtinId="53" customBuiltin="true"/>
    <cellStyle name="Normal 18 5" xfId="470" builtinId="53" customBuiltin="true"/>
    <cellStyle name="Normal 18 6" xfId="471" builtinId="53" customBuiltin="true"/>
    <cellStyle name="Normal 19" xfId="472" builtinId="53" customBuiltin="true"/>
    <cellStyle name="Normal 19 2" xfId="473" builtinId="53" customBuiltin="true"/>
    <cellStyle name="Normal 19 2 2" xfId="474" builtinId="53" customBuiltin="true"/>
    <cellStyle name="Normal 19 2 3" xfId="475" builtinId="53" customBuiltin="true"/>
    <cellStyle name="Normal 19 2 4" xfId="476" builtinId="53" customBuiltin="true"/>
    <cellStyle name="Normal 19 2 5" xfId="477" builtinId="53" customBuiltin="true"/>
    <cellStyle name="Normal 19 2 6" xfId="478" builtinId="53" customBuiltin="true"/>
    <cellStyle name="Normal 19 3" xfId="479" builtinId="53" customBuiltin="true"/>
    <cellStyle name="Normal 19 3 2" xfId="480" builtinId="53" customBuiltin="true"/>
    <cellStyle name="Normal 19 4" xfId="481" builtinId="53" customBuiltin="true"/>
    <cellStyle name="Normal 19 5" xfId="482" builtinId="53" customBuiltin="true"/>
    <cellStyle name="Normal 19 6" xfId="483" builtinId="53" customBuiltin="true"/>
    <cellStyle name="Normal 19 7" xfId="484" builtinId="53" customBuiltin="true"/>
    <cellStyle name="Normal 2" xfId="485" builtinId="53" customBuiltin="true"/>
    <cellStyle name="Normal 2 10" xfId="486" builtinId="53" customBuiltin="true"/>
    <cellStyle name="Normal 2 11" xfId="487" builtinId="53" customBuiltin="true"/>
    <cellStyle name="Normal 2 12" xfId="488" builtinId="53" customBuiltin="true"/>
    <cellStyle name="Normal 2 12 2" xfId="489" builtinId="53" customBuiltin="true"/>
    <cellStyle name="Normal 2 12 2 2" xfId="490" builtinId="53" customBuiltin="true"/>
    <cellStyle name="Normal 2 12 3" xfId="491" builtinId="53" customBuiltin="true"/>
    <cellStyle name="Normal 2 13" xfId="492" builtinId="53" customBuiltin="true"/>
    <cellStyle name="Normal 2 13 2" xfId="493" builtinId="53" customBuiltin="true"/>
    <cellStyle name="Normal 2 14" xfId="494" builtinId="53" customBuiltin="true"/>
    <cellStyle name="Normal 2 14 2" xfId="495" builtinId="53" customBuiltin="true"/>
    <cellStyle name="Normal 2 15" xfId="496" builtinId="53" customBuiltin="true"/>
    <cellStyle name="Normal 2 2" xfId="497" builtinId="53" customBuiltin="true"/>
    <cellStyle name="Normal 2 2 2" xfId="498" builtinId="53" customBuiltin="true"/>
    <cellStyle name="Normal 2 2 2 2" xfId="499" builtinId="53" customBuiltin="true"/>
    <cellStyle name="Normal 2 2 2 3" xfId="500" builtinId="53" customBuiltin="true"/>
    <cellStyle name="Normal 2 2 3" xfId="501" builtinId="53" customBuiltin="true"/>
    <cellStyle name="Normal 2 2 3 2" xfId="502" builtinId="53" customBuiltin="true"/>
    <cellStyle name="Normal 2 2 4" xfId="503" builtinId="53" customBuiltin="true"/>
    <cellStyle name="Normal 2 2 5" xfId="504" builtinId="53" customBuiltin="true"/>
    <cellStyle name="Normal 2 2 5 2" xfId="505" builtinId="53" customBuiltin="true"/>
    <cellStyle name="Normal 2 2 6" xfId="506" builtinId="53" customBuiltin="true"/>
    <cellStyle name="Normal 2 3" xfId="507" builtinId="53" customBuiltin="true"/>
    <cellStyle name="Normal 2 3 2" xfId="508" builtinId="53" customBuiltin="true"/>
    <cellStyle name="Normal 2 3 2 2" xfId="509" builtinId="53" customBuiltin="true"/>
    <cellStyle name="Normal 2 3 3" xfId="510" builtinId="53" customBuiltin="true"/>
    <cellStyle name="Normal 2 3 4" xfId="511" builtinId="53" customBuiltin="true"/>
    <cellStyle name="Normal 2 3 5" xfId="512" builtinId="53" customBuiltin="true"/>
    <cellStyle name="Normal 2 4" xfId="513" builtinId="53" customBuiltin="true"/>
    <cellStyle name="Normal 2 4 2" xfId="514" builtinId="53" customBuiltin="true"/>
    <cellStyle name="Normal 2 5" xfId="515" builtinId="53" customBuiltin="true"/>
    <cellStyle name="Normal 2 6" xfId="516" builtinId="53" customBuiltin="true"/>
    <cellStyle name="Normal 2 7" xfId="517" builtinId="53" customBuiltin="true"/>
    <cellStyle name="Normal 2 7 2" xfId="518" builtinId="53" customBuiltin="true"/>
    <cellStyle name="Normal 2 7 3" xfId="519" builtinId="53" customBuiltin="true"/>
    <cellStyle name="Normal 2 7 3 2" xfId="520" builtinId="53" customBuiltin="true"/>
    <cellStyle name="Normal 2 8" xfId="521" builtinId="53" customBuiltin="true"/>
    <cellStyle name="Normal 2 8 2" xfId="522" builtinId="53" customBuiltin="true"/>
    <cellStyle name="Normal 2 8 2 2" xfId="523" builtinId="53" customBuiltin="true"/>
    <cellStyle name="Normal 2 8 3" xfId="524" builtinId="53" customBuiltin="true"/>
    <cellStyle name="Normal 2 9" xfId="525" builtinId="53" customBuiltin="true"/>
    <cellStyle name="Normal 2 9 2" xfId="526" builtinId="53" customBuiltin="true"/>
    <cellStyle name="Normal 2 9 2 2" xfId="527" builtinId="53" customBuiltin="true"/>
    <cellStyle name="Normal 2 9 3" xfId="528" builtinId="53" customBuiltin="true"/>
    <cellStyle name="Normal 20" xfId="529" builtinId="53" customBuiltin="true"/>
    <cellStyle name="Normal 20 2" xfId="530" builtinId="53" customBuiltin="true"/>
    <cellStyle name="Normal 20 2 2" xfId="531" builtinId="53" customBuiltin="true"/>
    <cellStyle name="Normal 20 2 3" xfId="532" builtinId="53" customBuiltin="true"/>
    <cellStyle name="Normal 20 2 4" xfId="533" builtinId="53" customBuiltin="true"/>
    <cellStyle name="Normal 20 2 5" xfId="534" builtinId="53" customBuiltin="true"/>
    <cellStyle name="Normal 20 2 6" xfId="535" builtinId="53" customBuiltin="true"/>
    <cellStyle name="Normal 20 3" xfId="536" builtinId="53" customBuiltin="true"/>
    <cellStyle name="Normal 20 3 2" xfId="537" builtinId="53" customBuiltin="true"/>
    <cellStyle name="Normal 20 4" xfId="538" builtinId="53" customBuiltin="true"/>
    <cellStyle name="Normal 20 5" xfId="539" builtinId="53" customBuiltin="true"/>
    <cellStyle name="Normal 20 6" xfId="540" builtinId="53" customBuiltin="true"/>
    <cellStyle name="Normal 20 7" xfId="541" builtinId="53" customBuiltin="true"/>
    <cellStyle name="Normal 21" xfId="542" builtinId="53" customBuiltin="true"/>
    <cellStyle name="Normal 21 2" xfId="543" builtinId="53" customBuiltin="true"/>
    <cellStyle name="Normal 21 3" xfId="544" builtinId="53" customBuiltin="true"/>
    <cellStyle name="Normal 21 3 2" xfId="545" builtinId="53" customBuiltin="true"/>
    <cellStyle name="Normal 22" xfId="546" builtinId="53" customBuiltin="true"/>
    <cellStyle name="Normal 22 2" xfId="547" builtinId="53" customBuiltin="true"/>
    <cellStyle name="Normal 22 2 2" xfId="548" builtinId="53" customBuiltin="true"/>
    <cellStyle name="Normal 22 2 3" xfId="549" builtinId="53" customBuiltin="true"/>
    <cellStyle name="Normal 22 2 4" xfId="550" builtinId="53" customBuiltin="true"/>
    <cellStyle name="Normal 22 2 5" xfId="551" builtinId="53" customBuiltin="true"/>
    <cellStyle name="Normal 22 2 6" xfId="552" builtinId="53" customBuiltin="true"/>
    <cellStyle name="Normal 22 3" xfId="553" builtinId="53" customBuiltin="true"/>
    <cellStyle name="Normal 22 3 2" xfId="554" builtinId="53" customBuiltin="true"/>
    <cellStyle name="Normal 22 4" xfId="555" builtinId="53" customBuiltin="true"/>
    <cellStyle name="Normal 22 5" xfId="556" builtinId="53" customBuiltin="true"/>
    <cellStyle name="Normal 22 6" xfId="557" builtinId="53" customBuiltin="true"/>
    <cellStyle name="Normal 22 7" xfId="558" builtinId="53" customBuiltin="true"/>
    <cellStyle name="Normal 23" xfId="559" builtinId="53" customBuiltin="true"/>
    <cellStyle name="Normal 23 2" xfId="560" builtinId="53" customBuiltin="true"/>
    <cellStyle name="Normal 23 2 2" xfId="561" builtinId="53" customBuiltin="true"/>
    <cellStyle name="Normal 23 2 3" xfId="562" builtinId="53" customBuiltin="true"/>
    <cellStyle name="Normal 23 2 4" xfId="563" builtinId="53" customBuiltin="true"/>
    <cellStyle name="Normal 23 2 5" xfId="564" builtinId="53" customBuiltin="true"/>
    <cellStyle name="Normal 23 2 6" xfId="565" builtinId="53" customBuiltin="true"/>
    <cellStyle name="Normal 23 3" xfId="566" builtinId="53" customBuiltin="true"/>
    <cellStyle name="Normal 23 3 2" xfId="567" builtinId="53" customBuiltin="true"/>
    <cellStyle name="Normal 23 4" xfId="568" builtinId="53" customBuiltin="true"/>
    <cellStyle name="Normal 23 5" xfId="569" builtinId="53" customBuiltin="true"/>
    <cellStyle name="Normal 23 6" xfId="570" builtinId="53" customBuiltin="true"/>
    <cellStyle name="Normal 23 7" xfId="571" builtinId="53" customBuiltin="true"/>
    <cellStyle name="Normal 24" xfId="572" builtinId="53" customBuiltin="true"/>
    <cellStyle name="Normal 24 2" xfId="573" builtinId="53" customBuiltin="true"/>
    <cellStyle name="Normal 24 2 2" xfId="574" builtinId="53" customBuiltin="true"/>
    <cellStyle name="Normal 24 3" xfId="575" builtinId="53" customBuiltin="true"/>
    <cellStyle name="Normal 25" xfId="576" builtinId="53" customBuiltin="true"/>
    <cellStyle name="Normal 25 2" xfId="577" builtinId="53" customBuiltin="true"/>
    <cellStyle name="Normal 25 2 2" xfId="578" builtinId="53" customBuiltin="true"/>
    <cellStyle name="Normal 25 2 3" xfId="579" builtinId="53" customBuiltin="true"/>
    <cellStyle name="Normal 25 2 4" xfId="580" builtinId="53" customBuiltin="true"/>
    <cellStyle name="Normal 25 2 5" xfId="581" builtinId="53" customBuiltin="true"/>
    <cellStyle name="Normal 25 2 6" xfId="582" builtinId="53" customBuiltin="true"/>
    <cellStyle name="Normal 25 3" xfId="583" builtinId="53" customBuiltin="true"/>
    <cellStyle name="Normal 25 3 2" xfId="584" builtinId="53" customBuiltin="true"/>
    <cellStyle name="Normal 25 4" xfId="585" builtinId="53" customBuiltin="true"/>
    <cellStyle name="Normal 25 5" xfId="586" builtinId="53" customBuiltin="true"/>
    <cellStyle name="Normal 25 6" xfId="587" builtinId="53" customBuiltin="true"/>
    <cellStyle name="Normal 25 7" xfId="588" builtinId="53" customBuiltin="true"/>
    <cellStyle name="Normal 26" xfId="589" builtinId="53" customBuiltin="true"/>
    <cellStyle name="Normal 26 2" xfId="590" builtinId="53" customBuiltin="true"/>
    <cellStyle name="Normal 26 2 2" xfId="591" builtinId="53" customBuiltin="true"/>
    <cellStyle name="Normal 26 2 3" xfId="592" builtinId="53" customBuiltin="true"/>
    <cellStyle name="Normal 26 2 4" xfId="593" builtinId="53" customBuiltin="true"/>
    <cellStyle name="Normal 26 2 5" xfId="594" builtinId="53" customBuiltin="true"/>
    <cellStyle name="Normal 26 2 6" xfId="595" builtinId="53" customBuiltin="true"/>
    <cellStyle name="Normal 26 3" xfId="596" builtinId="53" customBuiltin="true"/>
    <cellStyle name="Normal 26 3 2" xfId="597" builtinId="53" customBuiltin="true"/>
    <cellStyle name="Normal 26 4" xfId="598" builtinId="53" customBuiltin="true"/>
    <cellStyle name="Normal 26 5" xfId="599" builtinId="53" customBuiltin="true"/>
    <cellStyle name="Normal 26 6" xfId="600" builtinId="53" customBuiltin="true"/>
    <cellStyle name="Normal 26 7" xfId="601" builtinId="53" customBuiltin="true"/>
    <cellStyle name="Normal 27" xfId="602" builtinId="53" customBuiltin="true"/>
    <cellStyle name="Normal 27 2" xfId="603" builtinId="53" customBuiltin="true"/>
    <cellStyle name="Normal 27 2 2" xfId="604" builtinId="53" customBuiltin="true"/>
    <cellStyle name="Normal 27 2 3" xfId="605" builtinId="53" customBuiltin="true"/>
    <cellStyle name="Normal 27 2 4" xfId="606" builtinId="53" customBuiltin="true"/>
    <cellStyle name="Normal 27 2 5" xfId="607" builtinId="53" customBuiltin="true"/>
    <cellStyle name="Normal 27 2 6" xfId="608" builtinId="53" customBuiltin="true"/>
    <cellStyle name="Normal 27 3" xfId="609" builtinId="53" customBuiltin="true"/>
    <cellStyle name="Normal 27 3 2" xfId="610" builtinId="53" customBuiltin="true"/>
    <cellStyle name="Normal 27 4" xfId="611" builtinId="53" customBuiltin="true"/>
    <cellStyle name="Normal 27 5" xfId="612" builtinId="53" customBuiltin="true"/>
    <cellStyle name="Normal 27 6" xfId="613" builtinId="53" customBuiltin="true"/>
    <cellStyle name="Normal 27 7" xfId="614" builtinId="53" customBuiltin="true"/>
    <cellStyle name="Normal 28" xfId="615" builtinId="53" customBuiltin="true"/>
    <cellStyle name="Normal 28 2" xfId="616" builtinId="53" customBuiltin="true"/>
    <cellStyle name="Normal 28 2 2" xfId="617" builtinId="53" customBuiltin="true"/>
    <cellStyle name="Normal 28 2 3" xfId="618" builtinId="53" customBuiltin="true"/>
    <cellStyle name="Normal 28 2 4" xfId="619" builtinId="53" customBuiltin="true"/>
    <cellStyle name="Normal 28 2 5" xfId="620" builtinId="53" customBuiltin="true"/>
    <cellStyle name="Normal 28 2 6" xfId="621" builtinId="53" customBuiltin="true"/>
    <cellStyle name="Normal 28 3" xfId="622" builtinId="53" customBuiltin="true"/>
    <cellStyle name="Normal 28 3 2" xfId="623" builtinId="53" customBuiltin="true"/>
    <cellStyle name="Normal 28 4" xfId="624" builtinId="53" customBuiltin="true"/>
    <cellStyle name="Normal 28 5" xfId="625" builtinId="53" customBuiltin="true"/>
    <cellStyle name="Normal 28 6" xfId="626" builtinId="53" customBuiltin="true"/>
    <cellStyle name="Normal 28 7" xfId="627" builtinId="53" customBuiltin="true"/>
    <cellStyle name="Normal 29" xfId="628" builtinId="53" customBuiltin="true"/>
    <cellStyle name="Normal 29 2" xfId="629" builtinId="53" customBuiltin="true"/>
    <cellStyle name="Normal 29 2 2" xfId="630" builtinId="53" customBuiltin="true"/>
    <cellStyle name="Normal 29 2 3" xfId="631" builtinId="53" customBuiltin="true"/>
    <cellStyle name="Normal 29 2 4" xfId="632" builtinId="53" customBuiltin="true"/>
    <cellStyle name="Normal 29 2 5" xfId="633" builtinId="53" customBuiltin="true"/>
    <cellStyle name="Normal 29 2 6" xfId="634" builtinId="53" customBuiltin="true"/>
    <cellStyle name="Normal 29 3" xfId="635" builtinId="53" customBuiltin="true"/>
    <cellStyle name="Normal 29 3 2" xfId="636" builtinId="53" customBuiltin="true"/>
    <cellStyle name="Normal 29 4" xfId="637" builtinId="53" customBuiltin="true"/>
    <cellStyle name="Normal 29 5" xfId="638" builtinId="53" customBuiltin="true"/>
    <cellStyle name="Normal 29 6" xfId="639" builtinId="53" customBuiltin="true"/>
    <cellStyle name="Normal 29 7" xfId="640" builtinId="53" customBuiltin="true"/>
    <cellStyle name="Normal 3" xfId="641" builtinId="53" customBuiltin="true"/>
    <cellStyle name="Normal 3 10" xfId="642" builtinId="53" customBuiltin="true"/>
    <cellStyle name="Normal 3 11" xfId="643" builtinId="53" customBuiltin="true"/>
    <cellStyle name="Normal 3 2" xfId="644" builtinId="53" customBuiltin="true"/>
    <cellStyle name="Normal 3 2 2" xfId="645" builtinId="53" customBuiltin="true"/>
    <cellStyle name="Normal 3 2 2 2" xfId="646" builtinId="53" customBuiltin="true"/>
    <cellStyle name="Normal 3 2 3" xfId="647" builtinId="53" customBuiltin="true"/>
    <cellStyle name="Normal 3 2 3 2" xfId="648" builtinId="53" customBuiltin="true"/>
    <cellStyle name="Normal 3 2 4" xfId="649" builtinId="53" customBuiltin="true"/>
    <cellStyle name="Normal 3 2 4 2" xfId="650" builtinId="53" customBuiltin="true"/>
    <cellStyle name="Normal 3 2 5" xfId="651" builtinId="53" customBuiltin="true"/>
    <cellStyle name="Normal 3 2 6" xfId="652" builtinId="53" customBuiltin="true"/>
    <cellStyle name="Normal 3 2 7" xfId="653" builtinId="53" customBuiltin="true"/>
    <cellStyle name="Normal 3 3" xfId="654" builtinId="53" customBuiltin="true"/>
    <cellStyle name="Normal 3 3 2" xfId="655" builtinId="53" customBuiltin="true"/>
    <cellStyle name="Normal 3 3 2 2" xfId="656" builtinId="53" customBuiltin="true"/>
    <cellStyle name="Normal 3 3 3" xfId="657" builtinId="53" customBuiltin="true"/>
    <cellStyle name="Normal 3 3 3 2" xfId="658" builtinId="53" customBuiltin="true"/>
    <cellStyle name="Normal 3 3 4" xfId="659" builtinId="53" customBuiltin="true"/>
    <cellStyle name="Normal 3 3 5" xfId="660" builtinId="53" customBuiltin="true"/>
    <cellStyle name="Normal 3 3 6" xfId="661" builtinId="53" customBuiltin="true"/>
    <cellStyle name="Normal 3 4" xfId="662" builtinId="53" customBuiltin="true"/>
    <cellStyle name="Normal 3 4 2" xfId="663" builtinId="53" customBuiltin="true"/>
    <cellStyle name="Normal 3 4 3" xfId="664" builtinId="53" customBuiltin="true"/>
    <cellStyle name="Normal 3 4 4" xfId="665" builtinId="53" customBuiltin="true"/>
    <cellStyle name="Normal 3 4 5" xfId="666" builtinId="53" customBuiltin="true"/>
    <cellStyle name="Normal 3 4 6" xfId="667" builtinId="53" customBuiltin="true"/>
    <cellStyle name="Normal 3 5" xfId="668" builtinId="53" customBuiltin="true"/>
    <cellStyle name="Normal 3 5 2" xfId="669" builtinId="53" customBuiltin="true"/>
    <cellStyle name="Normal 3 6" xfId="670" builtinId="53" customBuiltin="true"/>
    <cellStyle name="Normal 3 6 2" xfId="671" builtinId="53" customBuiltin="true"/>
    <cellStyle name="Normal 3 7" xfId="672" builtinId="53" customBuiltin="true"/>
    <cellStyle name="Normal 3 8" xfId="673" builtinId="53" customBuiltin="true"/>
    <cellStyle name="Normal 3 9" xfId="674" builtinId="53" customBuiltin="true"/>
    <cellStyle name="Normal 30" xfId="675" builtinId="53" customBuiltin="true"/>
    <cellStyle name="Normal 30 2" xfId="676" builtinId="53" customBuiltin="true"/>
    <cellStyle name="Normal 30 2 2" xfId="677" builtinId="53" customBuiltin="true"/>
    <cellStyle name="Normal 30 2 3" xfId="678" builtinId="53" customBuiltin="true"/>
    <cellStyle name="Normal 30 2 4" xfId="679" builtinId="53" customBuiltin="true"/>
    <cellStyle name="Normal 30 2 5" xfId="680" builtinId="53" customBuiltin="true"/>
    <cellStyle name="Normal 30 2 6" xfId="681" builtinId="53" customBuiltin="true"/>
    <cellStyle name="Normal 30 3" xfId="682" builtinId="53" customBuiltin="true"/>
    <cellStyle name="Normal 30 3 2" xfId="683" builtinId="53" customBuiltin="true"/>
    <cellStyle name="Normal 30 4" xfId="684" builtinId="53" customBuiltin="true"/>
    <cellStyle name="Normal 30 5" xfId="685" builtinId="53" customBuiltin="true"/>
    <cellStyle name="Normal 30 6" xfId="686" builtinId="53" customBuiltin="true"/>
    <cellStyle name="Normal 30 7" xfId="687" builtinId="53" customBuiltin="true"/>
    <cellStyle name="Normal 31" xfId="688" builtinId="53" customBuiltin="true"/>
    <cellStyle name="Normal 31 2" xfId="689" builtinId="53" customBuiltin="true"/>
    <cellStyle name="Normal 31 3" xfId="690" builtinId="53" customBuiltin="true"/>
    <cellStyle name="Normal 31 3 2" xfId="691" builtinId="53" customBuiltin="true"/>
    <cellStyle name="Normal 32" xfId="692" builtinId="53" customBuiltin="true"/>
    <cellStyle name="Normal 32 2" xfId="693" builtinId="53" customBuiltin="true"/>
    <cellStyle name="Normal 32 2 2" xfId="694" builtinId="53" customBuiltin="true"/>
    <cellStyle name="Normal 32 2 3" xfId="695" builtinId="53" customBuiltin="true"/>
    <cellStyle name="Normal 32 2 4" xfId="696" builtinId="53" customBuiltin="true"/>
    <cellStyle name="Normal 32 2 5" xfId="697" builtinId="53" customBuiltin="true"/>
    <cellStyle name="Normal 32 2 6" xfId="698" builtinId="53" customBuiltin="true"/>
    <cellStyle name="Normal 32 3" xfId="699" builtinId="53" customBuiltin="true"/>
    <cellStyle name="Normal 32 3 2" xfId="700" builtinId="53" customBuiltin="true"/>
    <cellStyle name="Normal 32 4" xfId="701" builtinId="53" customBuiltin="true"/>
    <cellStyle name="Normal 32 5" xfId="702" builtinId="53" customBuiltin="true"/>
    <cellStyle name="Normal 32 6" xfId="703" builtinId="53" customBuiltin="true"/>
    <cellStyle name="Normal 32 7" xfId="704" builtinId="53" customBuiltin="true"/>
    <cellStyle name="Normal 33" xfId="705" builtinId="53" customBuiltin="true"/>
    <cellStyle name="Normal 33 2" xfId="706" builtinId="53" customBuiltin="true"/>
    <cellStyle name="Normal 33 2 2" xfId="707" builtinId="53" customBuiltin="true"/>
    <cellStyle name="Normal 33 2 3" xfId="708" builtinId="53" customBuiltin="true"/>
    <cellStyle name="Normal 33 2 4" xfId="709" builtinId="53" customBuiltin="true"/>
    <cellStyle name="Normal 33 2 5" xfId="710" builtinId="53" customBuiltin="true"/>
    <cellStyle name="Normal 33 2 6" xfId="711" builtinId="53" customBuiltin="true"/>
    <cellStyle name="Normal 33 3" xfId="712" builtinId="53" customBuiltin="true"/>
    <cellStyle name="Normal 33 3 2" xfId="713" builtinId="53" customBuiltin="true"/>
    <cellStyle name="Normal 33 4" xfId="714" builtinId="53" customBuiltin="true"/>
    <cellStyle name="Normal 33 5" xfId="715" builtinId="53" customBuiltin="true"/>
    <cellStyle name="Normal 33 6" xfId="716" builtinId="53" customBuiltin="true"/>
    <cellStyle name="Normal 33 7" xfId="717" builtinId="53" customBuiltin="true"/>
    <cellStyle name="Normal 34" xfId="718" builtinId="53" customBuiltin="true"/>
    <cellStyle name="Normal 34 2" xfId="719" builtinId="53" customBuiltin="true"/>
    <cellStyle name="Normal 34 3" xfId="720" builtinId="53" customBuiltin="true"/>
    <cellStyle name="Normal 34 3 2" xfId="721" builtinId="53" customBuiltin="true"/>
    <cellStyle name="Normal 35" xfId="722" builtinId="53" customBuiltin="true"/>
    <cellStyle name="Normal 35 2" xfId="723" builtinId="53" customBuiltin="true"/>
    <cellStyle name="Normal 35 3" xfId="724" builtinId="53" customBuiltin="true"/>
    <cellStyle name="Normal 35 3 2" xfId="725" builtinId="53" customBuiltin="true"/>
    <cellStyle name="Normal 36" xfId="726" builtinId="53" customBuiltin="true"/>
    <cellStyle name="Normal 36 2" xfId="727" builtinId="53" customBuiltin="true"/>
    <cellStyle name="Normal 36 3" xfId="728" builtinId="53" customBuiltin="true"/>
    <cellStyle name="Normal 36 3 2" xfId="729" builtinId="53" customBuiltin="true"/>
    <cellStyle name="Normal 37" xfId="730" builtinId="53" customBuiltin="true"/>
    <cellStyle name="Normal 37 2" xfId="731" builtinId="53" customBuiltin="true"/>
    <cellStyle name="Normal 38" xfId="732" builtinId="53" customBuiltin="true"/>
    <cellStyle name="Normal 38 2" xfId="733" builtinId="53" customBuiltin="true"/>
    <cellStyle name="Normal 38 3" xfId="734" builtinId="53" customBuiltin="true"/>
    <cellStyle name="Normal 38 3 2" xfId="735" builtinId="53" customBuiltin="true"/>
    <cellStyle name="Normal 39" xfId="736" builtinId="53" customBuiltin="true"/>
    <cellStyle name="Normal 39 2" xfId="737" builtinId="53" customBuiltin="true"/>
    <cellStyle name="Normal 39 3" xfId="738" builtinId="53" customBuiltin="true"/>
    <cellStyle name="Normal 39 3 2" xfId="739" builtinId="53" customBuiltin="true"/>
    <cellStyle name="Normal 4" xfId="740" builtinId="53" customBuiltin="true"/>
    <cellStyle name="Normal 4 2" xfId="741" builtinId="53" customBuiltin="true"/>
    <cellStyle name="Normal 4 2 2" xfId="742" builtinId="53" customBuiltin="true"/>
    <cellStyle name="Normal 4 2 2 2" xfId="743" builtinId="53" customBuiltin="true"/>
    <cellStyle name="Normal 4 2 3" xfId="744" builtinId="53" customBuiltin="true"/>
    <cellStyle name="Normal 4 2 3 2" xfId="745" builtinId="53" customBuiltin="true"/>
    <cellStyle name="Normal 4 2 4" xfId="746" builtinId="53" customBuiltin="true"/>
    <cellStyle name="Normal 4 2 5" xfId="747" builtinId="53" customBuiltin="true"/>
    <cellStyle name="Normal 4 3" xfId="748" builtinId="53" customBuiltin="true"/>
    <cellStyle name="Normal 4 3 2" xfId="749" builtinId="53" customBuiltin="true"/>
    <cellStyle name="Normal 4 4" xfId="750" builtinId="53" customBuiltin="true"/>
    <cellStyle name="Normal 4 4 2" xfId="751" builtinId="53" customBuiltin="true"/>
    <cellStyle name="Normal 4 5" xfId="752" builtinId="53" customBuiltin="true"/>
    <cellStyle name="Normal 4 6" xfId="753" builtinId="53" customBuiltin="true"/>
    <cellStyle name="Normal 4 6 2" xfId="754" builtinId="53" customBuiltin="true"/>
    <cellStyle name="Normal 4 7" xfId="755" builtinId="53" customBuiltin="true"/>
    <cellStyle name="Normal 4 8" xfId="756" builtinId="53" customBuiltin="true"/>
    <cellStyle name="Normal 40" xfId="757" builtinId="53" customBuiltin="true"/>
    <cellStyle name="Normal 40 2" xfId="758" builtinId="53" customBuiltin="true"/>
    <cellStyle name="Normal 41" xfId="759" builtinId="53" customBuiltin="true"/>
    <cellStyle name="Normal 41 2" xfId="760" builtinId="53" customBuiltin="true"/>
    <cellStyle name="Normal 42" xfId="761" builtinId="53" customBuiltin="true"/>
    <cellStyle name="Normal 42 2" xfId="762" builtinId="53" customBuiltin="true"/>
    <cellStyle name="Normal 43" xfId="763" builtinId="53" customBuiltin="true"/>
    <cellStyle name="Normal 43 2" xfId="764" builtinId="53" customBuiltin="true"/>
    <cellStyle name="Normal 44" xfId="765" builtinId="53" customBuiltin="true"/>
    <cellStyle name="Normal 44 2" xfId="766" builtinId="53" customBuiltin="true"/>
    <cellStyle name="Normal 45" xfId="767" builtinId="53" customBuiltin="true"/>
    <cellStyle name="Normal 46" xfId="768" builtinId="53" customBuiltin="true"/>
    <cellStyle name="Normal 47" xfId="769" builtinId="53" customBuiltin="true"/>
    <cellStyle name="Normal 48" xfId="770" builtinId="53" customBuiltin="true"/>
    <cellStyle name="Normal 48 2" xfId="771" builtinId="53" customBuiltin="true"/>
    <cellStyle name="Normal 49" xfId="772" builtinId="53" customBuiltin="true"/>
    <cellStyle name="Normal 5" xfId="773" builtinId="53" customBuiltin="true"/>
    <cellStyle name="Normal 5 10" xfId="774" builtinId="53" customBuiltin="true"/>
    <cellStyle name="Normal 5 11" xfId="775" builtinId="53" customBuiltin="true"/>
    <cellStyle name="Normal 5 12" xfId="776" builtinId="53" customBuiltin="true"/>
    <cellStyle name="Normal 5 2" xfId="777" builtinId="53" customBuiltin="true"/>
    <cellStyle name="Normal 5 2 2" xfId="778" builtinId="53" customBuiltin="true"/>
    <cellStyle name="Normal 5 2 3" xfId="779" builtinId="53" customBuiltin="true"/>
    <cellStyle name="Normal 5 3" xfId="780" builtinId="53" customBuiltin="true"/>
    <cellStyle name="Normal 5 3 2" xfId="781" builtinId="53" customBuiltin="true"/>
    <cellStyle name="Normal 5 3 2 2" xfId="782" builtinId="53" customBuiltin="true"/>
    <cellStyle name="Normal 5 3 3" xfId="783" builtinId="53" customBuiltin="true"/>
    <cellStyle name="Normal 5 4" xfId="784" builtinId="53" customBuiltin="true"/>
    <cellStyle name="Normal 5 4 2" xfId="785" builtinId="53" customBuiltin="true"/>
    <cellStyle name="Normal 5 5" xfId="786" builtinId="53" customBuiltin="true"/>
    <cellStyle name="Normal 5 5 2" xfId="787" builtinId="53" customBuiltin="true"/>
    <cellStyle name="Normal 5 6" xfId="788" builtinId="53" customBuiltin="true"/>
    <cellStyle name="Normal 5 6 2" xfId="789" builtinId="53" customBuiltin="true"/>
    <cellStyle name="Normal 5 7" xfId="790" builtinId="53" customBuiltin="true"/>
    <cellStyle name="Normal 5 7 2" xfId="791" builtinId="53" customBuiltin="true"/>
    <cellStyle name="Normal 5 8" xfId="792" builtinId="53" customBuiltin="true"/>
    <cellStyle name="Normal 5 9" xfId="793" builtinId="53" customBuiltin="true"/>
    <cellStyle name="Normal 50" xfId="794" builtinId="53" customBuiltin="true"/>
    <cellStyle name="Normal 51" xfId="795" builtinId="53" customBuiltin="true"/>
    <cellStyle name="Normal 53" xfId="796" builtinId="53" customBuiltin="true"/>
    <cellStyle name="Normal 6" xfId="797" builtinId="53" customBuiltin="true"/>
    <cellStyle name="Normal 6 2" xfId="798" builtinId="53" customBuiltin="true"/>
    <cellStyle name="Normal 6 2 2" xfId="799" builtinId="53" customBuiltin="true"/>
    <cellStyle name="Normal 6 2 3" xfId="800" builtinId="53" customBuiltin="true"/>
    <cellStyle name="Normal 6 3" xfId="801" builtinId="53" customBuiltin="true"/>
    <cellStyle name="Normal 6 4" xfId="802" builtinId="53" customBuiltin="true"/>
    <cellStyle name="Normal 6 4 2" xfId="803" builtinId="53" customBuiltin="true"/>
    <cellStyle name="Normal 6 5" xfId="804" builtinId="53" customBuiltin="true"/>
    <cellStyle name="Normal 6 6" xfId="805" builtinId="53" customBuiltin="true"/>
    <cellStyle name="Normal 6 7" xfId="806" builtinId="53" customBuiltin="true"/>
    <cellStyle name="Normal 6 8" xfId="807" builtinId="53" customBuiltin="true"/>
    <cellStyle name="Normal 7" xfId="808" builtinId="53" customBuiltin="true"/>
    <cellStyle name="Normal 7 2" xfId="809" builtinId="53" customBuiltin="true"/>
    <cellStyle name="Normal 7 2 2" xfId="810" builtinId="53" customBuiltin="true"/>
    <cellStyle name="Normal 7 2 2 2" xfId="811" builtinId="53" customBuiltin="true"/>
    <cellStyle name="Normal 7 2 3" xfId="812" builtinId="53" customBuiltin="true"/>
    <cellStyle name="Normal 7 3" xfId="813" builtinId="53" customBuiltin="true"/>
    <cellStyle name="Normal 7 3 2" xfId="814" builtinId="53" customBuiltin="true"/>
    <cellStyle name="Normal 7 4" xfId="815" builtinId="53" customBuiltin="true"/>
    <cellStyle name="Normal 7 5" xfId="816" builtinId="53" customBuiltin="true"/>
    <cellStyle name="Normal 7 6" xfId="817" builtinId="53" customBuiltin="true"/>
    <cellStyle name="Normal 8" xfId="818" builtinId="53" customBuiltin="true"/>
    <cellStyle name="Normal 8 2" xfId="819" builtinId="53" customBuiltin="true"/>
    <cellStyle name="Normal 8 2 2" xfId="820" builtinId="53" customBuiltin="true"/>
    <cellStyle name="Normal 8 3" xfId="821" builtinId="53" customBuiltin="true"/>
    <cellStyle name="Normal 9" xfId="822" builtinId="53" customBuiltin="true"/>
    <cellStyle name="Normal 9 2" xfId="823" builtinId="53" customBuiltin="true"/>
    <cellStyle name="Normal 9 2 2" xfId="824" builtinId="53" customBuiltin="true"/>
    <cellStyle name="Normal 9 3" xfId="825" builtinId="53" customBuiltin="true"/>
    <cellStyle name="Note 2" xfId="826" builtinId="53" customBuiltin="true"/>
    <cellStyle name="Note 2 2" xfId="827" builtinId="53" customBuiltin="true"/>
    <cellStyle name="Note 2 2 2" xfId="828" builtinId="53" customBuiltin="true"/>
    <cellStyle name="Note 2 2 2 2" xfId="829" builtinId="53" customBuiltin="true"/>
    <cellStyle name="Note 2 2 3" xfId="830" builtinId="53" customBuiltin="true"/>
    <cellStyle name="Note 2 2 3 2" xfId="831" builtinId="53" customBuiltin="true"/>
    <cellStyle name="Note 2 2 4" xfId="832" builtinId="53" customBuiltin="true"/>
    <cellStyle name="Note 2 2 4 2" xfId="833" builtinId="53" customBuiltin="true"/>
    <cellStyle name="Note 2 2 5" xfId="834" builtinId="53" customBuiltin="true"/>
    <cellStyle name="Note 2 3" xfId="835" builtinId="53" customBuiltin="true"/>
    <cellStyle name="Note 2 3 2" xfId="836" builtinId="53" customBuiltin="true"/>
    <cellStyle name="Note 2 4" xfId="837" builtinId="53" customBuiltin="true"/>
    <cellStyle name="Note 2 4 2" xfId="838" builtinId="53" customBuiltin="true"/>
    <cellStyle name="Note 2 5" xfId="839" builtinId="53" customBuiltin="true"/>
    <cellStyle name="Note 2 5 2" xfId="840" builtinId="53" customBuiltin="true"/>
    <cellStyle name="Note 2 6" xfId="841" builtinId="53" customBuiltin="true"/>
    <cellStyle name="Note 3" xfId="842" builtinId="53" customBuiltin="true"/>
    <cellStyle name="Note 3 2" xfId="843" builtinId="53" customBuiltin="true"/>
    <cellStyle name="Note 3 2 2" xfId="844" builtinId="53" customBuiltin="true"/>
    <cellStyle name="Note 3 3" xfId="845" builtinId="53" customBuiltin="true"/>
    <cellStyle name="Note 3 3 2" xfId="846" builtinId="53" customBuiltin="true"/>
    <cellStyle name="Note 3 4" xfId="847" builtinId="53" customBuiltin="true"/>
    <cellStyle name="Note 3 4 2" xfId="848" builtinId="53" customBuiltin="true"/>
    <cellStyle name="Note 3 5" xfId="849" builtinId="53" customBuiltin="true"/>
    <cellStyle name="Note 4" xfId="850" builtinId="53" customBuiltin="true"/>
    <cellStyle name="Note 4 2" xfId="851" builtinId="53" customBuiltin="true"/>
    <cellStyle name="Note 5" xfId="852" builtinId="53" customBuiltin="true"/>
    <cellStyle name="Note 6" xfId="853" builtinId="53" customBuiltin="true"/>
    <cellStyle name="Note 7" xfId="854" builtinId="53" customBuiltin="true"/>
    <cellStyle name="Note 8" xfId="855" builtinId="53" customBuiltin="true"/>
    <cellStyle name="Output 2" xfId="856" builtinId="53" customBuiltin="true"/>
    <cellStyle name="Output 2 2" xfId="857" builtinId="53" customBuiltin="true"/>
    <cellStyle name="Output 2 2 2" xfId="858" builtinId="53" customBuiltin="true"/>
    <cellStyle name="Output 2 2 2 2" xfId="859" builtinId="53" customBuiltin="true"/>
    <cellStyle name="Output 2 2 3" xfId="860" builtinId="53" customBuiltin="true"/>
    <cellStyle name="Output 2 2 3 2" xfId="861" builtinId="53" customBuiltin="true"/>
    <cellStyle name="Output 2 2 4" xfId="862" builtinId="53" customBuiltin="true"/>
    <cellStyle name="Output 2 2 4 2" xfId="863" builtinId="53" customBuiltin="true"/>
    <cellStyle name="Output 2 2 5" xfId="864" builtinId="53" customBuiltin="true"/>
    <cellStyle name="Output 2 2 5 2" xfId="865" builtinId="53" customBuiltin="true"/>
    <cellStyle name="Output 2 2 6" xfId="866" builtinId="53" customBuiltin="true"/>
    <cellStyle name="Output 2 3" xfId="867" builtinId="53" customBuiltin="true"/>
    <cellStyle name="Output 2 3 2" xfId="868" builtinId="53" customBuiltin="true"/>
    <cellStyle name="Output 2 4" xfId="869" builtinId="53" customBuiltin="true"/>
    <cellStyle name="Output 2 4 2" xfId="870" builtinId="53" customBuiltin="true"/>
    <cellStyle name="Output 2 5" xfId="871" builtinId="53" customBuiltin="true"/>
    <cellStyle name="Output 2 5 2" xfId="872" builtinId="53" customBuiltin="true"/>
    <cellStyle name="Output 2 6" xfId="873" builtinId="53" customBuiltin="true"/>
    <cellStyle name="Output 2 6 2" xfId="874" builtinId="53" customBuiltin="true"/>
    <cellStyle name="Output 2 7" xfId="875" builtinId="53" customBuiltin="true"/>
    <cellStyle name="Output 3" xfId="876" builtinId="53" customBuiltin="true"/>
    <cellStyle name="Output 3 2" xfId="877" builtinId="53" customBuiltin="true"/>
    <cellStyle name="Output 3 2 2" xfId="878" builtinId="53" customBuiltin="true"/>
    <cellStyle name="Output 3 3" xfId="879" builtinId="53" customBuiltin="true"/>
    <cellStyle name="Output 3 3 2" xfId="880" builtinId="53" customBuiltin="true"/>
    <cellStyle name="Output 3 4" xfId="881" builtinId="53" customBuiltin="true"/>
    <cellStyle name="Output 3 4 2" xfId="882" builtinId="53" customBuiltin="true"/>
    <cellStyle name="Output 3 5" xfId="883" builtinId="53" customBuiltin="true"/>
    <cellStyle name="Output 3 5 2" xfId="884" builtinId="53" customBuiltin="true"/>
    <cellStyle name="Output 3 6" xfId="885" builtinId="53" customBuiltin="true"/>
    <cellStyle name="Percent 2" xfId="886" builtinId="53" customBuiltin="true"/>
    <cellStyle name="Percent 2 2" xfId="887" builtinId="53" customBuiltin="true"/>
    <cellStyle name="Percent 2 2 2" xfId="888" builtinId="53" customBuiltin="true"/>
    <cellStyle name="Percent 2 3" xfId="889" builtinId="53" customBuiltin="true"/>
    <cellStyle name="Percent 2 3 2" xfId="890" builtinId="53" customBuiltin="true"/>
    <cellStyle name="Percent 2 4" xfId="891" builtinId="53" customBuiltin="true"/>
    <cellStyle name="Percent 2 4 2" xfId="892" builtinId="53" customBuiltin="true"/>
    <cellStyle name="Percent 2 5" xfId="893" builtinId="53" customBuiltin="true"/>
    <cellStyle name="Percent 2 6" xfId="894" builtinId="53" customBuiltin="true"/>
    <cellStyle name="Percent 2 7" xfId="895" builtinId="53" customBuiltin="true"/>
    <cellStyle name="Percent 2 7 2" xfId="896" builtinId="53" customBuiltin="true"/>
    <cellStyle name="Percent 2 8" xfId="897" builtinId="53" customBuiltin="true"/>
    <cellStyle name="Percent 2 9" xfId="898" builtinId="53" customBuiltin="true"/>
    <cellStyle name="Percent 3" xfId="899" builtinId="53" customBuiltin="true"/>
    <cellStyle name="Percent 3 2" xfId="900" builtinId="53" customBuiltin="true"/>
    <cellStyle name="Percent 3 3" xfId="901" builtinId="53" customBuiltin="true"/>
    <cellStyle name="Percent 4" xfId="902" builtinId="53" customBuiltin="true"/>
    <cellStyle name="Percent 4 2" xfId="903" builtinId="53" customBuiltin="true"/>
    <cellStyle name="Percent 4 2 2" xfId="904" builtinId="53" customBuiltin="true"/>
    <cellStyle name="Percent 4 3" xfId="905" builtinId="53" customBuiltin="true"/>
    <cellStyle name="Percent 5" xfId="906" builtinId="53" customBuiltin="true"/>
    <cellStyle name="Percent 5 2" xfId="907" builtinId="53" customBuiltin="true"/>
    <cellStyle name="Percent 6" xfId="908" builtinId="53" customBuiltin="true"/>
    <cellStyle name="Percent 6 2" xfId="909" builtinId="53" customBuiltin="true"/>
    <cellStyle name="Percent 6 3" xfId="910" builtinId="53" customBuiltin="true"/>
    <cellStyle name="Percent 6 3 2" xfId="911" builtinId="53" customBuiltin="true"/>
    <cellStyle name="Percent 7" xfId="912" builtinId="53" customBuiltin="true"/>
    <cellStyle name="Percent 7 2" xfId="913" builtinId="53" customBuiltin="true"/>
    <cellStyle name="Percent 7 3" xfId="914" builtinId="53" customBuiltin="true"/>
    <cellStyle name="Percent 7 3 2" xfId="915" builtinId="53" customBuiltin="true"/>
    <cellStyle name="Percent 8" xfId="916" builtinId="53" customBuiltin="true"/>
    <cellStyle name="Percent 8 2" xfId="917" builtinId="53" customBuiltin="true"/>
    <cellStyle name="Percent 8 2 2" xfId="918" builtinId="53" customBuiltin="true"/>
    <cellStyle name="Percent 8 3" xfId="919" builtinId="53" customBuiltin="true"/>
    <cellStyle name="Percent 9" xfId="920" builtinId="53" customBuiltin="true"/>
    <cellStyle name="Title 2" xfId="921" builtinId="53" customBuiltin="true"/>
    <cellStyle name="Title 3" xfId="922" builtinId="53" customBuiltin="true"/>
    <cellStyle name="Total 2" xfId="923" builtinId="53" customBuiltin="true"/>
    <cellStyle name="Total 2 2" xfId="924" builtinId="53" customBuiltin="true"/>
    <cellStyle name="Total 2 2 2" xfId="925" builtinId="53" customBuiltin="true"/>
    <cellStyle name="Total 2 2 2 2" xfId="926" builtinId="53" customBuiltin="true"/>
    <cellStyle name="Total 2 2 3" xfId="927" builtinId="53" customBuiltin="true"/>
    <cellStyle name="Total 2 2 3 2" xfId="928" builtinId="53" customBuiltin="true"/>
    <cellStyle name="Total 2 2 4" xfId="929" builtinId="53" customBuiltin="true"/>
    <cellStyle name="Total 2 2 4 2" xfId="930" builtinId="53" customBuiltin="true"/>
    <cellStyle name="Total 2 2 5" xfId="931" builtinId="53" customBuiltin="true"/>
    <cellStyle name="Total 2 2 5 2" xfId="932" builtinId="53" customBuiltin="true"/>
    <cellStyle name="Total 2 2 6" xfId="933" builtinId="53" customBuiltin="true"/>
    <cellStyle name="Total 2 3" xfId="934" builtinId="53" customBuiltin="true"/>
    <cellStyle name="Total 2 3 2" xfId="935" builtinId="53" customBuiltin="true"/>
    <cellStyle name="Total 2 4" xfId="936" builtinId="53" customBuiltin="true"/>
    <cellStyle name="Total 2 4 2" xfId="937" builtinId="53" customBuiltin="true"/>
    <cellStyle name="Total 2 5" xfId="938" builtinId="53" customBuiltin="true"/>
    <cellStyle name="Total 2 5 2" xfId="939" builtinId="53" customBuiltin="true"/>
    <cellStyle name="Total 2 6" xfId="940" builtinId="53" customBuiltin="true"/>
    <cellStyle name="Total 2 6 2" xfId="941" builtinId="53" customBuiltin="true"/>
    <cellStyle name="Total 2 7" xfId="942" builtinId="53" customBuiltin="true"/>
    <cellStyle name="Total 3" xfId="943" builtinId="53" customBuiltin="true"/>
    <cellStyle name="Total 3 2" xfId="944" builtinId="53" customBuiltin="true"/>
    <cellStyle name="Total 3 2 2" xfId="945" builtinId="53" customBuiltin="true"/>
    <cellStyle name="Total 3 3" xfId="946" builtinId="53" customBuiltin="true"/>
    <cellStyle name="Total 3 3 2" xfId="947" builtinId="53" customBuiltin="true"/>
    <cellStyle name="Total 3 4" xfId="948" builtinId="53" customBuiltin="true"/>
    <cellStyle name="Total 3 4 2" xfId="949" builtinId="53" customBuiltin="true"/>
    <cellStyle name="Total 3 5" xfId="950" builtinId="53" customBuiltin="true"/>
    <cellStyle name="Total 3 5 2" xfId="951" builtinId="53" customBuiltin="true"/>
    <cellStyle name="Total 3 6" xfId="952" builtinId="53" customBuiltin="true"/>
    <cellStyle name="Warning Text 2" xfId="953" builtinId="53" customBuiltin="true"/>
    <cellStyle name="Warning Text 3" xfId="954" builtinId="53" customBuiltin="true"/>
    <cellStyle name="常规 2" xfId="95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DEADA"/>
      <rgbColor rgb="FFDCE6F2"/>
      <rgbColor rgb="FF800000"/>
      <rgbColor rgb="FF008000"/>
      <rgbColor rgb="FF000080"/>
      <rgbColor rgb="FFE6B9B8"/>
      <rgbColor rgb="FF800080"/>
      <rgbColor rgb="FFE6E0EC"/>
      <rgbColor rgb="FFC0C0C0"/>
      <rgbColor rgb="FF808080"/>
      <rgbColor rgb="FFB2B2B2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CD5B5"/>
      <rgbColor rgb="FFD9D9D9"/>
      <rgbColor rgb="FF800080"/>
      <rgbColor rgb="FF800000"/>
      <rgbColor rgb="FFEBF1DE"/>
      <rgbColor rgb="FF0000FF"/>
      <rgbColor rgb="FFB7DEE8"/>
      <rgbColor rgb="FFDBEEF4"/>
      <rgbColor rgb="FFCCFFCC"/>
      <rgbColor rgb="FFFFFF99"/>
      <rgbColor rgb="FF99CCFF"/>
      <rgbColor rgb="FFFF99CC"/>
      <rgbColor rgb="FFCC99FF"/>
      <rgbColor rgb="FFFFCC99"/>
      <rgbColor rgb="FFB9CDE5"/>
      <rgbColor rgb="FF33CCCC"/>
      <rgbColor rgb="FFD7E4BD"/>
      <rgbColor rgb="FFFFCC00"/>
      <rgbColor rgb="FFFF9900"/>
      <rgbColor rgb="FFFF6600"/>
      <rgbColor rgb="FFCCC1DA"/>
      <rgbColor rgb="FF969696"/>
      <rgbColor rgb="FF003366"/>
      <rgbColor rgb="FF339966"/>
      <rgbColor rgb="FF003300"/>
      <rgbColor rgb="FF333300"/>
      <rgbColor rgb="FF993300"/>
      <rgbColor rgb="FFF2DCDB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externalLink" Target="externalLinks/externalLink1.xml"/><Relationship Id="rId10" Type="http://schemas.openxmlformats.org/officeDocument/2006/relationships/externalLink" Target="externalLinks/externalLink2.xml"/><Relationship Id="rId11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smb://Mac/TCOS_Test/New%20Templates/Reports%20FY11/Control%20Template-Che.xlsm" TargetMode="External"/>
</Relationships>
</file>

<file path=xl/externalLinks/_rels/externalLink2.xml.rels><?xml version="1.0" encoding="UTF-8"?>
<Relationships xmlns="http://schemas.openxmlformats.org/package/2006/relationships"><Relationship Id="rId1" Type="http://schemas.openxmlformats.org/officeDocument/2006/relationships/externalLinkPath" Target="2018%20Retail%20Bowling%20Pricing.xlsx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Theoretical COS"/>
      <sheetName val="Pricing by item"/>
      <sheetName val="COS new"/>
      <sheetName val="Buttons"/>
      <sheetName val="JDE"/>
      <sheetName val="Regions"/>
      <sheetName val="Tier Totals"/>
      <sheetName val="Ctr data"/>
      <sheetName val="ID Buttons"/>
      <sheetName val="NewJDE"/>
      <sheetName val="NewButtons"/>
      <sheetName val="Drink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.xml><?xml version="1.0" encoding="UTF-8" standalone="yes"?>
<externalLink xmlns="http://schemas.openxmlformats.org/spreadsheetml/2006/main"><externalBook xmlns:r="http://schemas.openxmlformats.org/officeDocument/2006/relationships" r:id="rId1"><sheetNames><sheetName val="Master Retail Bowling"/><sheetName val="Changes"/><sheetName val="PDF Versions"/><sheetName val="XP Tiers"/><sheetName val="TRAD Tiers"/><sheetName val="Center Details"/><sheetName val="Centers"/><sheetName val="Experiential Price Grid"/><sheetName val="Traditional Price Grid"/><sheetName val="Session Price Grid"/></sheetNames><sheetDataSet><sheetData sheetId="0"></sheetData><sheetData sheetId="1"></sheetData><sheetData sheetId="2"></sheetData><sheetData sheetId="3"></sheetData><sheetData sheetId="4"></sheetData><sheetData sheetId="5"><row r="1"><cell r="A1" t="str"><v>Center #</v></cell><cell r="B1" t="str"><v>Brand</v></cell><cell r="C1" t="str"><v>Region </v></cell><cell r="D1" t="str"><v>District</v></cell><cell r="E1" t="str"><v>Center Name </v></cell></row><row r="2"><cell r="A2"><v>13</v></cell><cell r="B2" t="str"><v>AMF</v></cell><cell r="C2" t="str"><v>Southeast </v></cell><cell r="D2" t="str"><v>Bulldogs </v></cell><cell r="E2" t="str"><v>AMF Park Lanes</v></cell></row><row r="3"><cell r="A3"><v>20</v></cell><cell r="B3" t="str"><v>AMF</v></cell><cell r="C3" t="str"><v>Southeast </v></cell><cell r="D3" t="str"><v>North Bama</v></cell><cell r="E3" t="str"><v>AMF Pin Palace Lanes</v></cell></row><row r="4"><cell r="A4"><v>21</v></cell><cell r="B4" t="str"><v>AMF</v></cell><cell r="C4" t="str"><v>Southeast </v></cell><cell r="D4" t="str"><v>Deep South </v></cell><cell r="E4" t="str"><v>AMF Auburn Lanes</v></cell></row><row r="5"><cell r="A5"><v>23</v></cell><cell r="B5" t="str"><v>AMF</v></cell><cell r="C5" t="str"><v>Southeast </v></cell><cell r="D5" t="str"><v>Bulldogs </v></cell><cell r="E5" t="str"><v>AMF Star Lanes</v></cell></row><row r="6"><cell r="A6"><v>24</v></cell><cell r="B6" t="str"><v>AMF</v></cell><cell r="C6" t="str"><v>Southeast </v></cell><cell r="D6" t="str"><v>Bulldogs </v></cell><cell r="E6" t="str"><v>AMF Star Lanes</v></cell></row><row r="7"><cell r="A7"><v>33</v></cell><cell r="B7" t="str"><v>Bowlero</v></cell><cell r="C7" t="str"><v>Southeast </v></cell><cell r="D7" t="str"><v>Deep South </v></cell><cell r="E7" t="str"><v>Bowlero Columbus</v></cell></row><row r="8"><cell r="A8"><v>34</v></cell><cell r="B8" t="str"><v>AMF</v></cell><cell r="C8" t="str"><v>Southeast </v></cell><cell r="D8" t="str"><v>Tar Heels </v></cell><cell r="E8" t="str"><v>AMF All Star Lanes</v></cell></row><row r="9"><cell r="A9"><v>35</v></cell><cell r="B9" t="str"><v>AMF</v></cell><cell r="C9" t="str"><v>Southeast </v></cell><cell r="D9" t="str"><v>North Bama</v></cell><cell r="E9" t="str"><v>AMF River City Lanes</v></cell></row><row r="10"><cell r="A10"><v>44</v></cell><cell r="B10" t="str"><v>AMF</v></cell><cell r="C10" t="str"><v>West </v></cell><cell r="D10" t="str"><v>Great Plains </v></cell><cell r="E10" t="str"><v>AMF College Lanes</v></cell></row><row r="11"><cell r="A11"><v>58</v></cell><cell r="B11" t="str"><v>AMF</v></cell><cell r="C11" t="str"><v>West </v></cell><cell r="D11" t="str"><v>Great Plains </v></cell><cell r="E11" t="str"><v>AMF Town & Country Lanes </v></cell></row><row r="12"><cell r="A12"><v>61</v></cell><cell r="B12" t="str"><v>AMF</v></cell><cell r="C12" t="str"><v>West </v></cell><cell r="D12" t="str"><v>St Louis </v></cell><cell r="E12" t="str"><v>AMF Arc Lanes</v></cell></row><row r="13"><cell r="A13"><v>64</v></cell><cell r="B13" t="str"><v>AMF</v></cell><cell r="C13" t="str"><v>Southeast </v></cell><cell r="D13" t="str"><v>Tar Heels </v></cell><cell r="E13" t="str"><v>AMF Durham Lanes</v></cell></row><row r="14"><cell r="A14"><v>65</v></cell><cell r="B14" t="str"><v>AMF</v></cell><cell r="C14" t="str"><v>Southeast </v></cell><cell r="D14" t="str"><v>Tar Heels </v></cell><cell r="E14" t="str"><v>AMF Pleasant Valley Lanes</v></cell></row><row r="15"><cell r="A15"><v>66</v></cell><cell r="B15" t="str"><v>AMF</v></cell><cell r="C15" t="str"><v>Southeast </v></cell><cell r="D15" t="str"><v>Tar Heels </v></cell><cell r="E15" t="str"><v>AMF South Hills Lanes</v></cell></row><row r="16"><cell r="A16"><v>70</v></cell><cell r="B16" t="str"><v>AMF</v></cell><cell r="C16" t="str"><v>Southeast </v></cell><cell r="D16" t="str"><v>Bulldogs </v></cell><cell r="E16" t="str"><v>AMF American Lanes</v></cell></row><row r="17"><cell r="A17"><v>76</v></cell><cell r="B17" t="str"><v>Bowlmor</v></cell><cell r="C17" t="str"><v>Experiential North </v></cell><cell r="D17" t="str"><v>New Yawk </v></cell><cell r="E17" t="str"><v>Bowlmor Chelsea Piers</v></cell></row><row r="18"><cell r="A18"><v>77</v></cell><cell r="B18" t="str"><v>AMF</v></cell><cell r="C18" t="str"><v>Southeast </v></cell><cell r="D18" t="str"><v>Panthers </v></cell><cell r="E18" t="str"><v>AMF Centennial Lanes</v></cell></row><row r="19"><cell r="A19"><v>78</v></cell><cell r="B19" t="str"><v>AMF</v></cell><cell r="C19" t="str"><v>Experiential North </v></cell><cell r="D19" t="str"><v>Western Long Island </v></cell><cell r="E19" t="str"><v>AMF Garden City Lanes</v></cell></row><row r="20"><cell r="A20"><v>81</v></cell><cell r="B20" t="str"><v>AMF</v></cell><cell r="C20" t="str"><v>West </v></cell><cell r="D20" t="str"><v>Great Plains </v></cell><cell r="E20" t="str"><v>AMF Pro Bowl Lanes</v></cell></row><row r="21"><cell r="A21"><v>87</v></cell><cell r="B21" t="str"><v>AMF</v></cell><cell r="C21" t="str"><v>Ross </v></cell><cell r="D21" t="str"><v>Capitol </v></cell><cell r="E21" t="str"><v>AMF Country Club Lanes</v></cell></row><row r="22"><cell r="A22"><v>89</v></cell><cell r="B22" t="str"><v>AMF</v></cell><cell r="C22" t="str"><v>Ross </v></cell><cell r="D22" t="str"><v>Mid-Cities</v></cell><cell r="E22" t="str"><v>AMF Spare Time Lanes</v></cell></row><row r="23"><cell r="A23"><v>90</v></cell><cell r="B23" t="str"><v>AMF</v></cell><cell r="C23" t="str"><v>Experiential </v></cell><cell r="D23" t="str"><v>Lone Star </v></cell><cell r="E23" t="str"><v>AMF Diamond Lanes</v></cell></row><row r="24"><cell r="A24"><v>91</v></cell><cell r="B24" t="str"><v>AMF</v></cell><cell r="C24" t="str"><v>West </v></cell><cell r="D24" t="str"><v>Great Plains </v></cell><cell r="E24" t="str"><v>AMF Boulevard Lanes</v></cell></row><row r="25"><cell r="A25"><v>95</v></cell><cell r="B25" t="str"><v>AMF</v></cell><cell r="C25" t="str"><v>Experiential </v></cell><cell r="D25" t="str"><v>Alamo </v></cell><cell r="E25" t="str"><v>AMF Ponderosa Lanes</v></cell></row><row r="26"><cell r="A26"><v>102</v></cell><cell r="B26" t="str"><v>AMF</v></cell><cell r="C26" t="str"><v>Ross </v></cell><cell r="D26" t="str"><v>Old Dominion </v></cell><cell r="E26" t="str"><v>AMF Williamsburg Lanes</v></cell></row><row r="27"><cell r="A27"><v>104</v></cell><cell r="B27" t="str"><v>AMF</v></cell><cell r="C27" t="str"><v>Southeast </v></cell><cell r="D27" t="str"><v>Tar Heels </v></cell><cell r="E27" t="str"><v>AMF Boulevard Lanes</v></cell></row><row r="28"><cell r="A28"><v>107</v></cell><cell r="B28" t="str"><v>AMF</v></cell><cell r="C28" t="str"><v>Southeast </v></cell><cell r="D28" t="str"><v>Panthers </v></cell><cell r="E28" t="str"><v>AMF Colonial Lanes</v></cell></row><row r="29"><cell r="A29"><v>108</v></cell><cell r="B29" t="str"><v>AMF</v></cell><cell r="C29" t="str"><v>Ross </v></cell><cell r="D29" t="str"><v>Old Dominion </v></cell><cell r="E29" t="str"><v>AMF Hanover Lanes</v></cell></row><row r="30"><cell r="A30"><v>113</v></cell><cell r="B30" t="str"><v>AMF</v></cell><cell r="C30" t="str"><v>Ross </v></cell><cell r="D30" t="str"><v>Alligator </v></cell><cell r="E30" t="str"><v>AMF Savannah Lanes</v></cell></row><row r="31"><cell r="A31"><v>115</v></cell><cell r="B31" t="str"><v>AMF</v></cell><cell r="C31" t="str"><v>Ross </v></cell><cell r="D31" t="str"><v>Cavalier </v></cell><cell r="E31" t="str"><v>AMF Sunset Lanes</v></cell></row><row r="32"><cell r="A32"><v>123</v></cell><cell r="B32" t="str"><v>AMF</v></cell><cell r="C32" t="str"><v>Southeast </v></cell><cell r="D32" t="str"><v>Tar Heels </v></cell><cell r="E32" t="str"><v>AMF Major League Lanes</v></cell></row><row r="33"><cell r="A33"><v>124</v></cell><cell r="B33" t="str"><v>AMF</v></cell><cell r="C33" t="str"><v>Ross </v></cell><cell r="D33" t="str"><v>Alligator </v></cell><cell r="E33" t="str"><v>AMF University Lanes</v></cell></row><row r="34"><cell r="A34"><v>126</v></cell><cell r="B34" t="str"><v>AMF</v></cell><cell r="C34" t="str"><v>Southeast </v></cell><cell r="D34" t="str"><v>Bulldogs </v></cell><cell r="E34" t="str"><v>AMF Columbia Lanes</v></cell></row><row r="35"><cell r="A35"><v>128</v></cell><cell r="B35" t="str"><v>AMF</v></cell><cell r="C35" t="str"><v>Ross </v></cell><cell r="D35" t="str"><v>Cavalier </v></cell><cell r="E35" t="str"><v>AMF Shrader Lanes</v></cell></row><row r="36"><cell r="A36"><v>138</v></cell><cell r="B36" t="str"><v>AMF</v></cell><cell r="C36" t="str"><v>Southeast </v></cell><cell r="D36" t="str"><v>Bama </v></cell><cell r="E36" t="str"><v>AMF Bama Lanes</v></cell></row><row r="37"><cell r="A37"><v>142</v></cell><cell r="B37" t="str"><v>AMF</v></cell><cell r="C37" t="str"><v>Ross </v></cell><cell r="D37" t="str"><v>Cavalier </v></cell><cell r="E37" t="str"><v>AMF Fredericksburg Lanes</v></cell></row><row r="38"><cell r="A38"><v>143</v></cell><cell r="B38" t="str"><v>Bowlero</v></cell><cell r="C38" t="str"><v>Experiential </v></cell><cell r="D38" t="str"><v>Lone Star </v></cell><cell r="E38" t="str"><v>Bowlero Corpus Christi</v></cell></row><row r="39"><cell r="A39"><v>144</v></cell><cell r="B39" t="str"><v>AMF</v></cell><cell r="C39" t="str"><v>Ross </v></cell><cell r="D39" t="str"><v>Cavalier </v></cell><cell r="E39" t="str"><v>AMF Lynchburg Lanes</v></cell></row><row r="40"><cell r="A40"><v>145</v></cell><cell r="B40" t="str"><v>AMF</v></cell><cell r="C40" t="str"><v>Southeast </v></cell><cell r="D40" t="str"><v>Tar Heels </v></cell><cell r="E40" t="str"><v>AMF East Carolina Lanes</v></cell></row><row r="41"><cell r="A41"><v>148</v></cell><cell r="B41" t="str"><v>Bowlero</v></cell><cell r="C41" t="str"><v>Experiential </v></cell><cell r="D41" t="str"><v>OC </v></cell><cell r="E41" t="str"><v>Bowlero San Marcos</v></cell></row><row r="42"><cell r="A42"><v>154</v></cell><cell r="B42" t="str"><v>AMF</v></cell><cell r="C42" t="str"><v>Ross </v></cell><cell r="D42" t="str"><v>Eagle Nation</v></cell><cell r="E42" t="str"><v>AMF Bristol Pike Lanes</v></cell></row><row r="43"><cell r="A43"><v>155</v></cell><cell r="B43" t="str"><v>Bowlero</v></cell><cell r="C43" t="str"><v>Experiential </v></cell><cell r="D43" t="str"><v>Alamo </v></cell><cell r="E43" t="str"><v>Bowlero San Antonio</v></cell></row><row r="44"><cell r="A44"><v>163</v></cell><cell r="B44" t="str"><v>AMF</v></cell><cell r="C44" t="str"><v>Experiential North </v></cell><cell r="D44" t="str"><v>Western Long Island </v></cell><cell r="E44" t="str"><v>AMF East Meadow Lanes</v></cell></row><row r="45"><cell r="A45"><v>164</v></cell><cell r="B45" t="str"><v>AMF</v></cell><cell r="C45" t="str"><v>West </v></cell><cell r="D45" t="str"><v>Majestic</v></cell><cell r="E45" t="str"><v>AMF Firebird Lanes</v></cell></row><row r="46"><cell r="A46"><v>165</v></cell><cell r="B46" t="str"><v>AMF</v></cell><cell r="C46" t="str"><v>West </v></cell><cell r="D46" t="str"><v>Chi-Town </v></cell><cell r="E46" t="str"><v>AMF Forest Lanes</v></cell></row><row r="47"><cell r="A47"><v>173</v></cell><cell r="B47" t="str"><v>Bowlmor</v></cell><cell r="C47" t="str"><v>Experiential North </v></cell><cell r="D47" t="str"><v>Affluent 'Burbs </v></cell><cell r="E47" t="str"><v>Bowlmor Norwalk </v></cell></row><row r="48"><cell r="A48"><v>183</v></cell><cell r="B48" t="str"><v>AMF</v></cell><cell r="C48" t="str"><v>Experiential North </v></cell><cell r="D48" t="str"><v>Eastern Long Island </v></cell><cell r="E48" t="str"><v>AMF Smithtown Lanes</v></cell></row><row r="49"><cell r="A49"><v>189</v></cell><cell r="B49" t="str"><v>Bowlero</v></cell><cell r="C49" t="str"><v>Experiential North </v></cell><cell r="D49" t="str"><v>New Jersey XP </v></cell><cell r="E49" t="str"><v>Bowlero Wallington</v></cell></row><row r="50"><cell r="A50"><v>202</v></cell><cell r="B50" t="str"><v>AMF</v></cell><cell r="C50" t="str"><v>Experiential North </v></cell><cell r="D50" t="str"><v>Western Long Island </v></cell><cell r="E50" t="str"><v>AMF Sheridan Lanes</v></cell></row><row r="51"><cell r="A51"><v>203</v></cell><cell r="B51" t="str"><v>AMF</v></cell><cell r="C51" t="str"><v>Ross </v></cell><cell r="D51" t="str"><v>Alligator </v></cell><cell r="E51" t="str"><v>AMF Bradenton Lanes</v></cell></row><row r="52"><cell r="A52"><v>204</v></cell><cell r="B52" t="str"><v>AMF</v></cell><cell r="C52" t="str"><v>Ross </v></cell><cell r="D52" t="str"><v>Alligator </v></cell><cell r="E52" t="str"><v>AMF Gulf Gate Lanes</v></cell></row><row r="53"><cell r="A53"><v>205</v></cell><cell r="B53" t="str"><v>AMF</v></cell><cell r="C53" t="str"><v>Ross </v></cell><cell r="D53" t="str"><v>Alligator </v></cell><cell r="E53" t="str"><v>AMF Venice Lanes</v></cell></row><row r="54"><cell r="A54"><v>206</v></cell><cell r="B54" t="str"><v>AMF</v></cell><cell r="C54" t="str"><v>Southeast </v></cell><cell r="D54" t="str"><v>Western Florida </v></cell><cell r="E54" t="str"><v>AMF Galaxy East Lanes</v></cell></row><row r="55"><cell r="A55"><v>207</v></cell><cell r="B55" t="str"><v>AMF</v></cell><cell r="C55" t="str"><v>Southeast </v></cell><cell r="D55" t="str"><v>Western Florida </v></cell><cell r="E55" t="str"><v>AMF Galaxy West Lanes</v></cell></row><row r="56"><cell r="A56"><v>208</v></cell><cell r="B56" t="str"><v>AMF</v></cell><cell r="C56" t="str"><v>Experiential North </v></cell><cell r="D56" t="str"><v>Western Long Island </v></cell><cell r="E56" t="str"><v>AMF Babylon Lanes</v></cell></row><row r="57"><cell r="A57"><v>210</v></cell><cell r="B57" t="str"><v>Bowlero</v></cell><cell r="C57" t="str"><v>Experiential North </v></cell><cell r="D57" t="str"><v>New Jersey XP </v></cell><cell r="E57" t="str"><v>Bowlero Queens</v></cell></row><row r="58"><cell r="A58"><v>211</v></cell><cell r="B58" t="str"><v>AMF</v></cell><cell r="C58" t="str"><v>Patriot </v></cell><cell r="D58" t="str"><v>Steel City </v></cell><cell r="E58" t="str"><v>AMF Mt. Lebanon Lanes</v></cell></row><row r="59"><cell r="A59"><v>212</v></cell><cell r="B59" t="str"><v>AMF</v></cell><cell r="C59" t="str"><v>Patriot </v></cell><cell r="D59" t="str"><v>Steel City </v></cell><cell r="E59" t="str"><v>AMF Noble Manor Lanes</v></cell></row><row r="60"><cell r="A60"><v>213</v></cell><cell r="B60" t="str"><v>AMF</v></cell><cell r="C60" t="str"><v>Ross </v></cell><cell r="D60" t="str"><v>Capitol </v></cell><cell r="E60" t="str"><v>AMF Annandale Lanes</v></cell></row><row r="61"><cell r="A61"><v>217</v></cell><cell r="B61" t="str"><v>AMF</v></cell><cell r="C61" t="str"><v>Patriot </v></cell><cell r="D61" t="str"><v>Niagara </v></cell><cell r="E61" t="str"><v>AMF Gates Lanes</v></cell></row><row r="62"><cell r="A62"><v>218</v></cell><cell r="B62" t="str"><v>Bowlero</v></cell><cell r="C62" t="str"><v>Experiential </v></cell><cell r="D62" t="str"><v>Sequoia</v></cell><cell r="E62" t="str"><v>Bowlero Fresno</v></cell></row><row r="63"><cell r="A63"><v>220</v></cell><cell r="B63" t="str"><v>AMF</v></cell><cell r="C63" t="str"><v>Patriot </v></cell><cell r="D63" t="str"><v>Niagara </v></cell><cell r="E63" t="str"><v>AMF Airport Lanes</v></cell></row><row r="64"><cell r="A64"><v>223</v></cell><cell r="B64" t="str"><v>AMF</v></cell><cell r="C64" t="str"><v>Patriot </v></cell><cell r="D64" t="str"><v>Buckeye</v></cell><cell r="E64" t="str"><v>AMF Brookgate Lanes</v></cell></row><row r="65"><cell r="A65"><v>226</v></cell><cell r="B65" t="str"><v>AMF</v></cell><cell r="C65" t="str"><v>Patriot </v></cell><cell r="D65" t="str"><v>Patriot </v></cell><cell r="E65" t="str"><v>AMF Somerset Lanes</v></cell></row><row r="66"><cell r="A66"><v>227</v></cell><cell r="B66" t="str"><v>AMF</v></cell><cell r="C66" t="str"><v>Patriot </v></cell><cell r="D66" t="str"><v>Niagara </v></cell><cell r="E66" t="str"><v>AMF Lancaster Lanes</v></cell></row><row r="67"><cell r="A67"><v>229</v></cell><cell r="B67" t="str"><v>AMF</v></cell><cell r="C67" t="str"><v>West </v></cell><cell r="D67" t="str"><v>Mile High </v></cell><cell r="E67" t="str"><v>AMF Monaco Lanes</v></cell></row><row r="68"><cell r="A68"><v>230</v></cell><cell r="B68" t="str"><v>AMF</v></cell><cell r="C68" t="str"><v>Ross </v></cell><cell r="D68" t="str"><v>The First State</v></cell><cell r="E68" t="str"><v>AMF Price Lanes</v></cell></row><row r="69"><cell r="A69"><v>231</v></cell><cell r="B69" t="str"><v>AMF</v></cell><cell r="C69" t="str"><v>Patriot </v></cell><cell r="D69" t="str"><v>Patriot </v></cell><cell r="E69" t="str"><v>AMF Rose Bowl Lanes</v></cell></row><row r="70"><cell r="A70"><v>238</v></cell><cell r="B70" t="str"><v>AMF</v></cell><cell r="C70" t="str"><v>Experiential North </v></cell><cell r="D70" t="str"><v>Eastern Long Island </v></cell><cell r="E70" t="str"><v>AMF Centereach Lanes</v></cell></row><row r="71"><cell r="A71"><v>239</v></cell><cell r="B71" t="str"><v>Bowlmor</v></cell><cell r="C71" t="str"><v>Experiential North </v></cell><cell r="D71" t="str"><v>Western Long Island </v></cell><cell r="E71" t="str"><v>Bowlmor Long Island</v></cell></row><row r="72"><cell r="A72"><v>240</v></cell><cell r="B72" t="str"><v>Bowlero</v></cell><cell r="C72" t="str"><v>Experiential North </v></cell><cell r="D72" t="str"><v>Eastern Long Island </v></cell><cell r="E72" t="str"><v>Bowlero Sayville</v></cell></row><row r="73"><cell r="A73"><v>242</v></cell><cell r="B73" t="str"><v>AMF</v></cell><cell r="C73" t="str"><v>Experiential North </v></cell><cell r="D73" t="str"><v>Western Long Island </v></cell><cell r="E73" t="str"><v>AMF Syosset Lanes</v></cell></row><row r="74"><cell r="A74"><v>243</v></cell><cell r="B74" t="str"><v>AMF</v></cell><cell r="C74" t="str"><v>Ross </v></cell><cell r="D74" t="str"><v>Old Dominion </v></cell><cell r="E74" t="str"><v>AMF Indian River Lanes</v></cell></row><row r="75"><cell r="A75"><v>244</v></cell><cell r="B75" t="str"><v>AMF</v></cell><cell r="C75" t="str"><v>Ross </v></cell><cell r="D75" t="str"><v>Old Dominion </v></cell><cell r="E75" t="str"><v>AMF Norfolk Lanes</v></cell></row><row r="76"><cell r="A76"><v>245</v></cell><cell r="B76" t="str"><v>AMF</v></cell><cell r="C76" t="str"><v>Ross </v></cell><cell r="D76" t="str"><v>Old Dominion </v></cell><cell r="E76" t="str"><v>AMF Lynnhaven Lanes</v></cell></row><row r="77"><cell r="A77"><v>248</v></cell><cell r="B77" t="str"><v>AMF</v></cell><cell r="C77" t="str"><v>Ross </v></cell><cell r="D77" t="str"><v>Old Dominion </v></cell><cell r="E77" t="str"><v>AMF Chesapeake Lanes</v></cell></row><row r="78"><cell r="A78"><v>249</v></cell><cell r="B78" t="str"><v>AMF</v></cell><cell r="C78" t="str"><v>Ross </v></cell><cell r="D78" t="str"><v>Old Dominion </v></cell><cell r="E78" t="str"><v>AMF Western Branch Lanes</v></cell></row><row r="79"><cell r="A79"><v>250</v></cell><cell r="B79" t="str"><v>AMF</v></cell><cell r="C79" t="str"><v>Ross </v></cell><cell r="D79" t="str"><v>Old Dominion </v></cell><cell r="E79" t="str"><v>AMF York Lanes</v></cell></row><row r="80"><cell r="A80"><v>256</v></cell><cell r="B80" t="str"><v>AMF</v></cell><cell r="C80" t="str"><v>Experiential </v></cell><cell r="D80" t="str"><v>Southern California </v></cell><cell r="E80" t="str"><v>AMF Arrowhead Lanes</v></cell></row><row r="81"><cell r="A81"><v>257</v></cell><cell r="B81" t="str"><v>Bowlmor</v></cell><cell r="C81" t="str"><v>Experiential </v></cell><cell r="D81" t="str"><v>Sunset </v></cell><cell r="E81" t="str"><v>Bowlmor Pasadena</v></cell></row><row r="82"><cell r="A82"><v>258</v></cell><cell r="B82" t="str"><v>Bowlmor</v></cell><cell r="C82" t="str"><v>Experiential </v></cell><cell r="D82" t="str"><v>West LA</v></cell><cell r="E82" t="str"><v>Bowlmor Santa Monica</v></cell></row><row r="83"><cell r="A83"><v>259</v></cell><cell r="B83" t="str"><v>AMF</v></cell><cell r="C83" t="str"><v>Experiential </v></cell><cell r="D83" t="str"><v>LA South </v></cell><cell r="E83" t="str"><v>AMF Beverly Lanes</v></cell></row><row r="84"><cell r="A84"><v>261</v></cell><cell r="B84" t="str"><v>Bowlero</v></cell><cell r="C84" t="str"><v>Experiential </v></cell><cell r="D84" t="str"><v>Hollywood</v></cell><cell r="E84" t="str"><v>Bowlero Torrance</v></cell></row><row r="85"><cell r="A85"><v>262</v></cell><cell r="B85" t="str"><v>AMF</v></cell><cell r="C85" t="str"><v>Experiential </v></cell><cell r="D85" t="str"><v>LA South </v></cell><cell r="E85" t="str"><v>AMF Carter Lanes</v></cell></row><row r="86"><cell r="A86"><v>263</v></cell><cell r="B86" t="str"><v>Bowlero</v></cell><cell r="C86" t="str"><v>Experiential </v></cell><cell r="D86" t="str"><v>Hollywood</v></cell><cell r="E86" t="str"><v>Bowlero Los Angeles</v></cell></row><row r="87"><cell r="A87"><v>264</v></cell><cell r="B87" t="str"><v>Bowlero</v></cell><cell r="C87" t="str"><v>Experiential </v></cell><cell r="D87" t="str"><v>Hollywood</v></cell><cell r="E87" t="str"><v>Bowlero Mar Vista </v></cell></row><row r="88"><cell r="A88"><v>267</v></cell><cell r="B88" t="str"><v>Bowlero</v></cell><cell r="C88" t="str"><v>Experiential </v></cell><cell r="D88" t="str"><v>LA South </v></cell><cell r="E88" t="str"><v>Bowlero Riverside </v></cell></row><row r="89"><cell r="A89"><v>270</v></cell><cell r="B89" t="str"><v>Bowlero</v></cell><cell r="C89" t="str"><v>Experiential </v></cell><cell r="D89" t="str"><v>West LA</v></cell><cell r="E89" t="str"><v>Bowlero Woodland Hills</v></cell></row><row r="90"><cell r="A90"><v>276</v></cell><cell r="B90" t="str"><v>AMF</v></cell><cell r="C90" t="str"><v>West </v></cell><cell r="D90" t="str"><v>Great Plains </v></cell><cell r="E90" t="str"><v>AMF Sheridan Lanes  </v></cell></row><row r="91"><cell r="A91"><v>277</v></cell><cell r="B91" t="str"><v>AMF</v></cell><cell r="C91" t="str"><v>Ross </v></cell><cell r="D91" t="str"><v>Eagle Nation</v></cell><cell r="E91" t="str"><v>AMF Conchester Lanes</v></cell></row><row r="92"><cell r="A92"><v>280</v></cell><cell r="B92" t="str"><v>AMF</v></cell><cell r="C92" t="str"><v>Experiential </v></cell><cell r="D92" t="str"><v>Southern California </v></cell><cell r="E92" t="str"><v>AMF Hemet Lanes</v></cell></row><row r="93"><cell r="A93"><v>282</v></cell><cell r="B93" t="str"><v>AMF</v></cell><cell r="C93" t="str"><v>Experiential </v></cell><cell r="D93" t="str"><v>San Fran / Sacramento </v></cell><cell r="E93" t="str"><v>AMF Orchard Lanes</v></cell></row><row r="94"><cell r="A94"><v>287</v></cell><cell r="B94" t="str"><v>AMF</v></cell><cell r="C94" t="str"><v>Patriot </v></cell><cell r="D94" t="str"><v>Niagara </v></cell><cell r="E94" t="str"><v>AMF Fairview Lanes</v></cell></row><row r="95"><cell r="A95"><v>291</v></cell><cell r="B95" t="str"><v>AMF</v></cell><cell r="C95" t="str"><v>Experiential North </v></cell><cell r="D95" t="str"><v>Midwest XL's </v></cell><cell r="E95" t="str"><v>AMF Southtown Lanes</v></cell></row><row r="96"><cell r="A96"><v>292</v></cell><cell r="B96" t="str"><v>AMF</v></cell><cell r="C96" t="str"><v>Experiential North </v></cell><cell r="D96" t="str"><v>Midwest XL's </v></cell><cell r="E96" t="str"><v>AMF Saxon Lanes</v></cell></row><row r="97"><cell r="A97"><v>295</v></cell><cell r="B97" t="str"><v>AMF</v></cell><cell r="C97" t="str"><v>West </v></cell><cell r="D97" t="str"><v>Mile High </v></cell><cell r="E97" t="str"><v>AMF Sonesta Lanes</v></cell></row><row r="98"><cell r="A98"><v>297</v></cell><cell r="B98" t="str"><v>AMF</v></cell><cell r="C98" t="str"><v>Ross </v></cell><cell r="D98" t="str"><v>Cavalier </v></cell><cell r="E98" t="str"><v>AMF Kegler's Lanes</v></cell></row><row r="99"><cell r="A99"><v>304</v></cell><cell r="B99" t="str"><v>AMF</v></cell><cell r="C99" t="str"><v>West </v></cell><cell r="D99" t="str"><v>Mile High </v></cell><cell r="E99" t="str"><v>AMF Belleview Lanes</v></cell></row><row r="100"><cell r="A100"><v>305</v></cell><cell r="B100" t="str"><v>AMF</v></cell><cell r="C100" t="str"><v>Experiential North </v></cell><cell r="D100" t="str"><v>New Jersey XP </v></cell><cell r="E100" t="str"><v>AMF Bolera Paradise Lanes</v></cell></row><row r="101"><cell r="A101"><v>306</v></cell><cell r="B101" t="str"><v>AMF</v></cell><cell r="C101" t="str"><v>Ross </v></cell><cell r="D101" t="str"><v>Alligator </v></cell><cell r="E101" t="str"><v>AMF Sky Lanes</v></cell></row><row r="102"><cell r="A102"><v>307</v></cell><cell r="B102" t="str"><v>Bowlero</v></cell><cell r="C102" t="str"><v>Southeast </v></cell><cell r="D102" t="str"><v>South Florida </v></cell><cell r="E102" t="str"><v>Bowlero Davie </v></cell></row><row r="103"><cell r="A103"><v>311</v></cell><cell r="B103" t="str"><v>AMF</v></cell><cell r="C103" t="str"><v>Southeast </v></cell><cell r="D103" t="str"><v>South Florida </v></cell><cell r="E103" t="str"><v>AMF Pembroke Pines Lanes</v></cell></row><row r="104"><cell r="A104"><v>312</v></cell><cell r="B104" t="str"><v>AMF</v></cell><cell r="C104" t="str"><v>Southeast </v></cell><cell r="D104" t="str"><v>South Florida </v></cell><cell r="E104" t="str"><v>AMF Boynton Beach Lanes</v></cell></row><row r="105"><cell r="A105"><v>314</v></cell><cell r="B105" t="str"><v>AMF</v></cell><cell r="C105" t="str"><v>Patriot </v></cell><cell r="D105" t="str"><v>Patriot </v></cell><cell r="E105" t="str"><v>AMF Chicopee Lanes</v></cell></row><row r="106"><cell r="A106"><v>319</v></cell><cell r="B106" t="str"><v>Bowlmor</v></cell><cell r="C106" t="str"><v>Southeast </v></cell><cell r="D106" t="str"><v>Atlanta </v></cell><cell r="E106" t="str"><v>Bowlmor Atlanta</v></cell></row><row r="107"><cell r="A107"><v>326</v></cell><cell r="B107" t="str"><v>Bowlero</v></cell><cell r="C107" t="str"><v>Experiential North </v></cell><cell r="D107" t="str"><v>Affluent 'Burbs </v></cell><cell r="E107" t="str"><v>Bowlero Milford</v></cell></row><row r="108"><cell r="A108"><v>328</v></cell><cell r="B108" t="str"><v>Bowlero</v></cell><cell r="C108" t="str"><v>West </v></cell><cell r="D108" t="str"><v>Majestic</v></cell><cell r="E108" t="str"><v>Bowlero North Scottsdale</v></cell></row><row r="109"><cell r="A109"><v>330</v></cell><cell r="B109" t="str"><v>AMF</v></cell><cell r="C109" t="str"><v>West </v></cell><cell r="D109" t="str"><v>Mile High </v></cell><cell r="E109" t="str"><v>AMF Aurora Lanes</v></cell></row><row r="110"><cell r="A110"><v>336</v></cell><cell r="B110" t="str"><v>Bowlero</v></cell><cell r="C110" t="str"><v>Ross </v></cell><cell r="D110" t="str"><v>Birdland </v></cell><cell r="E110" t="str"><v>Bowlero Timonium</v></cell></row><row r="111"><cell r="A111"><v>339</v></cell><cell r="B111" t="str"><v>AMF</v></cell><cell r="C111" t="str"><v>Ross </v></cell><cell r="D111" t="str"><v>Birdland </v></cell><cell r="E111" t="str"><v>AMF Southwest Lanes</v></cell></row><row r="112"><cell r="A112"><v>340</v></cell><cell r="B112" t="str"><v>AMF</v></cell><cell r="C112" t="str"><v>Ross </v></cell><cell r="D112" t="str"><v>Birdland </v></cell><cell r="E112" t="str"><v>AMF Pikesville Lanes</v></cell></row><row r="113"><cell r="A113"><v>341</v></cell><cell r="B113" t="str"><v>AMF</v></cell><cell r="C113" t="str"><v>Ross </v></cell><cell r="D113" t="str"><v>Capitol </v></cell><cell r="E113" t="str"><v>AMF Dundalk Lanes</v></cell></row><row r="114"><cell r="A114"><v>342</v></cell><cell r="B114" t="str"><v>AMF</v></cell><cell r="C114" t="str"><v>Ross </v></cell><cell r="D114" t="str"><v>Birdland </v></cell><cell r="E114" t="str"><v>AMF Towson Lanes</v></cell></row><row r="115"><cell r="A115"><v>343</v></cell><cell r="B115" t="str"><v>AMF</v></cell><cell r="C115" t="str"><v>Ross </v></cell><cell r="D115" t="str"><v>Birdland </v></cell><cell r="E115" t="str"><v>AMF Woodlawn Lanes</v></cell></row><row r="116"><cell r="A116"><v>349</v></cell><cell r="B116" t="str"><v>AMF</v></cell><cell r="C116" t="str"><v>Ross </v></cell><cell r="D116" t="str"><v>Capitol </v></cell><cell r="E116" t="str"><v>AMF Southdale Lanes</v></cell></row><row r="117"><cell r="A117"><v>350</v></cell><cell r="B117" t="str"><v>AMF</v></cell><cell r="C117" t="str"><v>West </v></cell><cell r="D117" t="str"><v>Majestic</v></cell><cell r="E117" t="str"><v>AMF Deer Valley Lanes</v></cell></row><row r="118"><cell r="A118"><v>353</v></cell><cell r="B118" t="str"><v>AMF</v></cell><cell r="C118" t="str"><v>West </v></cell><cell r="D118" t="str"><v>Sun Devil</v></cell><cell r="E118" t="str"><v>AMF Tempe Village Lanes</v></cell></row><row r="119"><cell r="A119"><v>354</v></cell><cell r="B119" t="str"><v>AMF</v></cell><cell r="C119" t="str"><v>West </v></cell><cell r="D119" t="str"><v>Diamondback </v></cell><cell r="E119" t="str"><v>AMF Chandler Lanes</v></cell></row><row r="120"><cell r="A120"><v>357</v></cell><cell r="B120" t="str"><v>AMF</v></cell><cell r="C120" t="str"><v>Ross </v></cell><cell r="D120" t="str"><v>Capitol </v></cell><cell r="E120" t="str"><v>AMF Marlow Heights Lanes</v></cell></row><row r="121"><cell r="A121"><v>358</v></cell><cell r="B121" t="str"><v>AMF</v></cell><cell r="C121" t="str"><v>West </v></cell><cell r="D121" t="str"><v>Mile High </v></cell><cell r="E121" t="str"><v>AMF Northglenn Lanes</v></cell></row><row r="122"><cell r="A122"><v>360</v></cell><cell r="B122" t="str"><v>AMF</v></cell><cell r="C122" t="str"><v>Ross </v></cell><cell r="D122" t="str"><v>Capitol </v></cell><cell r="E122" t="str"><v>AMF Laurel Lanes</v></cell></row><row r="123"><cell r="A123"><v>361</v></cell><cell r="B123" t="str"><v>Bowlero</v></cell><cell r="C123" t="str"><v>Experiential </v></cell><cell r="D123" t="str"><v>Beltway </v></cell><cell r="E123" t="str"><v>Bowlero College Park</v></cell></row><row r="124"><cell r="A124"><v>362</v></cell><cell r="B124" t="str"><v>AMF</v></cell><cell r="C124" t="str"><v>Ross </v></cell><cell r="D124" t="str"><v>Capitol </v></cell><cell r="E124" t="str"><v>AMF Capital Plaza Lanes</v></cell></row><row r="125"><cell r="A125"><v>368</v></cell><cell r="B125" t="str"><v>Bowlmor</v></cell><cell r="C125" t="str"><v>Experiential </v></cell><cell r="D125" t="str"><v>Beltway </v></cell><cell r="E125" t="str"><v>Bowlmor Rockville</v></cell></row><row r="126"><cell r="A126"><v>372</v></cell><cell r="B126" t="str"><v>AMF</v></cell><cell r="C126" t="str"><v>Ross </v></cell><cell r="D126" t="str"><v>Cavalier </v></cell><cell r="E126" t="str"><v>AMF Dale City Lanes</v></cell></row><row r="127"><cell r="A127"><v>373</v></cell><cell r="B127" t="str"><v>AMF</v></cell><cell r="C127" t="str"><v>Ross </v></cell><cell r="D127" t="str"><v>Capitol </v></cell><cell r="E127" t="str"><v>AMF Waldorf Lanes</v></cell></row><row r="128"><cell r="A128"><v>374</v></cell><cell r="B128" t="str"><v>AMF</v></cell><cell r="C128" t="str"><v>West </v></cell><cell r="D128" t="str"><v>Majestic</v></cell><cell r="E128" t="str"><v>AMF Union Hills Lanes</v></cell></row><row r="129"><cell r="A129"><v>375</v></cell><cell r="B129" t="str"><v>Bowlero</v></cell><cell r="C129" t="str"><v>Experiential </v></cell><cell r="D129" t="str"><v>Beltway </v></cell><cell r="E129" t="str"><v>Bowlero Leesburg</v></cell></row><row r="130"><cell r="A130"><v>384</v></cell><cell r="B130" t="str"><v>AMF</v></cell><cell r="C130" t="str"><v>West </v></cell><cell r="D130" t="str"><v>Diamondback </v></cell><cell r="E130" t="str"><v>AMF Mesa Lanes</v></cell></row><row r="131"><cell r="A131"><v>388</v></cell><cell r="B131" t="str"><v>Bowlero</v></cell><cell r="C131" t="str"><v>Experiential </v></cell><cell r="D131" t="str"><v>Beltway </v></cell><cell r="E131" t="str"><v>Bowlero Centreville</v></cell></row><row r="132"><cell r="A132"><v>391</v></cell><cell r="B132" t="str"><v>Bowlmor</v></cell><cell r="C132" t="str"><v>Experiential </v></cell><cell r="D132" t="str"><v>Lone Star </v></cell><cell r="E132" t="str"><v>Bowlmor Houston</v></cell></row><row r="133"><cell r="A133"><v>394</v></cell><cell r="B133" t="str"><v>AMF</v></cell><cell r="C133" t="str"><v>Experiential </v></cell><cell r="D133" t="str"><v>Lone Star </v></cell><cell r="E133" t="str"><v>AMF Willow Lanes</v></cell></row><row r="134"><cell r="A134"><v>396</v></cell><cell r="B134" t="str"><v>AMF</v></cell><cell r="C134" t="str"><v>Experiential </v></cell><cell r="D134" t="str"><v>Lone Star </v></cell><cell r="E134" t="str"><v>AMF Humble Lanes</v></cell></row><row r="135"><cell r="A135"><v>397</v></cell><cell r="B135" t="str"><v>AMF</v></cell><cell r="C135" t="str"><v>Experiential </v></cell><cell r="D135" t="str"><v>Lone Star </v></cell><cell r="E135" t="str"><v>AMF Windfern Lanes</v></cell></row><row r="136"><cell r="A136"><v>398</v></cell><cell r="B136" t="str"><v>AMF</v></cell><cell r="C136" t="str"><v>Experiential </v></cell><cell r="D136" t="str"><v>Lone Star </v></cell><cell r="E136" t="str"><v>AMF Stafford Lanes</v></cell></row><row r="137"><cell r="A137"><v>400</v></cell><cell r="B137" t="str"><v>AMF</v></cell><cell r="C137" t="str"><v>Ross </v></cell><cell r="D137" t="str"><v>Alligator </v></cell><cell r="E137" t="str"><v>AMF Altamonte Lanes</v></cell></row><row r="138"><cell r="A138"><v>401</v></cell><cell r="B138" t="str"><v>AMF</v></cell><cell r="C138" t="str"><v>Southeast </v></cell><cell r="D138" t="str"><v>Western Florida </v></cell><cell r="E138" t="str"><v>AMF Leesburg Lanes</v></cell></row><row r="139"><cell r="A139"><v>402</v></cell><cell r="B139" t="str"><v>AMF</v></cell><cell r="C139" t="str"><v>Ross </v></cell><cell r="D139" t="str"><v>Orange City </v></cell><cell r="E139" t="str"><v>AMF Deltona Lanes</v></cell></row><row r="140"><cell r="A140"><v>403</v></cell><cell r="B140" t="str"><v>AMF</v></cell><cell r="C140" t="str"><v>Ross </v></cell><cell r="D140" t="str"><v>Alligator </v></cell><cell r="E140" t="str"><v>AMF Lakeland Lanes</v></cell></row><row r="141"><cell r="A141"><v>407</v></cell><cell r="B141" t="str"><v>AMF</v></cell><cell r="C141" t="str"><v>Ross </v></cell><cell r="D141" t="str"><v>Alligator </v></cell><cell r="E141" t="str"><v>AMF Kissimmee Lanes</v></cell></row><row r="142"><cell r="A142"><v>408</v></cell><cell r="B142" t="str"><v>AMF</v></cell><cell r="C142" t="str"><v>Southeast </v></cell><cell r="D142" t="str"><v>Atlanta </v></cell><cell r="E142" t="str"><v>AMF Woodstock Lanes</v></cell></row><row r="143"><cell r="A143"><v>412</v></cell><cell r="B143" t="str"><v>AMF</v></cell><cell r="C143" t="str"><v>Ross </v></cell><cell r="D143" t="str"><v>Oil Money </v></cell><cell r="E143" t="str"><v>AMF Westview Lanes</v></cell></row><row r="144"><cell r="A144"><v>413</v></cell><cell r="B144" t="str"><v>Bowlero</v></cell><cell r="C144" t="str"><v>Experiential </v></cell><cell r="D144" t="str"><v>Lone Star </v></cell><cell r="E144" t="str"><v>Bowlero Woodlands</v></cell></row><row r="145"><cell r="A145"><v>414</v></cell><cell r="B145" t="str"><v>AMF</v></cell><cell r="C145" t="str"><v>Experiential </v></cell><cell r="D145" t="str"><v>Lone Star </v></cell><cell r="E145" t="str"><v>AMF Star Lanes</v></cell></row><row r="146"><cell r="A146"><v>415</v></cell><cell r="B146" t="str"><v>AMF</v></cell><cell r="C146" t="str"><v>Experiential </v></cell><cell r="D146" t="str"><v>Lone Star </v></cell><cell r="E146" t="str"><v>AMF Alpha Lanes</v></cell></row><row r="147"><cell r="A147"><v>423</v></cell><cell r="B147" t="str"><v>Bowlero</v></cell><cell r="C147" t="str"><v>West </v></cell><cell r="D147" t="str"><v>Majestic</v></cell><cell r="E147" t="str"><v>Bowlero Christown</v></cell></row><row r="148"><cell r="A148"><v>425</v></cell><cell r="B148" t="str"><v>AMF</v></cell><cell r="C148" t="str"><v>West </v></cell><cell r="D148" t="str"><v>Majestic</v></cell><cell r="E148" t="str"><v>AMF Desert Hills Lanes</v></cell></row><row r="149"><cell r="A149"><v>426</v></cell><cell r="B149" t="str"><v>Bowlmor</v></cell><cell r="C149" t="str"><v>West </v></cell><cell r="D149" t="str"><v>Sun Devil</v></cell><cell r="E149" t="str"><v>Bowlmor Scottsdale</v></cell></row><row r="150"><cell r="A150"><v>427</v></cell><cell r="B150" t="str"><v>AMF</v></cell><cell r="C150" t="str"><v>West </v></cell><cell r="D150" t="str"><v>Diamondback </v></cell><cell r="E150" t="str"><v>AMF Peoria Lanes</v></cell></row><row r="151"><cell r="A151"><v>428</v></cell><cell r="B151" t="str"><v>AMF</v></cell><cell r="C151" t="str"><v>West </v></cell><cell r="D151" t="str"><v>Diamondback </v></cell><cell r="E151" t="str"><v>AMF McRay Plaza Lanes</v></cell></row><row r="152"><cell r="A152"><v>430</v></cell><cell r="B152" t="str"><v>AMF</v></cell><cell r="C152" t="str"><v>West </v></cell><cell r="D152" t="str"><v>Mile High </v></cell><cell r="E152" t="str"><v>AMF Littleton Lanes</v></cell></row><row r="153"><cell r="A153"><v>447</v></cell><cell r="B153" t="str"><v>Bowlero</v></cell><cell r="C153" t="str"><v>Patriot </v></cell><cell r="D153" t="str"><v>Worcester</v></cell><cell r="E153" t="str"><v>Bowlero Shrewsbury</v></cell></row><row r="154"><cell r="A154"><v>504</v></cell><cell r="B154" t="str"><v>AMF</v></cell><cell r="C154" t="str"><v>Patriot </v></cell><cell r="D154" t="str"><v>Worcester</v></cell><cell r="E154" t="str"><v>AMF Auburn Lanes </v></cell></row><row r="155"><cell r="A155"><v>508</v></cell><cell r="B155" t="str"><v>AMF</v></cell><cell r="C155" t="str"><v>Southeast </v></cell><cell r="D155" t="str"><v>Panthers </v></cell><cell r="E155" t="str"><v>AMF Carolina Lanes</v></cell></row><row r="156"><cell r="A156"><v>509</v></cell><cell r="B156" t="str"><v>AMF</v></cell><cell r="C156" t="str"><v>Experiential North </v></cell><cell r="D156" t="str"><v>Affluent 'Burbs </v></cell><cell r="E156" t="str"><v>AMF Circle Lanes</v></cell></row><row r="157"><cell r="A157"><v>512</v></cell><cell r="B157" t="str"><v>Bowlero</v></cell><cell r="C157" t="str"><v>Experiential North </v></cell><cell r="D157" t="str"><v>Western Long Island </v></cell><cell r="E157" t="str"><v>Bowlero Commack</v></cell></row><row r="158"><cell r="A158"><v>513</v></cell><cell r="B158" t="str"><v>AMF</v></cell><cell r="C158" t="str"><v>Patriot </v></cell><cell r="D158" t="str"><v>Patriot </v></cell><cell r="E158" t="str"><v>AMF Cranston Lanes</v></cell></row><row r="159"><cell r="A159"><v>514</v></cell><cell r="B159" t="str"><v>AMF</v></cell><cell r="C159" t="str"><v>Patriot </v></cell><cell r="D159" t="str"><v>Niagara </v></cell><cell r="E159" t="str"><v>AMF Dewey Garden Lanes</v></cell></row><row r="160"><cell r="A160"><v>515</v></cell><cell r="B160" t="str"><v>AMF</v></cell><cell r="C160" t="str"><v>Patriot </v></cell><cell r="D160" t="str"><v>Patriot </v></cell><cell r="E160" t="str"><v>AMF Eastbrook Lanes</v></cell></row><row r="161"><cell r="A161"><v>516</v></cell><cell r="B161" t="str"><v>AMF</v></cell><cell r="C161" t="str"><v>Patriot </v></cell><cell r="D161" t="str"><v>Niagara </v></cell><cell r="E161" t="str"><v>AMF Empire Lanes</v></cell></row><row r="162"><cell r="A162"><v>517</v></cell><cell r="B162" t="str"><v>AMF</v></cell><cell r="C162" t="str"><v>Patriot </v></cell><cell r="D162" t="str"><v>Buckeye</v></cell><cell r="E162" t="str"><v>AMF Hall of Fame Lanes</v></cell></row><row r="163"><cell r="A163"><v>519</v></cell><cell r="B163" t="str"><v>AMF</v></cell><cell r="C163" t="str"><v>Ross </v></cell><cell r="D163" t="str"><v>Cavalier </v></cell><cell r="E163" t="str"><v>AMF Hilltop Lanes</v></cell></row><row r="164"><cell r="A164"><v>522</v></cell><cell r="B164" t="str"><v>AMF</v></cell><cell r="C164" t="str"><v>Patriot </v></cell><cell r="D164" t="str"><v>Patriot </v></cell><cell r="E164" t="str"><v>AMF Lincoln Lanes</v></cell></row><row r="165"><cell r="A165"><v>523</v></cell><cell r="B165" t="str"><v>AMF</v></cell><cell r="C165" t="str"><v>Patriot </v></cell><cell r="D165" t="str"><v>Buckeye</v></cell><cell r="E165" t="str"><v>AMF Medina Lanes</v></cell></row><row r="166"><cell r="A166"><v>526</v></cell><cell r="B166" t="str"><v>AMF</v></cell><cell r="C166" t="str"><v>Patriot </v></cell><cell r="D166" t="str"><v>Niagara </v></cell><cell r="E166" t="str"><v>AMF Pin-O-Rama Lanes</v></cell></row><row r="167"><cell r="A167"><v>529</v></cell><cell r="B167" t="str"><v>AMF</v></cell><cell r="C167" t="str"><v>Patriot </v></cell><cell r="D167" t="str"><v>Buckeye</v></cell><cell r="E167" t="str"><v>AMF Riviera Lanes</v></cell></row><row r="168"><cell r="A168"><v>530</v></cell><cell r="B168" t="str"><v>AMF</v></cell><cell r="C168" t="str"><v>Patriot </v></cell><cell r="D168" t="str"><v>Buckeye</v></cell><cell r="E168" t="str"><v>AMF Sawmill Lanes</v></cell></row><row r="169"><cell r="A169"><v>533</v></cell><cell r="B169" t="str"><v>AMF</v></cell><cell r="C169" t="str"><v>Patriot </v></cell><cell r="D169" t="str"><v>Buckeye</v></cell><cell r="E169" t="str"><v>AMF Sportsman Lanes</v></cell></row><row r="170"><cell r="A170"><v>534</v></cell><cell r="B170" t="str"><v>AMF</v></cell><cell r="C170" t="str"><v>Patriot </v></cell><cell r="D170" t="str"><v>Buckeye</v></cell><cell r="E170" t="str"><v>AMF Stardust Lanes</v></cell></row><row r="171"><cell r="A171"><v>535</v></cell><cell r="B171" t="str"><v>AMF</v></cell><cell r="C171" t="str"><v>Experiential North </v></cell><cell r="D171" t="str"><v>New Jersey XP </v></cell><cell r="E171" t="str"><v>AMF Strathmore Lanes</v></cell></row><row r="172"><cell r="A172"><v>536</v></cell><cell r="B172" t="str"><v>Bowlmor</v></cell><cell r="C172" t="str"><v>Experiential North </v></cell><cell r="D172" t="str"><v>New Jersey XP </v></cell><cell r="E172" t="str"><v>Bowlmor Green Brook </v></cell></row><row r="173"><cell r="A173"><v>538</v></cell><cell r="B173" t="str"><v>AMF</v></cell><cell r="C173" t="str"><v>West </v></cell><cell r="D173" t="str"><v>St Louis </v></cell><cell r="E173" t="str"><v>AMF Strike 'N Spare Lanes</v></cell></row><row r="174"><cell r="A174"><v>540</v></cell><cell r="B174" t="str"><v>AMF</v></cell><cell r="C174" t="str"><v>Patriot </v></cell><cell r="D174" t="str"><v>Niagara </v></cell><cell r="E174" t="str"><v>AMF Strike 'N Spare Lanes</v></cell></row><row r="175"><cell r="A175"><v>545</v></cell><cell r="B175" t="str"><v>AMF</v></cell><cell r="C175" t="str"><v>Patriot </v></cell><cell r="D175" t="str"><v>Niagara </v></cell><cell r="E175" t="str"><v>AMF Terrace Gardens Lanes</v></cell></row><row r="176"><cell r="A176"><v>546</v></cell><cell r="B176" t="str"><v>AMF</v></cell><cell r="C176" t="str"><v>Southeast </v></cell><cell r="D176" t="str"><v>Panthers </v></cell><cell r="E176" t="str"><v>AMF University Lanes</v></cell></row><row r="177"><cell r="A177"><v>548</v></cell><cell r="B177" t="str"><v>AMF</v></cell><cell r="C177" t="str"><v>Experiential North </v></cell><cell r="D177" t="str"><v>Western Long Island </v></cell><cell r="E177" t="str"><v>AMF Wantagh Lanes</v></cell></row><row r="178"><cell r="A178"><v>551</v></cell><cell r="B178" t="str"><v>Bowlmor</v></cell><cell r="C178" t="str"><v>Experiential North </v></cell><cell r="D178" t="str"><v>Affluent 'Burbs </v></cell><cell r="E178" t="str"><v>Bowlmor White Plains</v></cell></row><row r="179"><cell r="A179"><v>557</v></cell><cell r="B179" t="str"><v>Bowlero</v></cell><cell r="C179" t="str"><v>Ross </v></cell><cell r="D179" t="str"><v>Mid-Cities</v></cell><cell r="E179" t="str"><v>Bowlero Euless</v></cell></row><row r="180"><cell r="A180"><v>559</v></cell><cell r="B180" t="str"><v>AMF</v></cell><cell r="C180" t="str"><v>Ross </v></cell><cell r="D180" t="str"><v>Oil Money </v></cell><cell r="E180" t="str"><v>AMF Garland Lanes</v></cell></row><row r="181"><cell r="A181"><v>564</v></cell><cell r="B181" t="str"><v>Bowlero</v></cell><cell r="C181" t="str"><v>Experiential North </v></cell><cell r="D181" t="str"><v>Northern Lights </v></cell><cell r="E181" t="str"><v>Bowlero Wauwatosa</v></cell></row><row r="182"><cell r="A182"><v>567</v></cell><cell r="B182" t="str"><v>AMF</v></cell><cell r="C182" t="str"><v>Experiential </v></cell><cell r="D182" t="str"><v>LA South </v></cell><cell r="E182" t="str"><v>AMF Cerritos Lanes</v></cell></row><row r="183"><cell r="A183"><v>571</v></cell><cell r="B183" t="str"><v>Bowlmor</v></cell><cell r="C183" t="str"><v>Ross</v></cell><cell r="D183" t="str"><v>Oil Money </v></cell><cell r="E183" t="str"><v>Bowlmor Dallas</v></cell></row><row r="184"><cell r="A184"><v>572</v></cell><cell r="B184" t="str"><v>AMF</v></cell><cell r="C184" t="str"><v>Experiential </v></cell><cell r="D184" t="str"><v>San Fran / Sacramento </v></cell><cell r="E184" t="str"><v>AMF Land Park Lanes</v></cell></row><row r="185"><cell r="A185"><v>573</v></cell><cell r="B185" t="str"><v>AMF</v></cell><cell r="C185" t="str"><v>Experiential </v></cell><cell r="D185" t="str"><v>San Fran / Sacramento </v></cell><cell r="E185" t="str"><v>AMF Mardi Gras Lanes</v></cell></row><row r="186"><cell r="A186"><v>575</v></cell><cell r="B186" t="str"><v>AMF</v></cell><cell r="C186" t="str"><v>Experiential </v></cell><cell r="D186" t="str"><v>Silicon Valley </v></cell><cell r="E186" t="str"><v>AMF Southshore Lanes</v></cell></row><row r="187"><cell r="A187"><v>576</v></cell><cell r="B187" t="str"><v>Bowlero</v></cell><cell r="C187" t="str"><v>Ross </v></cell><cell r="D187" t="str"><v>Oil Money </v></cell><cell r="E187" t="str"><v>Bowlero Midland</v></cell></row><row r="188"><cell r="A188"><v>577</v></cell><cell r="B188" t="str"><v>Bowlero</v></cell><cell r="C188" t="str"><v>Experiential </v></cell><cell r="D188" t="str"><v>Silicon Valley </v></cell><cell r="E188" t="str"><v>Bowlero Milpitas</v></cell></row><row r="189"><cell r="A189"><v>580</v></cell><cell r="B189" t="str"><v>Bowlero</v></cell><cell r="C189" t="str"><v>Experiential </v></cell><cell r="D189" t="str"><v>Silicon Valley </v></cell><cell r="E189" t="str"><v>Bowlero San Jose</v></cell></row><row r="190"><cell r="A190"><v>581</v></cell><cell r="B190" t="str"><v>AMF</v></cell><cell r="C190" t="str"><v>Experiential </v></cell><cell r="D190" t="str"><v>San Fran / Sacramento </v></cell><cell r="E190" t="str"><v>AMF Pinole Valley Lanes</v></cell></row><row r="191"><cell r="A191"><v>583</v></cell><cell r="B191" t="str"><v>AMF</v></cell><cell r="C191" t="str"><v>Experiential </v></cell><cell r="D191" t="str"><v>San Fran / Sacramento </v></cell><cell r="E191" t="str"><v>AMF Rocklin Lanes</v></cell></row><row r="192"><cell r="A192"><v>584</v></cell><cell r="B192" t="str"><v>Bowlero</v></cell><cell r="C192" t="str"><v>Experiential </v></cell><cell r="D192" t="str"><v>Sequoia</v></cell><cell r="E192" t="str"><v>Bowlero Clovis</v></cell></row><row r="193"><cell r="A193"><v>595</v></cell><cell r="B193" t="str"><v>AMF</v></cell><cell r="C193" t="str"><v>Ross </v></cell><cell r="D193" t="str"><v>Northern Metroplex</v></cell><cell r="E193" t="str"><v>AMF Lewisville Lanes</v></cell></row><row r="194"><cell r="A194"><v>596</v></cell><cell r="B194" t="str"><v>AMF</v></cell><cell r="C194" t="str"><v>Ross </v></cell><cell r="D194" t="str"><v>Northern Metroplex</v></cell><cell r="E194" t="str"><v>AMF Richardson Lanes</v></cell></row><row r="195"><cell r="A195"><v>598</v></cell><cell r="B195" t="str"><v>Bowlero</v></cell><cell r="C195" t="str"><v>Experiential </v></cell><cell r="D195" t="str"><v>San Fran / Sacramento </v></cell><cell r="E195" t="str"><v>Bowlero Visalia</v></cell></row><row r="196"><cell r="A196"><v>601</v></cell><cell r="B196" t="str"><v>AMF</v></cell><cell r="C196" t="str"><v>Experiential North </v></cell><cell r="D196" t="str"><v>Northern Lights </v></cell><cell r="E196" t="str"><v>AMF West Lanes</v></cell></row><row r="197"><cell r="A197"><v>602</v></cell><cell r="B197" t="str"><v>AMF</v></cell><cell r="C197" t="str"><v>West </v></cell><cell r="D197" t="str"><v>Great Plains </v></cell><cell r="E197" t="str"><v>AMF Windsor Lanes</v></cell></row><row r="198"><cell r="A198"><v>603</v></cell><cell r="B198" t="str"><v>AMF</v></cell><cell r="C198" t="str"><v>Ross </v></cell><cell r="D198" t="str"><v>Oil Money </v></cell><cell r="E198" t="str"><v>AMF DeSoto Lanes</v></cell></row><row r="199"><cell r="A199"><v>608</v></cell><cell r="B199" t="str"><v>AMF</v></cell><cell r="C199" t="str"><v>Experiential </v></cell><cell r="D199" t="str"><v>Southern California </v></cell><cell r="E199" t="str"><v>AMF Southwest Lanes </v></cell></row><row r="200"><cell r="A200"><v>609</v></cell><cell r="B200" t="str"><v>AMF</v></cell><cell r="C200" t="str"><v>Experiential </v></cell><cell r="D200" t="str"><v>Southern California </v></cell><cell r="E200" t="str"><v>AMF Westchester Lanes</v></cell></row><row r="201"><cell r="A201"><v>610</v></cell><cell r="B201" t="str"><v>AMF</v></cell><cell r="C201" t="str"><v>Experiential </v></cell><cell r="D201" t="str"><v>San Fran / Sacramento </v></cell><cell r="E201" t="str"><v>AMF Boulevard Lanes</v></cell></row><row r="202"><cell r="A202"><v>615</v></cell><cell r="B202" t="str"><v>AMF</v></cell><cell r="C202" t="str"><v>Southeast </v></cell><cell r="D202" t="str"><v>Bama </v></cell><cell r="E202" t="str"><v>AMF Camellia Lanes</v></cell></row><row r="203"><cell r="A203"><v>616</v></cell><cell r="B203" t="str"><v>AMF</v></cell><cell r="C203" t="str"><v>Southeast </v></cell><cell r="D203" t="str"><v>Bama </v></cell><cell r="E203" t="str"><v>AMF Skyline Lanes</v></cell></row><row r="204"><cell r="A204"><v>621</v></cell><cell r="B204" t="str"><v>AMF</v></cell><cell r="C204" t="str"><v>Southeast </v></cell><cell r="D204" t="str"><v>New Orleans</v></cell><cell r="E204" t="str"><v>AMF All Star Lanes </v></cell></row><row r="205"><cell r="A205"><v>623</v></cell><cell r="B205" t="str"><v>AMF</v></cell><cell r="C205" t="str"><v>Experiential </v></cell><cell r="D205" t="str"><v>LA South </v></cell><cell r="E205" t="str"><v>AMF Bowling Square Lanes</v></cell></row><row r="206"><cell r="A206"><v>638</v></cell><cell r="B206" t="str"><v>Bowlmor</v></cell><cell r="C206" t="str"><v>Experiential </v></cell><cell r="D206" t="str"><v>OC </v></cell><cell r="E206" t="str"><v>Bowlmor Anaheim</v></cell></row><row r="207"><cell r="A207"><v>639</v></cell><cell r="B207" t="str"><v>Bowlero</v></cell><cell r="C207" t="str"><v>Southeast </v></cell><cell r="D207" t="str"><v>South Central Florida </v></cell><cell r="E207" t="str"><v>Bowlero Jupiter</v></cell></row><row r="208"><cell r="A208"><v>702</v></cell><cell r="B208" t="str"><v>Bowlmor</v></cell><cell r="C208" t="str"><v>Experiential </v></cell><cell r="D208" t="str"><v>Beltway </v></cell><cell r="E208" t="str"><v>Bowlmor Bethesda</v></cell></row><row r="209"><cell r="A209"><v>704</v></cell><cell r="B209" t="str"><v>Bowlero</v></cell><cell r="C209" t="str"><v>Experiential North </v></cell><cell r="D209" t="str"><v>New Yawk </v></cell><cell r="E209" t="str"><v>Bowlero Miami</v></cell></row><row r="210"><cell r="A210"><v>705</v></cell><cell r="B210" t="str"><v>Bowlmor</v></cell><cell r="C210" t="str"><v>Experiential </v></cell><cell r="D210" t="str"><v>Silicon Valley </v></cell><cell r="E210" t="str"><v>Bowlmor Cupertino</v></cell></row><row r="211"><cell r="A211"><v>706</v></cell><cell r="B211" t="str"><v>Bowlmor</v></cell><cell r="C211" t="str"><v>Experiential </v></cell><cell r="D211" t="str"><v>OC </v></cell><cell r="E211" t="str"><v>Bowlmor Orange County</v></cell></row><row r="212"><cell r="A212"><v>707</v></cell><cell r="B212" t="str"><v>Bowlmor</v></cell><cell r="C212" t="str"><v>Experiential North </v></cell><cell r="D212" t="str"><v>New Yawk </v></cell><cell r="E212" t="str"><v>Bowlmor Times Square</v></cell></row><row r="213"><cell r="A213"><v>801</v></cell><cell r="B213" t="str"><v>Bowlero</v></cell><cell r="C213" t="str"><v>Southeast </v></cell><cell r="D213" t="str"><v>Atlanta </v></cell><cell r="E213" t="str"><v>Bowlero Marietta</v></cell></row><row r="214"><cell r="A214"><v>802</v></cell><cell r="B214" t="str"><v>Bowlero</v></cell><cell r="C214" t="str"><v>Experiential North </v></cell><cell r="D214" t="str"><v>Northern Lights </v></cell><cell r="E214" t="str"><v>Bowlero Buffalo Grove</v></cell></row><row r="215"><cell r="A215"><v>803</v></cell><cell r="B215" t="str"><v>Bowlero</v></cell><cell r="C215" t="str"><v>Southeast </v></cell><cell r="D215" t="str"><v>Atlanta </v></cell><cell r="E215" t="str"><v>Bowlero Norcross</v></cell></row><row r="216"><cell r="A216"><v>806</v></cell><cell r="B216" t="str"><v>Bowlero</v></cell><cell r="C216" t="str"><v>West </v></cell><cell r="D216" t="str"><v>WEST</v></cell><cell r="E216" t="str"><v>Bowlero Gilbert</v></cell></row><row r="217"><cell r="A217"><v>809</v></cell><cell r="B217" t="str"><v>Bowlero</v></cell><cell r="C217" t="str"><v>Experiential </v></cell><cell r="D217" t="str"><v>Silicon Valley </v></cell><cell r="E217" t="str"><v>Bowlero Lone Tree</v></cell></row><row r="218"><cell r="A218"><v>810</v></cell><cell r="B218" t="str"><v>Bowlero</v></cell><cell r="C218" t="str"><v>Southeast </v></cell><cell r="D218" t="str"><v>Atlanta </v></cell><cell r="E218" t="str"><v>Bowlero Kennesaw</v></cell></row><row r="219"><cell r="A219"><v>811</v></cell><cell r="B219" t="str"><v>Bowlero</v></cell><cell r="C219" t="str"><v>Experiential North </v></cell><cell r="D219" t="str"><v>Northern Lights </v></cell><cell r="E219" t="str"><v>Bowlero Naperville</v></cell></row><row r="220"><cell r="A220"><v>813</v></cell><cell r="B220" t="str"><v>Bowlero</v></cell><cell r="C220" t="str"><v>Experiential North </v></cell><cell r="D220" t="str"><v>Northern Lights </v></cell><cell r="E220" t="str"><v>Bowlero Romeoville</v></cell></row><row r="221"><cell r="A221"><v>814</v></cell><cell r="B221" t="str"><v>Bowlero</v></cell><cell r="C221" t="str"><v>Experiential North </v></cell><cell r="D221" t="str"><v>Northern Lights </v></cell><cell r="E221" t="str"><v>Bowlero Randall Road</v></cell></row><row r="222"><cell r="A222"><v>815</v></cell><cell r="B222" t="str"><v>Bowlero</v></cell><cell r="C222" t="str"><v>Experiential North </v></cell><cell r="D222" t="str"><v>Midwest XL's </v></cell><cell r="E222" t="str"><v>Bowlero Brooklyn Park</v></cell></row><row r="223"><cell r="A223"><v>816</v></cell><cell r="B223" t="str"><v>Bowlero</v></cell><cell r="C223" t="str"><v>Experiential North </v></cell><cell r="D223" t="str"><v>Midwest XL's </v></cell><cell r="E223" t="str"><v>Bowlero Blaine</v></cell></row><row r="224"><cell r="A224"><v>817</v></cell><cell r="B224" t="str"><v>Bowlero</v></cell><cell r="C224" t="str"><v>Experiential North </v></cell><cell r="D224" t="str"><v>Midwest XL's </v></cell><cell r="E224" t="str"><v>Bowlero Lakeville</v></cell></row><row r="225"><cell r="A225"><v>819</v></cell><cell r="B225" t="str"><v>Bowlero</v></cell><cell r="C225" t="str"><v>Experiential North </v></cell><cell r="D225" t="str"><v>Midwest XL's </v></cell><cell r="E225" t="str"><v>Bowlero Eden Prairie</v></cell></row><row r="226"><cell r="A226"><v>820</v></cell><cell r="B226" t="str"><v>Bowlero</v></cell><cell r="C226" t="str"><v>West </v></cell><cell r="D226" t="str"><v>St Louis </v></cell><cell r="E226" t="str"><v>Bowlero St. Peters</v></cell></row><row r="227"><cell r="A227"><v>821</v></cell><cell r="B227" t="str"><v>Bowlero</v></cell><cell r="C227" t="str"><v>Ross</v></cell><cell r="D227" t="str"><v>Eagle Nation</v></cell><cell r="E227" t="str"><v>Bowlero Feasterville</v></cell></row><row r="228"><cell r="A228"><v>824</v></cell><cell r="B228" t="str"><v>Brunswick Zone</v></cell><cell r="C228" t="str"><v>Southeast </v></cell><cell r="D228" t="str"><v>Deep South </v></cell><cell r="E228" t="str"><v>Brunswick Zone Montgomery Lanes</v></cell></row><row r="229"><cell r="A229"><v>825</v></cell><cell r="B229" t="str"><v>Brunswick Zone</v></cell><cell r="C229" t="str"><v>West </v></cell><cell r="D229" t="str"><v>Majestic</v></cell><cell r="E229" t="str"><v>Brunswick Zone Glendale Lanes</v></cell></row><row r="230"><cell r="A230"><v>826</v></cell><cell r="B230" t="str"><v>Brunswick Zone</v></cell><cell r="C230" t="str"><v>West </v></cell><cell r="D230" t="str"><v>Diamondback </v></cell><cell r="E230" t="str"><v>Brunswick Zone Mesa Lanes</v></cell></row><row r="231"><cell r="A231"><v>827</v></cell><cell r="B231" t="str"><v>Brunswick Zone</v></cell><cell r="C231" t="str"><v>Experiential </v></cell><cell r="D231" t="str"><v>Southern California </v></cell><cell r="E231" t="str"><v>Brunswick Zone Upland Lanes</v></cell></row><row r="232"><cell r="A232"><v>829</v></cell><cell r="B232" t="str"><v>Brunswick Zone</v></cell><cell r="C232" t="str"><v>West </v></cell><cell r="D232" t="str"><v>Mile High </v></cell><cell r="E232" t="str"><v>Brunswick Zone Heather Ridge Lanes</v></cell></row><row r="233"><cell r="A233"><v>830</v></cell><cell r="B233" t="str"><v>Brunswick Zone</v></cell><cell r="C233" t="str"><v>West </v></cell><cell r="D233" t="str"><v>Mile High </v></cell><cell r="E233" t="str"><v>Brunswick Zone Westminster Lanes</v></cell></row><row r="234"><cell r="A234"><v>831</v></cell><cell r="B234" t="str"><v>Brunswick Zone</v></cell><cell r="C234" t="str"><v>West </v></cell><cell r="D234" t="str"><v>Mile High </v></cell><cell r="E234" t="str"><v>Brunswick Zone Wheat Ridge Lanes</v></cell></row><row r="235"><cell r="A235"><v>832</v></cell><cell r="B235" t="str"><v>Brunswick Zone</v></cell><cell r="C235" t="str"><v>West </v></cell><cell r="D235" t="str"><v>Mile High </v></cell><cell r="E235" t="str"><v>Brunswick Zone Circle Lanes</v></cell></row><row r="236"><cell r="A236"><v>833</v></cell><cell r="B236" t="str"><v>Brunswick Zone</v></cell><cell r="C236" t="str"><v>West </v></cell><cell r="D236" t="str"><v>Mile High </v></cell><cell r="E236" t="str"><v>Brunswick Zone Green Mountain Lanes</v></cell></row><row r="237"><cell r="A237"><v>834</v></cell><cell r="B237" t="str"><v>Brunswick Zone</v></cell><cell r="C237" t="str"><v>Southeast </v></cell><cell r="D237" t="str"><v>Bulldogs </v></cell><cell r="E237" t="str"><v>Brunswick Zone Roswell Lanes</v></cell></row><row r="238"><cell r="A238"><v>835</v></cell><cell r="B238" t="str"><v>Brunswick Zone</v></cell><cell r="C238" t="str"><v>Southeast </v></cell><cell r="D238" t="str"><v>Bulldogs </v></cell><cell r="E238" t="str"><v>Brunswick Zone Lilburn Lanes</v></cell></row><row r="239"><cell r="A239"><v>836</v></cell><cell r="B239" t="str"><v>Brunswick Zone</v></cell><cell r="C239" t="str"><v>Southeast </v></cell><cell r="D239" t="str"><v>Atlanta </v></cell><cell r="E239" t="str"><v>Brunswick Zone Austell Lanes</v></cell></row><row r="240"><cell r="A240"><v>837</v></cell><cell r="B240" t="str"><v>Brunswick Zone</v></cell><cell r="C240" t="str"><v>West </v></cell><cell r="D240" t="str"><v>Chi-Town </v></cell><cell r="E240" t="str"><v>Brunswick Zone Deerfield Lanes</v></cell></row><row r="241"><cell r="A241"><v>838</v></cell><cell r="B241" t="str"><v>Brunswick Zone</v></cell><cell r="C241" t="str"><v>West </v></cell><cell r="D241" t="str"><v>Chi-Town </v></cell><cell r="E241" t="str"><v>Brunswick Zone Niles Lanes</v></cell></row><row r="242"><cell r="A242"><v>839</v></cell><cell r="B242" t="str"><v>Brunswick Zone</v></cell><cell r="C242" t="str"><v>Experiential North </v></cell><cell r="D242" t="str"><v>Northern Lights </v></cell><cell r="E242" t="str"><v>Brunswick Zone Fountain Square Lanes</v></cell></row><row r="243"><cell r="A243"><v>840</v></cell><cell r="B243" t="str"><v>Brunswick Zone</v></cell><cell r="C243" t="str"><v>West </v></cell><cell r="D243" t="str"><v>Chi-Town </v></cell><cell r="E243" t="str"><v>Brunswick Zone Deer Park Lanes</v></cell></row><row r="244"><cell r="A244"><v>841</v></cell><cell r="B244" t="str"><v>Brunswick Zone</v></cell><cell r="C244" t="str"><v>West </v></cell><cell r="D244" t="str"><v>Chi-Town </v></cell><cell r="E244" t="str"><v>Brunswick Zone Roselle Lanes</v></cell></row><row r="245"><cell r="A245"><v>842</v></cell><cell r="B245" t="str"><v>Brunswick Zone</v></cell><cell r="C245" t="str"><v>West </v></cell><cell r="D245" t="str"><v>Chi-Town </v></cell><cell r="E245" t="str"><v>Brunswick Zone Woodridge Lanes</v></cell></row><row r="246"><cell r="A246"><v>843</v></cell><cell r="B246" t="str"><v>Brunswick Zone</v></cell><cell r="C246" t="str"><v>West </v></cell><cell r="D246" t="str"><v>Chi-Town </v></cell><cell r="E246" t="str"><v>Brunswick Zone River Grove Lanes</v></cell></row><row r="247"><cell r="A247"><v>844</v></cell><cell r="B247" t="str"><v>Brunswick Zone</v></cell><cell r="C247" t="str"><v>West </v></cell><cell r="D247" t="str"><v>Chi-Town </v></cell><cell r="E247" t="str"><v>Brunswick Zone Mount Prospect Lanes</v></cell></row><row r="248"><cell r="A248"><v>845</v></cell><cell r="B248" t="str"><v>Brunswick Zone</v></cell><cell r="C248" t="str"><v>West </v></cell><cell r="D248" t="str"><v>Chi-Town </v></cell><cell r="E248" t="str"><v>Brunswick Zone Hawthorn Lanes</v></cell></row><row r="249"><cell r="A249"><v>846</v></cell><cell r="B249" t="str"><v>Brunswick Zone</v></cell><cell r="C249" t="str"><v>West </v></cell><cell r="D249" t="str"><v>Chi-Town </v></cell><cell r="E249" t="str"><v>Brunswick Zone Glendale Heights Lanes</v></cell></row><row r="250"><cell r="A250"><v>847</v></cell><cell r="B250" t="str"><v>Brunswick Zone</v></cell><cell r="C250" t="str"><v>Patriot </v></cell><cell r="D250" t="str"><v>Worcester</v></cell><cell r="E250" t="str"><v>Brunswick Zone Lowell Lanes</v></cell></row><row r="251"><cell r="A251"><v>848</v></cell><cell r="B251" t="str"><v>Brunswick Zone</v></cell><cell r="C251" t="str"><v>Ross </v></cell><cell r="D251" t="str"><v>Birdland </v></cell><cell r="E251" t="str"><v>Brunswick Zone Normandy Lanes</v></cell></row><row r="252"><cell r="A252"><v>849</v></cell><cell r="B252" t="str"><v>Brunswick Zone</v></cell><cell r="C252" t="str"><v>West </v></cell><cell r="D252" t="str"><v>St Louis </v></cell><cell r="E252" t="str"><v>Brunswick Zone Chesterfield Lanes</v></cell></row><row r="253"><cell r="A253"><v>850</v></cell><cell r="B253" t="str"><v>Brunswick Zone</v></cell><cell r="C253" t="str"><v>West </v></cell><cell r="D253" t="str"><v>St Louis </v></cell><cell r="E253" t="str"><v>Brunswick Zone Lakeside Lanes</v></cell></row><row r="254"><cell r="A254"><v>851</v></cell><cell r="B254" t="str"><v>Brunswick Zone</v></cell><cell r="C254" t="str"><v>Ross </v></cell><cell r="D254" t="str"><v>Eagle Nation</v></cell><cell r="E254" t="str"><v>Brunswick Zone Deptford Lanes</v></cell></row><row r="255"><cell r="A255"><v>852</v></cell><cell r="B255" t="str"><v>Bowlero</v></cell><cell r="C255" t="str"><v>Ross</v></cell><cell r="D255" t="str"><v>Eagle Nation</v></cell><cell r="E255" t="str"><v>Bowlero North Brunswick</v></cell></row><row r="256"><cell r="A256"><v>853</v></cell><cell r="B256" t="str"><v>Brunswick Zone</v></cell><cell r="C256" t="str"><v>Experiential North </v></cell><cell r="D256" t="str"><v>New Jersey XP </v></cell><cell r="E256" t="str"><v>Brunswick Zone Hazlet Lanes</v></cell></row><row r="257"><cell r="A257"><v>854</v></cell><cell r="B257" t="str"><v>Brunswick Zone</v></cell><cell r="C257" t="str"><v>Experiential North </v></cell><cell r="D257" t="str"><v>New Jersey XP </v></cell><cell r="E257" t="str"><v>Brunswick Zone Belleville Lanes</v></cell></row><row r="258"><cell r="A258"><v>855</v></cell><cell r="B258" t="str"><v>Brunswick Zone</v></cell><cell r="C258" t="str"><v>Ross </v></cell><cell r="D258" t="str"><v>Eagle Nation</v></cell><cell r="E258" t="str"><v>Brunswick Zone Turnersville Lanes</v></cell></row><row r="259"><cell r="A259"><v>856</v></cell><cell r="B259" t="str"><v>Brunswick Zone</v></cell><cell r="C259" t="str"><v>Patriot </v></cell><cell r="D259" t="str"><v>Buckeye</v></cell><cell r="E259" t="str"><v>Brunswick Zone North Ridgeville Lanes</v></cell></row><row r="260"><cell r="A260"><v>857</v></cell><cell r="B260" t="str"><v>Brunswick Zone</v></cell><cell r="C260" t="str"><v>Patriot </v></cell><cell r="D260" t="str"><v>Steel City </v></cell><cell r="E260" t="str"><v>Brunswick Zone Belle Vernon Lanes</v></cell></row><row r="261"><cell r="A261"><v>858</v></cell><cell r="B261" t="str"><v>Brunswick Zone</v></cell><cell r="C261" t="str"><v>Ross </v></cell><cell r="D261" t="str"><v>Northern Metroplex</v></cell><cell r="E261" t="str"><v>Brunswick Zone Denton Lanes</v></cell></row><row r="262"><cell r="A262"><v>859</v></cell><cell r="B262" t="str"><v>Brunswick Zone</v></cell><cell r="C262" t="str"><v>Ross </v></cell><cell r="D262" t="str"><v>Mid-Cities</v></cell><cell r="E262" t="str"><v>Brunswick Zone Watauga Lanes</v></cell></row><row r="263"><cell r="A263"><v>863</v></cell><cell r="B263" t="str"><v>Brunswick Zone</v></cell><cell r="C263" t="str"><v>Southeast </v></cell><cell r="D263" t="str"><v>North Bama</v></cell><cell r="E263" t="str"><v>Brunswick Zone Riverview Lanes</v></cell></row><row r="264"><cell r="A264"><v>864</v></cell><cell r="B264" t="str"><v>Brunswick Zone</v></cell><cell r="C264" t="str"><v>West </v></cell><cell r="D264" t="str"><v>Diamondback </v></cell><cell r="E264" t="str"><v>Brunswick Zone Tri-City Bowl</v></cell></row><row r="265"><cell r="A265"><v>865</v></cell><cell r="B265" t="str"><v>Brunswick Zone</v></cell><cell r="C265" t="str"><v>West </v></cell><cell r="D265" t="str"><v>Sun Devil</v></cell><cell r="E265" t="str"><v>Brunswick Zone Kyrene Lanes</v></cell></row><row r="266"><cell r="A266"><v>866</v></cell><cell r="B266" t="str"><v>Brunswick Zone</v></cell><cell r="C266" t="str"><v>West </v></cell><cell r="D266" t="str"><v>Diamondback </v></cell><cell r="E266" t="str"><v>Brunswick Zone Via Linda Lanes</v></cell></row><row r="267"><cell r="A267"><v>867</v></cell><cell r="B267" t="str"><v>Brunswick Zone</v></cell><cell r="C267" t="str"><v>West </v></cell><cell r="D267" t="str"><v>Diamondback </v></cell><cell r="E267" t="str"><v>Brunswick Zone Desert Sky Lanes</v></cell></row><row r="268"><cell r="A268"><v>868</v></cell><cell r="B268" t="str"><v>Brunswick Zone</v></cell><cell r="C268" t="str"><v>West </v></cell><cell r="D268" t="str"><v>Diamondback </v></cell><cell r="E268" t="str"><v>Brunswick Zone Camino Seco Bowl</v></cell></row><row r="269"><cell r="A269"><v>869</v></cell><cell r="B269" t="str"><v>Brunswick Zone</v></cell><cell r="C269" t="str"><v>Experiential </v></cell><cell r="D269" t="str"><v>LA South </v></cell><cell r="E269" t="str"><v>Brunswick Zone Cal Oaks Bowl</v></cell></row><row r="270"><cell r="A270"><v>870</v></cell><cell r="B270" t="str"><v>Brunswick Zone</v></cell><cell r="C270" t="str"><v>Experiential </v></cell><cell r="D270" t="str"><v>Southern California </v></cell><cell r="E270" t="str"><v>Brunswick Zone Deer Creek Lanes</v></cell></row><row r="271"><cell r="A271"><v>871</v></cell><cell r="B271" t="str"><v>Brunswick Zone</v></cell><cell r="C271" t="str"><v>Experiential </v></cell><cell r="D271" t="str"><v>Southern California </v></cell><cell r="E271" t="str"><v>Brunswick Zone Moreno Valley Bowl</v></cell></row><row r="272"><cell r="A272"><v>872</v></cell><cell r="B272" t="str"><v>Brunswick Zone</v></cell><cell r="C272" t="str"><v>Experiential </v></cell><cell r="D272" t="str"><v>Southern California </v></cell><cell r="E272" t="str"><v>Brunswick Zone Vista Lanes</v></cell></row><row r="273"><cell r="A273"><v>873</v></cell><cell r="B273" t="str"><v>Brunswick Zone</v></cell><cell r="C273" t="str"><v>Experiential </v></cell><cell r="D273" t="str"><v>Southern California </v></cell><cell r="E273" t="str"><v>Brunswick Zone Foothill Lanes</v></cell></row><row r="274"><cell r="A274"><v>874</v></cell><cell r="B274" t="str"><v>Bowlero</v></cell><cell r="C274" t="str"><v>Experiential </v></cell><cell r="D274" t="str"><v>OC </v></cell><cell r="E274" t="str"><v>Bowlero Chula Vista</v></cell></row><row r="275"><cell r="A275"><v>876</v></cell><cell r="B275" t="str"><v>Brunswick Zone</v></cell><cell r="C275" t="str"><v>Experiential </v></cell><cell r="D275" t="str"><v>LA South </v></cell><cell r="E275" t="str"><v>Brunswick Zone West Covina Lanes</v></cell></row><row r="276"><cell r="A276"><v>878</v></cell><cell r="B276" t="str"><v>Brunswick Zone</v></cell><cell r="C276" t="str"><v>Experiential </v></cell><cell r="D276" t="str"><v>LA South </v></cell><cell r="E276" t="str"><v>Brunswick Zone Classic Lanes</v></cell></row><row r="277"><cell r="A277"><v>879</v></cell><cell r="B277" t="str"><v>Brunswick Zone</v></cell><cell r="C277" t="str"><v>Experiential </v></cell><cell r="D277" t="str"><v>Southern California </v></cell><cell r="E277" t="str"><v>Brunswick Zone Sands Bowl</v></cell></row><row r="278"><cell r="A278"><v>880</v></cell><cell r="B278" t="str"><v>Brunswick Zone</v></cell><cell r="C278" t="str"><v>Patriot </v></cell><cell r="D278" t="str"><v>Canada </v></cell><cell r="E278" t="str"><v>Brunswick Zone Frederick Lanes</v></cell></row><row r="279"><cell r="A279"><v>881</v></cell><cell r="B279" t="str"><v>Brunswick Zone</v></cell><cell r="C279" t="str"><v>Patriot </v></cell><cell r="D279" t="str"><v>Canada </v></cell><cell r="E279" t="str"><v>Brunswick Zone Bramalea Lanes</v></cell></row><row r="280"><cell r="A280"><v>882</v></cell><cell r="B280" t="str"><v>Brunswick Zone</v></cell><cell r="C280" t="str"><v>Experiential North </v></cell><cell r="D280" t="str"><v>Affluent 'Burbs </v></cell><cell r="E280" t="str"><v>Brunswick Zone Colony Lanes</v></cell></row><row r="281"><cell r="A281"><v>883</v></cell><cell r="B281" t="str"><v>Brunswick Zone</v></cell><cell r="C281" t="str"><v>Ross </v></cell><cell r="D281" t="str"><v>The First State</v></cell><cell r="E281" t="str"><v>Brunswick Zone Doverama Lanes</v></cell></row><row r="282"><cell r="A282"><v>884</v></cell><cell r="B282" t="str"><v>AMF</v></cell><cell r="C282" t="str"><v>Southeast </v></cell><cell r="D282" t="str"><v>South Florida </v></cell><cell r="E282" t="str"><v>AMF Margate Lanes</v></cell></row><row r="283"><cell r="A283"><v>885</v></cell><cell r="B283" t="str"><v>Brunswick Zone</v></cell><cell r="C283" t="str"><v>Southeast </v></cell><cell r="D283" t="str"><v>South Central Florida </v></cell><cell r="E283" t="str"><v>Brunswick Zone Harbour Lanes</v></cell></row><row r="284"><cell r="A284"><v>886</v></cell><cell r="B284" t="str"><v>Brunswick Zone</v></cell><cell r="C284" t="str"><v>Ross </v></cell><cell r="D284" t="str"><v>Alligator </v></cell><cell r="E284" t="str"><v>Brunswick Zone Wekiva Lanes</v></cell></row><row r="285"><cell r="A285"><v>887</v></cell><cell r="B285" t="str"><v>Brunswick Zone</v></cell><cell r="C285" t="str"><v>Southeast </v></cell><cell r="D285" t="str"><v>Bulldogs </v></cell><cell r="E285" t="str"><v>Brunswick Zone National Lanes</v></cell></row><row r="286"><cell r="A286"><v>888</v></cell><cell r="B286" t="str"><v>Brunswick Zone</v></cell><cell r="C286" t="str"><v>Ross </v></cell><cell r="D286" t="str"><v>Eagle Nation</v></cell><cell r="E286" t="str"><v>Brunswick Zone Perry Hall Lanes</v></cell></row><row r="287"><cell r="A287"><v>889</v></cell><cell r="B287" t="str"><v>Brunswick Zone</v></cell><cell r="C287" t="str"><v>Ross </v></cell><cell r="D287" t="str"><v>Birdland </v></cell><cell r="E287" t="str"><v>Brunswick Zone Columbia Lanes</v></cell></row><row r="288"><cell r="A288"><v>890</v></cell><cell r="B288" t="str"><v>Bowlero</v></cell><cell r="C288" t="str"><v>Experiential North </v></cell><cell r="D288" t="str"><v>New Jersey XP </v></cell><cell r="E288" t="str"><v>Bowlero Fair Lawn</v></cell></row><row r="289"><cell r="A289"><v>891</v></cell><cell r="B289" t="str"><v>Brunswick Zone</v></cell><cell r="C289" t="str"><v>Patriot </v></cell><cell r="D289" t="str"><v>Steel City </v></cell><cell r="E289" t="str"><v>Brunswick Zone Playmor Bowl</v></cell></row><row r="290"><cell r="A290"><v>892</v></cell><cell r="B290" t="str"><v>Brunswick Zone</v></cell><cell r="C290" t="str"><v>Experiential </v></cell><cell r="D290" t="str"><v>Alamo </v></cell><cell r="E290" t="str"><v>Brunswick Zone Thousand Oaks Bowl</v></cell></row><row r="291"><cell r="A291"><v>893</v></cell><cell r="B291" t="str"><v>Brunswick Zone</v></cell><cell r="C291" t="str"><v>Ross </v></cell><cell r="D291" t="str"><v>Mid-Cities</v></cell><cell r="E291" t="str"><v>Brunswick Zone Westcreek Lanes</v></cell></row><row r="292"><cell r="A292"><v>894</v></cell><cell r="B292" t="str"><v>Bowlero</v></cell><cell r="C292" t="str"><v>West </v></cell><cell r="D292" t="str"><v>Majestic</v></cell><cell r="E292" t="str"><v>Bowlero Lynnwood</v></cell></row></sheetData><sheetData sheetId="6"></sheetData><sheetData sheetId="7"></sheetData><sheetData sheetId="8"></sheetData><sheetData sheetId="9"></sheetData></sheetDataSet></externalBook></externalLink>
</file>

<file path=xl/tables/table1.xml><?xml version="1.0" encoding="utf-8"?>
<table xmlns="http://schemas.openxmlformats.org/spreadsheetml/2006/main" id="1" name="Table1" displayName="Table1" ref="A1:G289" headerRowCount="1" totalsRowCount="0" totalsRowShown="0">
  <autoFilter ref="A1:G289"/>
  <tableColumns count="7">
    <tableColumn id="1" name="Prefix"/>
    <tableColumn id="2" name="Brand"/>
    <tableColumn id="3" name="Name"/>
    <tableColumn id="4" name="City"/>
    <tableColumn id="5" name="District"/>
    <tableColumn id="6" name="Territory"/>
    <tableColumn id="7" name="Region 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S310"/>
  <sheetViews>
    <sheetView showFormulas="false" showGridLines="true" showRowColHeaders="true" showZeros="true" rightToLeft="false" tabSelected="true" showOutlineSymbols="true" defaultGridColor="true" view="normal" topLeftCell="A1" colorId="64" zoomScale="115" zoomScaleNormal="115" zoomScalePageLayoutView="100" workbookViewId="0">
      <pane xSplit="0" ySplit="1" topLeftCell="A290" activePane="bottomLeft" state="frozen"/>
      <selection pane="topLeft" activeCell="A1" activeCellId="0" sqref="A1"/>
      <selection pane="bottomLeft" activeCell="B315" activeCellId="0" sqref="B315"/>
    </sheetView>
  </sheetViews>
  <sheetFormatPr defaultRowHeight="14.25" zeroHeight="false" outlineLevelRow="0" outlineLevelCol="0"/>
  <cols>
    <col collapsed="false" customWidth="true" hidden="false" outlineLevel="0" max="2" min="1" style="0" width="8.67"/>
    <col collapsed="false" customWidth="true" hidden="false" outlineLevel="0" max="3" min="3" style="0" width="13.13"/>
    <col collapsed="false" customWidth="true" hidden="false" outlineLevel="0" max="4" min="4" style="0" width="15.66"/>
    <col collapsed="false" customWidth="true" hidden="false" outlineLevel="0" max="5" min="5" style="0" width="19.07"/>
    <col collapsed="false" customWidth="true" hidden="false" outlineLevel="0" max="6" min="6" style="0" width="34"/>
    <col collapsed="false" customWidth="true" hidden="false" outlineLevel="0" max="7" min="7" style="0" width="8.67"/>
    <col collapsed="false" customWidth="true" hidden="false" outlineLevel="0" max="8" min="8" style="0" width="14.54"/>
    <col collapsed="false" customWidth="true" hidden="false" outlineLevel="0" max="10" min="9" style="0" width="18.06"/>
    <col collapsed="false" customWidth="true" hidden="false" outlineLevel="0" max="13" min="11" style="0" width="17"/>
    <col collapsed="false" customWidth="true" hidden="false" outlineLevel="0" max="14" min="14" style="0" width="18.27"/>
    <col collapsed="false" customWidth="true" hidden="false" outlineLevel="0" max="17" min="15" style="0" width="17"/>
    <col collapsed="false" customWidth="true" hidden="false" outlineLevel="0" max="18" min="18" style="0" width="5.4"/>
    <col collapsed="false" customWidth="true" hidden="false" outlineLevel="0" max="19" min="19" style="0" width="15"/>
    <col collapsed="false" customWidth="true" hidden="false" outlineLevel="0" max="23" min="20" style="0" width="9.06"/>
    <col collapsed="false" customWidth="true" hidden="false" outlineLevel="0" max="24" min="24" style="0" width="9.53"/>
    <col collapsed="false" customWidth="true" hidden="false" outlineLevel="0" max="26" min="25" style="0" width="11.66"/>
    <col collapsed="false" customWidth="true" hidden="false" outlineLevel="0" max="30" min="27" style="0" width="9.06"/>
    <col collapsed="false" customWidth="true" hidden="false" outlineLevel="0" max="31" min="31" style="0" width="12.13"/>
    <col collapsed="false" customWidth="true" hidden="false" outlineLevel="0" max="32" min="32" style="0" width="12.33"/>
    <col collapsed="false" customWidth="true" hidden="false" outlineLevel="0" max="34" min="33" style="0" width="9.06"/>
    <col collapsed="false" customWidth="true" hidden="false" outlineLevel="0" max="35" min="35" style="0" width="10.13"/>
    <col collapsed="false" customWidth="true" hidden="false" outlineLevel="0" max="39" min="36" style="0" width="9.06"/>
    <col collapsed="false" customWidth="true" hidden="false" outlineLevel="0" max="40" min="40" style="0" width="21.07"/>
    <col collapsed="false" customWidth="true" hidden="false" outlineLevel="0" max="42" min="41" style="0" width="9.06"/>
    <col collapsed="false" customWidth="true" hidden="false" outlineLevel="0" max="43" min="43" style="0" width="8.67"/>
    <col collapsed="false" customWidth="true" hidden="false" outlineLevel="0" max="44" min="44" style="0" width="12.72"/>
    <col collapsed="false" customWidth="true" hidden="false" outlineLevel="0" max="45" min="45" style="0" width="9.06"/>
    <col collapsed="false" customWidth="true" hidden="false" outlineLevel="0" max="1025" min="46" style="0" width="8.67"/>
  </cols>
  <sheetData>
    <row r="1" customFormat="false" ht="43.15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5" t="s">
        <v>26</v>
      </c>
      <c r="AB1" s="5" t="s">
        <v>27</v>
      </c>
      <c r="AC1" s="6" t="s">
        <v>28</v>
      </c>
      <c r="AD1" s="6" t="s">
        <v>29</v>
      </c>
      <c r="AE1" s="7" t="s">
        <v>30</v>
      </c>
      <c r="AF1" s="8" t="s">
        <v>31</v>
      </c>
      <c r="AG1" s="8" t="s">
        <v>32</v>
      </c>
      <c r="AH1" s="1" t="s">
        <v>33</v>
      </c>
      <c r="AI1" s="1" t="s">
        <v>34</v>
      </c>
      <c r="AJ1" s="9" t="s">
        <v>35</v>
      </c>
      <c r="AK1" s="9" t="s">
        <v>36</v>
      </c>
      <c r="AL1" s="10" t="s">
        <v>37</v>
      </c>
      <c r="AM1" s="11" t="s">
        <v>38</v>
      </c>
      <c r="AN1" s="9" t="s">
        <v>39</v>
      </c>
      <c r="AO1" s="9" t="s">
        <v>40</v>
      </c>
      <c r="AP1" s="12" t="s">
        <v>41</v>
      </c>
      <c r="AQ1" s="12" t="s">
        <v>42</v>
      </c>
      <c r="AR1" s="1" t="s">
        <v>43</v>
      </c>
      <c r="AS1" s="13" t="s">
        <v>44</v>
      </c>
    </row>
    <row r="2" customFormat="false" ht="14.25" hidden="false" customHeight="false" outlineLevel="0" collapsed="false">
      <c r="B2" s="14" t="n">
        <v>13</v>
      </c>
      <c r="C2" s="14" t="s">
        <v>45</v>
      </c>
      <c r="D2" s="15" t="s">
        <v>46</v>
      </c>
      <c r="E2" s="16" t="s">
        <v>47</v>
      </c>
      <c r="F2" s="14" t="s">
        <v>48</v>
      </c>
      <c r="G2" s="14" t="s">
        <v>49</v>
      </c>
      <c r="H2" s="14" t="s">
        <v>50</v>
      </c>
      <c r="I2" s="14" t="s">
        <v>51</v>
      </c>
      <c r="J2" s="14" t="s">
        <v>52</v>
      </c>
      <c r="K2" s="14" t="s">
        <v>53</v>
      </c>
      <c r="L2" s="14" t="s">
        <v>53</v>
      </c>
      <c r="M2" s="14" t="s">
        <v>54</v>
      </c>
      <c r="N2" s="14" t="s">
        <v>55</v>
      </c>
      <c r="O2" s="14" t="s">
        <v>56</v>
      </c>
      <c r="P2" s="14" t="s">
        <v>57</v>
      </c>
      <c r="Q2" s="14" t="s">
        <v>58</v>
      </c>
      <c r="R2" s="14" t="s">
        <v>59</v>
      </c>
      <c r="S2" s="0" t="s">
        <v>60</v>
      </c>
      <c r="T2" s="0" t="s">
        <v>61</v>
      </c>
      <c r="U2" s="0" t="s">
        <v>62</v>
      </c>
      <c r="V2" s="0" t="s">
        <v>63</v>
      </c>
      <c r="W2" s="0" t="n">
        <v>29033</v>
      </c>
      <c r="X2" s="0" t="n">
        <v>33.9874447</v>
      </c>
      <c r="Y2" s="0" t="n">
        <v>-81.0540209</v>
      </c>
      <c r="Z2" s="0" t="str">
        <f aca="false">IF(VLOOKUP(B2,centers_stations!A:E,5,0)=0,"",VLOOKUP(B2,centers_stations!A:E,5,0))</f>
        <v>GHCND:USC00381944</v>
      </c>
      <c r="AA2" s="0" t="n">
        <v>5</v>
      </c>
      <c r="AB2" s="0" t="n">
        <v>25</v>
      </c>
      <c r="AC2" s="0" t="s">
        <v>64</v>
      </c>
      <c r="AD2" s="0" t="s">
        <v>64</v>
      </c>
      <c r="AE2" s="0" t="n">
        <v>6</v>
      </c>
      <c r="AF2" s="0" t="s">
        <v>65</v>
      </c>
      <c r="AG2" s="0" t="n">
        <v>3</v>
      </c>
      <c r="AI2" s="0" t="s">
        <v>66</v>
      </c>
      <c r="AJ2" s="0" t="n">
        <v>2.5</v>
      </c>
      <c r="AK2" s="0" t="n">
        <v>2.5</v>
      </c>
      <c r="AL2" s="0" t="n">
        <v>12.09</v>
      </c>
      <c r="AM2" s="0" t="n">
        <v>2.22</v>
      </c>
      <c r="AN2" s="0" t="s">
        <v>67</v>
      </c>
      <c r="AO2" s="0" t="n">
        <v>7</v>
      </c>
      <c r="AP2" s="0" t="n">
        <v>7</v>
      </c>
      <c r="AR2" s="0" t="s">
        <v>68</v>
      </c>
      <c r="AS2" s="0" t="n">
        <v>24</v>
      </c>
    </row>
    <row r="3" customFormat="false" ht="14.25" hidden="false" customHeight="false" outlineLevel="0" collapsed="false">
      <c r="B3" s="14" t="n">
        <v>20</v>
      </c>
      <c r="C3" s="14" t="s">
        <v>45</v>
      </c>
      <c r="D3" s="15" t="s">
        <v>46</v>
      </c>
      <c r="E3" s="16" t="s">
        <v>69</v>
      </c>
      <c r="F3" s="14" t="s">
        <v>70</v>
      </c>
      <c r="G3" s="14" t="s">
        <v>49</v>
      </c>
      <c r="H3" s="14" t="s">
        <v>50</v>
      </c>
      <c r="I3" s="14" t="s">
        <v>71</v>
      </c>
      <c r="J3" s="14" t="s">
        <v>52</v>
      </c>
      <c r="K3" s="14" t="s">
        <v>72</v>
      </c>
      <c r="L3" s="14" t="s">
        <v>73</v>
      </c>
      <c r="M3" s="14" t="s">
        <v>73</v>
      </c>
      <c r="N3" s="14" t="s">
        <v>73</v>
      </c>
      <c r="O3" s="14" t="s">
        <v>73</v>
      </c>
      <c r="P3" s="14" t="s">
        <v>74</v>
      </c>
      <c r="Q3" s="14" t="s">
        <v>58</v>
      </c>
      <c r="R3" s="14" t="s">
        <v>75</v>
      </c>
      <c r="S3" s="0" t="s">
        <v>76</v>
      </c>
      <c r="T3" s="0" t="s">
        <v>77</v>
      </c>
      <c r="U3" s="0" t="s">
        <v>78</v>
      </c>
      <c r="V3" s="0" t="s">
        <v>79</v>
      </c>
      <c r="W3" s="0" t="n">
        <v>35816</v>
      </c>
      <c r="X3" s="0" t="n">
        <v>34.7455381</v>
      </c>
      <c r="Y3" s="0" t="n">
        <v>-86.6037475</v>
      </c>
      <c r="Z3" s="0" t="str">
        <f aca="false">IF(VLOOKUP(B3,centers_stations!A:E,5,0)=0,"",VLOOKUP(B3,centers_stations!A:E,5,0))</f>
        <v>GHCND:USC00017674</v>
      </c>
      <c r="AA3" s="0" t="n">
        <v>5</v>
      </c>
      <c r="AB3" s="0" t="n">
        <v>27</v>
      </c>
      <c r="AC3" s="0" t="s">
        <v>64</v>
      </c>
      <c r="AD3" s="0" t="s">
        <v>64</v>
      </c>
      <c r="AE3" s="0" t="n">
        <v>6</v>
      </c>
      <c r="AF3" s="0" t="s">
        <v>80</v>
      </c>
      <c r="AG3" s="0" t="n">
        <v>3</v>
      </c>
      <c r="AI3" s="0" t="s">
        <v>66</v>
      </c>
      <c r="AJ3" s="0" t="n">
        <v>2.5</v>
      </c>
      <c r="AK3" s="0" t="n">
        <v>2.5</v>
      </c>
      <c r="AL3" s="0" t="n">
        <v>12.09</v>
      </c>
      <c r="AM3" s="0" t="n">
        <v>2.22</v>
      </c>
      <c r="AS3" s="0" t="n">
        <v>36</v>
      </c>
    </row>
    <row r="4" customFormat="false" ht="14.25" hidden="false" customHeight="false" outlineLevel="0" collapsed="false">
      <c r="B4" s="14" t="n">
        <v>21</v>
      </c>
      <c r="C4" s="14" t="s">
        <v>45</v>
      </c>
      <c r="D4" s="15" t="s">
        <v>46</v>
      </c>
      <c r="E4" s="16" t="s">
        <v>81</v>
      </c>
      <c r="F4" s="14" t="s">
        <v>82</v>
      </c>
      <c r="G4" s="14" t="s">
        <v>49</v>
      </c>
      <c r="H4" s="14" t="s">
        <v>50</v>
      </c>
      <c r="I4" s="14" t="s">
        <v>71</v>
      </c>
      <c r="J4" s="14" t="s">
        <v>52</v>
      </c>
      <c r="K4" s="14" t="s">
        <v>83</v>
      </c>
      <c r="L4" s="14" t="s">
        <v>84</v>
      </c>
      <c r="M4" s="14" t="s">
        <v>84</v>
      </c>
      <c r="N4" s="14" t="s">
        <v>84</v>
      </c>
      <c r="O4" s="14" t="s">
        <v>83</v>
      </c>
      <c r="P4" s="14" t="s">
        <v>72</v>
      </c>
      <c r="Q4" s="14" t="s">
        <v>85</v>
      </c>
      <c r="R4" s="14" t="s">
        <v>75</v>
      </c>
      <c r="S4" s="0" t="s">
        <v>86</v>
      </c>
      <c r="T4" s="0" t="s">
        <v>87</v>
      </c>
      <c r="U4" s="0" t="s">
        <v>78</v>
      </c>
      <c r="V4" s="0" t="s">
        <v>79</v>
      </c>
      <c r="W4" s="0" t="n">
        <v>36830</v>
      </c>
      <c r="X4" s="0" t="n">
        <v>32.6167913</v>
      </c>
      <c r="Y4" s="0" t="n">
        <v>-85.4654079</v>
      </c>
      <c r="Z4" s="0" t="str">
        <f aca="false">IF(VLOOKUP(B4,centers_stations!A:E,5,0)=0,"",VLOOKUP(B4,centers_stations!A:E,5,0))</f>
        <v>GHCND:USC00010425</v>
      </c>
      <c r="AA4" s="0" t="n">
        <v>5</v>
      </c>
      <c r="AB4" s="0" t="n">
        <v>26</v>
      </c>
      <c r="AC4" s="0" t="s">
        <v>64</v>
      </c>
      <c r="AD4" s="0" t="s">
        <v>64</v>
      </c>
      <c r="AE4" s="0" t="n">
        <v>6</v>
      </c>
      <c r="AF4" s="0" t="s">
        <v>65</v>
      </c>
      <c r="AG4" s="0" t="n">
        <v>2</v>
      </c>
      <c r="AI4" s="0" t="s">
        <v>66</v>
      </c>
      <c r="AJ4" s="0" t="n">
        <v>2.5</v>
      </c>
      <c r="AK4" s="0" t="n">
        <v>2.5</v>
      </c>
      <c r="AL4" s="0" t="n">
        <v>12.09</v>
      </c>
      <c r="AM4" s="0" t="n">
        <v>2.22</v>
      </c>
      <c r="AN4" s="0" t="s">
        <v>88</v>
      </c>
      <c r="AO4" s="0" t="n">
        <v>7</v>
      </c>
      <c r="AQ4" s="0" t="n">
        <v>7</v>
      </c>
      <c r="AR4" s="0" t="s">
        <v>89</v>
      </c>
      <c r="AS4" s="0" t="n">
        <v>24</v>
      </c>
    </row>
    <row r="5" customFormat="false" ht="14.25" hidden="false" customHeight="false" outlineLevel="0" collapsed="false">
      <c r="B5" s="14" t="n">
        <v>23</v>
      </c>
      <c r="C5" s="14" t="s">
        <v>45</v>
      </c>
      <c r="D5" s="15" t="s">
        <v>46</v>
      </c>
      <c r="E5" s="16" t="s">
        <v>47</v>
      </c>
      <c r="F5" s="14" t="s">
        <v>90</v>
      </c>
      <c r="G5" s="14" t="s">
        <v>49</v>
      </c>
      <c r="H5" s="14" t="s">
        <v>50</v>
      </c>
      <c r="I5" s="14" t="s">
        <v>51</v>
      </c>
      <c r="J5" s="14" t="s">
        <v>52</v>
      </c>
      <c r="K5" s="14" t="s">
        <v>91</v>
      </c>
      <c r="L5" s="14" t="s">
        <v>92</v>
      </c>
      <c r="M5" s="14" t="s">
        <v>92</v>
      </c>
      <c r="N5" s="14" t="s">
        <v>93</v>
      </c>
      <c r="O5" s="14" t="s">
        <v>94</v>
      </c>
      <c r="P5" s="14" t="s">
        <v>94</v>
      </c>
      <c r="Q5" s="14" t="s">
        <v>95</v>
      </c>
      <c r="R5" s="14" t="s">
        <v>59</v>
      </c>
      <c r="S5" s="0" t="s">
        <v>96</v>
      </c>
      <c r="T5" s="0" t="s">
        <v>97</v>
      </c>
      <c r="U5" s="0" t="s">
        <v>62</v>
      </c>
      <c r="V5" s="0" t="s">
        <v>63</v>
      </c>
      <c r="W5" s="0" t="n">
        <v>29607</v>
      </c>
      <c r="X5" s="0" t="n">
        <v>34.8209534</v>
      </c>
      <c r="Y5" s="0" t="n">
        <v>-82.3708948</v>
      </c>
      <c r="Z5" s="0" t="str">
        <f aca="false">IF(VLOOKUP(B5,centers_stations!A:E,5,0)=0,"",VLOOKUP(B5,centers_stations!A:E,5,0))</f>
        <v>GHCND:USW00013886</v>
      </c>
      <c r="AA5" s="0" t="n">
        <v>5</v>
      </c>
      <c r="AB5" s="0" t="n">
        <v>25</v>
      </c>
      <c r="AC5" s="0" t="s">
        <v>64</v>
      </c>
      <c r="AD5" s="0" t="s">
        <v>64</v>
      </c>
      <c r="AE5" s="0" t="n">
        <v>6</v>
      </c>
      <c r="AF5" s="0" t="s">
        <v>65</v>
      </c>
      <c r="AG5" s="0" t="n">
        <v>2</v>
      </c>
      <c r="AI5" s="0" t="s">
        <v>66</v>
      </c>
      <c r="AJ5" s="0" t="n">
        <v>2.5</v>
      </c>
      <c r="AK5" s="0" t="n">
        <v>2.5</v>
      </c>
      <c r="AL5" s="0" t="n">
        <v>12.09</v>
      </c>
      <c r="AM5" s="0" t="n">
        <v>2.22</v>
      </c>
      <c r="AN5" s="0" t="s">
        <v>67</v>
      </c>
      <c r="AO5" s="0" t="n">
        <v>7</v>
      </c>
      <c r="AP5" s="0" t="n">
        <v>7</v>
      </c>
      <c r="AR5" s="0" t="s">
        <v>68</v>
      </c>
      <c r="AS5" s="0" t="n">
        <v>32</v>
      </c>
    </row>
    <row r="6" customFormat="false" ht="14.25" hidden="false" customHeight="false" outlineLevel="0" collapsed="false">
      <c r="B6" s="14" t="n">
        <v>24</v>
      </c>
      <c r="C6" s="14" t="s">
        <v>45</v>
      </c>
      <c r="D6" s="15" t="s">
        <v>46</v>
      </c>
      <c r="E6" s="16" t="s">
        <v>47</v>
      </c>
      <c r="F6" s="14" t="s">
        <v>90</v>
      </c>
      <c r="G6" s="14" t="s">
        <v>49</v>
      </c>
      <c r="H6" s="14" t="s">
        <v>50</v>
      </c>
      <c r="I6" s="14" t="s">
        <v>51</v>
      </c>
      <c r="J6" s="14" t="s">
        <v>52</v>
      </c>
      <c r="K6" s="14" t="s">
        <v>98</v>
      </c>
      <c r="L6" s="14" t="s">
        <v>98</v>
      </c>
      <c r="M6" s="14" t="s">
        <v>99</v>
      </c>
      <c r="N6" s="14" t="s">
        <v>100</v>
      </c>
      <c r="O6" s="14" t="s">
        <v>72</v>
      </c>
      <c r="P6" s="14" t="s">
        <v>101</v>
      </c>
      <c r="Q6" s="14" t="s">
        <v>102</v>
      </c>
      <c r="R6" s="14" t="s">
        <v>59</v>
      </c>
      <c r="S6" s="0" t="s">
        <v>103</v>
      </c>
      <c r="T6" s="0" t="s">
        <v>104</v>
      </c>
      <c r="U6" s="0" t="s">
        <v>105</v>
      </c>
      <c r="V6" s="0" t="s">
        <v>106</v>
      </c>
      <c r="W6" s="0" t="n">
        <v>28805</v>
      </c>
      <c r="X6" s="0" t="n">
        <v>35.587583</v>
      </c>
      <c r="Y6" s="0" t="n">
        <v>-82.5306001</v>
      </c>
      <c r="Z6" s="0" t="str">
        <f aca="false">IF(VLOOKUP(B6,centers_stations!A:E,5,0)=0,"",VLOOKUP(B6,centers_stations!A:E,5,0))</f>
        <v>GHCND:USC00310724</v>
      </c>
      <c r="AA6" s="0" t="n">
        <v>5</v>
      </c>
      <c r="AB6" s="0" t="n">
        <v>22</v>
      </c>
      <c r="AC6" s="0" t="s">
        <v>64</v>
      </c>
      <c r="AD6" s="0" t="s">
        <v>64</v>
      </c>
      <c r="AE6" s="0" t="n">
        <v>7</v>
      </c>
      <c r="AF6" s="0" t="s">
        <v>65</v>
      </c>
      <c r="AG6" s="0" t="n">
        <v>2</v>
      </c>
      <c r="AI6" s="0" t="s">
        <v>66</v>
      </c>
      <c r="AJ6" s="0" t="n">
        <v>2.5</v>
      </c>
      <c r="AK6" s="0" t="n">
        <v>2.5</v>
      </c>
      <c r="AL6" s="0" t="n">
        <v>12.09</v>
      </c>
      <c r="AM6" s="0" t="n">
        <v>2.22</v>
      </c>
      <c r="AN6" s="0" t="s">
        <v>67</v>
      </c>
      <c r="AO6" s="0" t="n">
        <v>7</v>
      </c>
      <c r="AP6" s="0" t="n">
        <v>7</v>
      </c>
      <c r="AS6" s="0" t="n">
        <v>24</v>
      </c>
    </row>
    <row r="7" customFormat="false" ht="14.25" hidden="false" customHeight="false" outlineLevel="0" collapsed="false">
      <c r="B7" s="14" t="n">
        <v>33</v>
      </c>
      <c r="C7" s="14" t="s">
        <v>107</v>
      </c>
      <c r="D7" s="15" t="s">
        <v>46</v>
      </c>
      <c r="E7" s="16" t="s">
        <v>81</v>
      </c>
      <c r="F7" s="14" t="s">
        <v>108</v>
      </c>
      <c r="G7" s="14" t="s">
        <v>49</v>
      </c>
      <c r="H7" s="14" t="s">
        <v>50</v>
      </c>
      <c r="I7" s="14" t="s">
        <v>71</v>
      </c>
      <c r="J7" s="14" t="s">
        <v>52</v>
      </c>
      <c r="K7" s="14" t="s">
        <v>109</v>
      </c>
      <c r="L7" s="14" t="s">
        <v>100</v>
      </c>
      <c r="M7" s="14" t="s">
        <v>100</v>
      </c>
      <c r="N7" s="14" t="s">
        <v>110</v>
      </c>
      <c r="O7" s="14" t="s">
        <v>111</v>
      </c>
      <c r="P7" s="14" t="s">
        <v>111</v>
      </c>
      <c r="Q7" s="14" t="s">
        <v>98</v>
      </c>
      <c r="R7" s="14" t="s">
        <v>59</v>
      </c>
      <c r="S7" s="0" t="s">
        <v>112</v>
      </c>
      <c r="T7" s="0" t="s">
        <v>113</v>
      </c>
      <c r="U7" s="0" t="s">
        <v>114</v>
      </c>
      <c r="V7" s="0" t="s">
        <v>115</v>
      </c>
      <c r="W7" s="0" t="n">
        <v>31904</v>
      </c>
      <c r="X7" s="0" t="n">
        <v>32.5314538</v>
      </c>
      <c r="Y7" s="0" t="n">
        <v>-84.9671454</v>
      </c>
      <c r="Z7" s="0" t="str">
        <f aca="false">IF(VLOOKUP(B7,centers_stations!A:E,5,0)=0,"",VLOOKUP(B7,centers_stations!A:E,5,0))</f>
        <v>GHCND:USW00093842</v>
      </c>
      <c r="AA7" s="0" t="n">
        <v>7.5</v>
      </c>
      <c r="AB7" s="0" t="n">
        <v>24</v>
      </c>
      <c r="AC7" s="0" t="s">
        <v>64</v>
      </c>
      <c r="AD7" s="0" t="s">
        <v>116</v>
      </c>
      <c r="AE7" s="0" t="n">
        <v>5</v>
      </c>
      <c r="AF7" s="0" t="s">
        <v>117</v>
      </c>
      <c r="AG7" s="0" t="n">
        <v>2</v>
      </c>
      <c r="AI7" s="0" t="s">
        <v>118</v>
      </c>
      <c r="AJ7" s="0" t="n">
        <v>3.09</v>
      </c>
      <c r="AK7" s="0" t="n">
        <v>3.09</v>
      </c>
      <c r="AL7" s="0" t="n">
        <v>12.19</v>
      </c>
      <c r="AM7" s="0" t="n">
        <v>2.22</v>
      </c>
      <c r="AN7" s="0" t="s">
        <v>88</v>
      </c>
      <c r="AO7" s="0" t="n">
        <v>11</v>
      </c>
      <c r="AQ7" s="0" t="n">
        <v>11</v>
      </c>
      <c r="AR7" s="0" t="s">
        <v>68</v>
      </c>
      <c r="AS7" s="0" t="n">
        <v>48</v>
      </c>
    </row>
    <row r="8" customFormat="false" ht="14.25" hidden="false" customHeight="false" outlineLevel="0" collapsed="false">
      <c r="B8" s="14" t="n">
        <v>34</v>
      </c>
      <c r="C8" s="14" t="s">
        <v>45</v>
      </c>
      <c r="D8" s="15" t="s">
        <v>46</v>
      </c>
      <c r="E8" s="16" t="s">
        <v>119</v>
      </c>
      <c r="F8" s="14" t="s">
        <v>120</v>
      </c>
      <c r="G8" s="14" t="s">
        <v>49</v>
      </c>
      <c r="H8" s="14" t="s">
        <v>50</v>
      </c>
      <c r="I8" s="14" t="s">
        <v>51</v>
      </c>
      <c r="J8" s="14" t="s">
        <v>52</v>
      </c>
      <c r="K8" s="14" t="s">
        <v>121</v>
      </c>
      <c r="L8" s="14" t="s">
        <v>57</v>
      </c>
      <c r="M8" s="14" t="s">
        <v>121</v>
      </c>
      <c r="N8" s="14" t="s">
        <v>121</v>
      </c>
      <c r="O8" s="14" t="s">
        <v>56</v>
      </c>
      <c r="P8" s="14" t="s">
        <v>57</v>
      </c>
      <c r="Q8" s="14" t="s">
        <v>98</v>
      </c>
      <c r="R8" s="14" t="s">
        <v>59</v>
      </c>
      <c r="S8" s="0" t="s">
        <v>122</v>
      </c>
      <c r="T8" s="0" t="s">
        <v>123</v>
      </c>
      <c r="U8" s="0" t="s">
        <v>105</v>
      </c>
      <c r="V8" s="0" t="s">
        <v>106</v>
      </c>
      <c r="W8" s="0" t="n">
        <v>27407</v>
      </c>
      <c r="X8" s="0" t="n">
        <v>36.0604523</v>
      </c>
      <c r="Y8" s="0" t="n">
        <v>-79.8438443</v>
      </c>
      <c r="Z8" s="0" t="str">
        <f aca="false">IF(VLOOKUP(B8,centers_stations!A:E,5,0)=0,"",VLOOKUP(B8,centers_stations!A:E,5,0))</f>
        <v>GHCND:USW00013723</v>
      </c>
      <c r="AB8" s="0" t="n">
        <v>26</v>
      </c>
      <c r="AC8" s="0" t="s">
        <v>116</v>
      </c>
      <c r="AD8" s="0" t="s">
        <v>116</v>
      </c>
      <c r="AE8" s="0" t="n">
        <v>6</v>
      </c>
      <c r="AF8" s="0" t="s">
        <v>80</v>
      </c>
      <c r="AG8" s="0" t="n">
        <v>3</v>
      </c>
      <c r="AI8" s="0" t="s">
        <v>124</v>
      </c>
      <c r="AN8" s="0" t="s">
        <v>125</v>
      </c>
      <c r="AO8" s="0" t="n">
        <v>7</v>
      </c>
      <c r="AP8" s="0" t="n">
        <v>7</v>
      </c>
      <c r="AQ8" s="0" t="n">
        <v>7</v>
      </c>
      <c r="AS8" s="0" t="n">
        <v>40</v>
      </c>
    </row>
    <row r="9" customFormat="false" ht="14.25" hidden="false" customHeight="false" outlineLevel="0" collapsed="false">
      <c r="B9" s="14" t="n">
        <v>35</v>
      </c>
      <c r="C9" s="14" t="s">
        <v>45</v>
      </c>
      <c r="D9" s="15" t="s">
        <v>46</v>
      </c>
      <c r="E9" s="16" t="s">
        <v>69</v>
      </c>
      <c r="F9" s="14" t="s">
        <v>126</v>
      </c>
      <c r="G9" s="14" t="s">
        <v>49</v>
      </c>
      <c r="H9" s="14" t="s">
        <v>50</v>
      </c>
      <c r="I9" s="14" t="s">
        <v>71</v>
      </c>
      <c r="J9" s="14" t="s">
        <v>52</v>
      </c>
      <c r="K9" s="14" t="s">
        <v>73</v>
      </c>
      <c r="L9" s="14" t="s">
        <v>73</v>
      </c>
      <c r="M9" s="14" t="s">
        <v>127</v>
      </c>
      <c r="N9" s="14" t="s">
        <v>128</v>
      </c>
      <c r="O9" s="14" t="s">
        <v>128</v>
      </c>
      <c r="P9" s="14" t="s">
        <v>72</v>
      </c>
      <c r="Q9" s="14" t="s">
        <v>129</v>
      </c>
      <c r="R9" s="14" t="s">
        <v>75</v>
      </c>
      <c r="S9" s="0" t="s">
        <v>130</v>
      </c>
      <c r="T9" s="0" t="s">
        <v>131</v>
      </c>
      <c r="U9" s="0" t="s">
        <v>78</v>
      </c>
      <c r="V9" s="0" t="s">
        <v>79</v>
      </c>
      <c r="W9" s="0" t="n">
        <v>35601</v>
      </c>
      <c r="X9" s="0" t="n">
        <v>34.54899</v>
      </c>
      <c r="Y9" s="0" t="n">
        <v>-86.974165</v>
      </c>
      <c r="Z9" s="0" t="str">
        <f aca="false">IF(VLOOKUP(B9,centers_stations!A:E,5,0)=0,"",VLOOKUP(B9,centers_stations!A:E,5,0))</f>
        <v>GHCND:USC00012209</v>
      </c>
      <c r="AA9" s="0" t="n">
        <v>6</v>
      </c>
      <c r="AB9" s="0" t="n">
        <v>27</v>
      </c>
      <c r="AC9" s="0" t="s">
        <v>64</v>
      </c>
      <c r="AD9" s="0" t="s">
        <v>64</v>
      </c>
      <c r="AE9" s="0" t="n">
        <v>6</v>
      </c>
      <c r="AF9" s="0" t="s">
        <v>80</v>
      </c>
      <c r="AG9" s="0" t="n">
        <v>3</v>
      </c>
      <c r="AI9" s="0" t="s">
        <v>66</v>
      </c>
      <c r="AJ9" s="0" t="n">
        <v>2.5</v>
      </c>
      <c r="AK9" s="0" t="n">
        <v>2.5</v>
      </c>
      <c r="AL9" s="0" t="n">
        <v>10.89</v>
      </c>
      <c r="AM9" s="0" t="n">
        <v>2.22</v>
      </c>
      <c r="AR9" s="0" t="s">
        <v>132</v>
      </c>
      <c r="AS9" s="0" t="n">
        <v>32</v>
      </c>
    </row>
    <row r="10" customFormat="false" ht="14.25" hidden="false" customHeight="false" outlineLevel="0" collapsed="false">
      <c r="B10" s="14" t="n">
        <v>36</v>
      </c>
      <c r="C10" s="14" t="s">
        <v>45</v>
      </c>
      <c r="D10" s="15" t="s">
        <v>133</v>
      </c>
      <c r="E10" s="16" t="s">
        <v>134</v>
      </c>
      <c r="F10" s="14" t="s">
        <v>135</v>
      </c>
      <c r="G10" s="14" t="s">
        <v>136</v>
      </c>
      <c r="H10" s="14"/>
      <c r="I10" s="14"/>
      <c r="J10" s="14"/>
      <c r="K10" s="14" t="s">
        <v>127</v>
      </c>
      <c r="L10" s="14" t="s">
        <v>137</v>
      </c>
      <c r="M10" s="14" t="s">
        <v>137</v>
      </c>
      <c r="N10" s="14" t="s">
        <v>127</v>
      </c>
      <c r="O10" s="14" t="s">
        <v>138</v>
      </c>
      <c r="P10" s="14" t="s">
        <v>139</v>
      </c>
      <c r="Q10" s="14" t="s">
        <v>140</v>
      </c>
      <c r="R10" s="14" t="s">
        <v>75</v>
      </c>
      <c r="S10" s="0" t="s">
        <v>141</v>
      </c>
      <c r="T10" s="0" t="s">
        <v>142</v>
      </c>
      <c r="U10" s="0" t="s">
        <v>143</v>
      </c>
      <c r="V10" s="0" t="s">
        <v>144</v>
      </c>
      <c r="W10" s="0" t="n">
        <v>64055</v>
      </c>
      <c r="X10" s="0" t="n">
        <v>39.036382</v>
      </c>
      <c r="Y10" s="0" t="n">
        <v>-94.427237</v>
      </c>
      <c r="Z10" s="0" t="str">
        <f aca="false">IF(VLOOKUP(B10,centers_stations!A:E,5,0)=0,"",VLOOKUP(B10,centers_stations!A:E,5,0))</f>
        <v/>
      </c>
      <c r="AA10" s="0" t="n">
        <v>7</v>
      </c>
      <c r="AC10" s="0" t="s">
        <v>145</v>
      </c>
      <c r="AD10" s="0" t="s">
        <v>64</v>
      </c>
      <c r="AE10" s="0" t="n">
        <v>6</v>
      </c>
      <c r="AF10" s="0" t="s">
        <v>80</v>
      </c>
      <c r="AG10" s="0" t="n">
        <v>3</v>
      </c>
      <c r="AI10" s="0" t="s">
        <v>66</v>
      </c>
      <c r="AJ10" s="0" t="n">
        <v>2</v>
      </c>
      <c r="AK10" s="0" t="n">
        <v>2</v>
      </c>
      <c r="AL10" s="0" t="n">
        <v>9.89</v>
      </c>
      <c r="AM10" s="0" t="n">
        <v>2.22</v>
      </c>
    </row>
    <row r="11" customFormat="false" ht="14.25" hidden="false" customHeight="false" outlineLevel="0" collapsed="false">
      <c r="B11" s="14" t="n">
        <v>44</v>
      </c>
      <c r="C11" s="14" t="s">
        <v>45</v>
      </c>
      <c r="D11" s="15" t="s">
        <v>133</v>
      </c>
      <c r="E11" s="16" t="s">
        <v>134</v>
      </c>
      <c r="F11" s="14" t="s">
        <v>146</v>
      </c>
      <c r="G11" s="14" t="s">
        <v>49</v>
      </c>
      <c r="H11" s="14" t="s">
        <v>50</v>
      </c>
      <c r="I11" s="14" t="s">
        <v>147</v>
      </c>
      <c r="J11" s="14" t="s">
        <v>148</v>
      </c>
      <c r="K11" s="14" t="s">
        <v>55</v>
      </c>
      <c r="L11" s="14" t="s">
        <v>73</v>
      </c>
      <c r="M11" s="14" t="s">
        <v>85</v>
      </c>
      <c r="N11" s="14" t="s">
        <v>85</v>
      </c>
      <c r="O11" s="14" t="s">
        <v>72</v>
      </c>
      <c r="P11" s="14" t="s">
        <v>83</v>
      </c>
      <c r="Q11" s="14" t="s">
        <v>127</v>
      </c>
      <c r="R11" s="14" t="s">
        <v>75</v>
      </c>
      <c r="S11" s="0" t="s">
        <v>149</v>
      </c>
      <c r="T11" s="0" t="s">
        <v>150</v>
      </c>
      <c r="U11" s="0" t="s">
        <v>151</v>
      </c>
      <c r="V11" s="0" t="s">
        <v>152</v>
      </c>
      <c r="W11" s="0" t="n">
        <v>66210</v>
      </c>
      <c r="X11" s="0" t="n">
        <v>38.9263882</v>
      </c>
      <c r="Y11" s="0" t="n">
        <v>-94.7018757</v>
      </c>
      <c r="Z11" s="0" t="str">
        <f aca="false">IF(VLOOKUP(B11,centers_stations!A:E,5,0)=0,"",VLOOKUP(B11,centers_stations!A:E,5,0))</f>
        <v>GHCND:USW00003967</v>
      </c>
      <c r="AA11" s="0" t="n">
        <v>4</v>
      </c>
      <c r="AB11" s="0" t="n">
        <v>24</v>
      </c>
      <c r="AC11" s="0" t="s">
        <v>145</v>
      </c>
      <c r="AD11" s="0" t="s">
        <v>116</v>
      </c>
      <c r="AE11" s="0" t="n">
        <v>6</v>
      </c>
      <c r="AF11" s="0" t="s">
        <v>65</v>
      </c>
      <c r="AG11" s="0" t="n">
        <v>2</v>
      </c>
      <c r="AI11" s="0" t="s">
        <v>66</v>
      </c>
      <c r="AJ11" s="0" t="n">
        <v>3</v>
      </c>
      <c r="AK11" s="0" t="n">
        <v>3</v>
      </c>
      <c r="AL11" s="0" t="n">
        <v>12.89</v>
      </c>
      <c r="AM11" s="0" t="n">
        <v>2.22</v>
      </c>
      <c r="AS11" s="0" t="n">
        <v>32</v>
      </c>
    </row>
    <row r="12" customFormat="false" ht="14.25" hidden="false" customHeight="false" outlineLevel="0" collapsed="false">
      <c r="B12" s="14" t="n">
        <v>58</v>
      </c>
      <c r="C12" s="14" t="s">
        <v>45</v>
      </c>
      <c r="D12" s="15" t="s">
        <v>133</v>
      </c>
      <c r="E12" s="16" t="s">
        <v>134</v>
      </c>
      <c r="F12" s="14" t="s">
        <v>153</v>
      </c>
      <c r="G12" s="14" t="s">
        <v>49</v>
      </c>
      <c r="H12" s="14" t="s">
        <v>154</v>
      </c>
      <c r="I12" s="14" t="s">
        <v>144</v>
      </c>
      <c r="J12" s="14" t="s">
        <v>148</v>
      </c>
      <c r="K12" s="14" t="s">
        <v>85</v>
      </c>
      <c r="L12" s="14" t="s">
        <v>128</v>
      </c>
      <c r="M12" s="14" t="s">
        <v>73</v>
      </c>
      <c r="N12" s="14" t="s">
        <v>128</v>
      </c>
      <c r="O12" s="14" t="s">
        <v>155</v>
      </c>
      <c r="P12" s="14" t="s">
        <v>101</v>
      </c>
      <c r="Q12" s="14" t="s">
        <v>85</v>
      </c>
      <c r="R12" s="14" t="s">
        <v>75</v>
      </c>
      <c r="S12" s="0" t="s">
        <v>156</v>
      </c>
      <c r="T12" s="0" t="s">
        <v>157</v>
      </c>
      <c r="U12" s="0" t="s">
        <v>143</v>
      </c>
      <c r="V12" s="0" t="s">
        <v>144</v>
      </c>
      <c r="W12" s="0" t="n">
        <v>65203</v>
      </c>
      <c r="X12" s="0" t="n">
        <v>38.967403</v>
      </c>
      <c r="Y12" s="0" t="n">
        <v>-92.332823</v>
      </c>
      <c r="Z12" s="0" t="str">
        <f aca="false">IF(VLOOKUP(B12,centers_stations!A:E,5,0)=0,"",VLOOKUP(B12,centers_stations!A:E,5,0))</f>
        <v>GHCND:USC00231801</v>
      </c>
      <c r="AA12" s="0" t="n">
        <v>5</v>
      </c>
      <c r="AB12" s="0" t="n">
        <v>26</v>
      </c>
      <c r="AC12" s="0" t="s">
        <v>64</v>
      </c>
      <c r="AD12" s="0" t="s">
        <v>116</v>
      </c>
      <c r="AE12" s="0" t="n">
        <v>7</v>
      </c>
      <c r="AF12" s="0" t="s">
        <v>65</v>
      </c>
      <c r="AG12" s="0" t="n">
        <v>3</v>
      </c>
      <c r="AI12" s="0" t="s">
        <v>66</v>
      </c>
      <c r="AJ12" s="0" t="n">
        <v>2.5</v>
      </c>
      <c r="AK12" s="0" t="n">
        <v>2.5</v>
      </c>
      <c r="AL12" s="0" t="n">
        <v>12.09</v>
      </c>
      <c r="AM12" s="0" t="n">
        <v>2.22</v>
      </c>
      <c r="AN12" s="0" t="s">
        <v>67</v>
      </c>
      <c r="AO12" s="0" t="n">
        <v>7</v>
      </c>
      <c r="AP12" s="0" t="n">
        <v>7</v>
      </c>
      <c r="AR12" s="0" t="s">
        <v>68</v>
      </c>
      <c r="AS12" s="0" t="n">
        <v>32</v>
      </c>
    </row>
    <row r="13" customFormat="false" ht="14.25" hidden="false" customHeight="false" outlineLevel="0" collapsed="false">
      <c r="B13" s="14" t="n">
        <v>61</v>
      </c>
      <c r="C13" s="14" t="s">
        <v>45</v>
      </c>
      <c r="D13" s="15" t="s">
        <v>133</v>
      </c>
      <c r="E13" s="16" t="s">
        <v>158</v>
      </c>
      <c r="F13" s="14" t="s">
        <v>159</v>
      </c>
      <c r="G13" s="14" t="s">
        <v>49</v>
      </c>
      <c r="H13" s="14" t="s">
        <v>50</v>
      </c>
      <c r="I13" s="14" t="s">
        <v>147</v>
      </c>
      <c r="J13" s="14" t="s">
        <v>148</v>
      </c>
      <c r="K13" s="14" t="s">
        <v>160</v>
      </c>
      <c r="L13" s="14" t="s">
        <v>138</v>
      </c>
      <c r="M13" s="14" t="s">
        <v>161</v>
      </c>
      <c r="N13" s="14" t="s">
        <v>160</v>
      </c>
      <c r="O13" s="14" t="s">
        <v>101</v>
      </c>
      <c r="P13" s="14" t="s">
        <v>74</v>
      </c>
      <c r="Q13" s="14" t="s">
        <v>85</v>
      </c>
      <c r="R13" s="14" t="s">
        <v>75</v>
      </c>
      <c r="S13" s="0" t="s">
        <v>162</v>
      </c>
      <c r="T13" s="0" t="s">
        <v>163</v>
      </c>
      <c r="U13" s="0" t="s">
        <v>164</v>
      </c>
      <c r="V13" s="0" t="s">
        <v>165</v>
      </c>
      <c r="W13" s="0" t="n">
        <v>47715</v>
      </c>
      <c r="X13" s="0" t="n">
        <v>37.95795</v>
      </c>
      <c r="Y13" s="0" t="n">
        <v>-87.4908966</v>
      </c>
      <c r="Z13" s="0" t="str">
        <f aca="false">IF(VLOOKUP(B13,centers_stations!A:E,5,0)=0,"",VLOOKUP(B13,centers_stations!A:E,5,0))</f>
        <v>GHCND:USC00122731</v>
      </c>
      <c r="AA13" s="0" t="n">
        <v>6</v>
      </c>
      <c r="AB13" s="0" t="n">
        <v>24</v>
      </c>
      <c r="AC13" s="0" t="s">
        <v>116</v>
      </c>
      <c r="AD13" s="0" t="s">
        <v>116</v>
      </c>
      <c r="AE13" s="0" t="n">
        <v>6</v>
      </c>
      <c r="AF13" s="0" t="s">
        <v>65</v>
      </c>
      <c r="AG13" s="0" t="n">
        <v>2</v>
      </c>
      <c r="AI13" s="0" t="s">
        <v>66</v>
      </c>
      <c r="AJ13" s="0" t="n">
        <v>2.5</v>
      </c>
      <c r="AK13" s="0" t="n">
        <v>2.5</v>
      </c>
      <c r="AL13" s="0" t="n">
        <v>10.89</v>
      </c>
      <c r="AM13" s="0" t="n">
        <v>2.22</v>
      </c>
      <c r="AN13" s="0" t="s">
        <v>67</v>
      </c>
      <c r="AO13" s="0" t="n">
        <v>7</v>
      </c>
      <c r="AP13" s="0" t="n">
        <v>7</v>
      </c>
      <c r="AR13" s="0" t="s">
        <v>68</v>
      </c>
      <c r="AS13" s="0" t="n">
        <v>40</v>
      </c>
    </row>
    <row r="14" customFormat="false" ht="14.25" hidden="false" customHeight="false" outlineLevel="0" collapsed="false">
      <c r="B14" s="14" t="n">
        <v>64</v>
      </c>
      <c r="C14" s="14" t="s">
        <v>45</v>
      </c>
      <c r="D14" s="15" t="s">
        <v>46</v>
      </c>
      <c r="E14" s="16" t="s">
        <v>119</v>
      </c>
      <c r="F14" s="14" t="s">
        <v>166</v>
      </c>
      <c r="G14" s="14" t="s">
        <v>49</v>
      </c>
      <c r="H14" s="14" t="s">
        <v>50</v>
      </c>
      <c r="I14" s="14" t="s">
        <v>51</v>
      </c>
      <c r="J14" s="14" t="s">
        <v>52</v>
      </c>
      <c r="K14" s="14" t="s">
        <v>73</v>
      </c>
      <c r="L14" s="14" t="s">
        <v>73</v>
      </c>
      <c r="M14" s="14" t="s">
        <v>98</v>
      </c>
      <c r="N14" s="14" t="s">
        <v>98</v>
      </c>
      <c r="O14" s="14" t="s">
        <v>155</v>
      </c>
      <c r="P14" s="14" t="s">
        <v>111</v>
      </c>
      <c r="Q14" s="14" t="s">
        <v>167</v>
      </c>
      <c r="R14" s="14" t="s">
        <v>59</v>
      </c>
      <c r="S14" s="0" t="s">
        <v>168</v>
      </c>
      <c r="T14" s="0" t="s">
        <v>169</v>
      </c>
      <c r="U14" s="0" t="s">
        <v>105</v>
      </c>
      <c r="V14" s="0" t="s">
        <v>106</v>
      </c>
      <c r="W14" s="0" t="n">
        <v>27707</v>
      </c>
      <c r="X14" s="0" t="n">
        <v>35.9640353</v>
      </c>
      <c r="Y14" s="0" t="n">
        <v>-78.9742636</v>
      </c>
      <c r="Z14" s="0" t="str">
        <f aca="false">IF(VLOOKUP(B14,centers_stations!A:E,5,0)=0,"",VLOOKUP(B14,centers_stations!A:E,5,0))</f>
        <v>GHCND:USW00093785</v>
      </c>
      <c r="AA14" s="0" t="n">
        <v>4</v>
      </c>
      <c r="AB14" s="0" t="n">
        <v>22</v>
      </c>
      <c r="AC14" s="0" t="s">
        <v>64</v>
      </c>
      <c r="AD14" s="0" t="s">
        <v>116</v>
      </c>
      <c r="AE14" s="0" t="n">
        <v>5</v>
      </c>
      <c r="AF14" s="0" t="s">
        <v>65</v>
      </c>
      <c r="AG14" s="0" t="n">
        <v>2</v>
      </c>
      <c r="AI14" s="0" t="s">
        <v>66</v>
      </c>
      <c r="AJ14" s="0" t="n">
        <v>3</v>
      </c>
      <c r="AK14" s="0" t="n">
        <v>3</v>
      </c>
      <c r="AL14" s="0" t="n">
        <v>12.89</v>
      </c>
      <c r="AN14" s="0" t="s">
        <v>88</v>
      </c>
      <c r="AO14" s="0" t="n">
        <v>7</v>
      </c>
      <c r="AQ14" s="0" t="n">
        <v>7</v>
      </c>
      <c r="AS14" s="0" t="n">
        <v>32</v>
      </c>
    </row>
    <row r="15" customFormat="false" ht="14.25" hidden="false" customHeight="false" outlineLevel="0" collapsed="false">
      <c r="B15" s="14" t="n">
        <v>65</v>
      </c>
      <c r="C15" s="14" t="s">
        <v>45</v>
      </c>
      <c r="D15" s="15" t="s">
        <v>46</v>
      </c>
      <c r="E15" s="16" t="s">
        <v>119</v>
      </c>
      <c r="F15" s="14" t="s">
        <v>170</v>
      </c>
      <c r="G15" s="14" t="s">
        <v>49</v>
      </c>
      <c r="H15" s="14" t="s">
        <v>50</v>
      </c>
      <c r="I15" s="14" t="s">
        <v>51</v>
      </c>
      <c r="J15" s="14" t="s">
        <v>52</v>
      </c>
      <c r="K15" s="14" t="s">
        <v>84</v>
      </c>
      <c r="L15" s="14" t="s">
        <v>121</v>
      </c>
      <c r="M15" s="14" t="s">
        <v>139</v>
      </c>
      <c r="N15" s="14" t="s">
        <v>139</v>
      </c>
      <c r="O15" s="14" t="s">
        <v>83</v>
      </c>
      <c r="P15" s="14" t="s">
        <v>171</v>
      </c>
      <c r="Q15" s="14" t="s">
        <v>172</v>
      </c>
      <c r="R15" s="14" t="s">
        <v>59</v>
      </c>
      <c r="S15" s="0" t="s">
        <v>173</v>
      </c>
      <c r="T15" s="0" t="s">
        <v>174</v>
      </c>
      <c r="U15" s="0" t="s">
        <v>105</v>
      </c>
      <c r="V15" s="0" t="s">
        <v>106</v>
      </c>
      <c r="W15" s="0" t="n">
        <v>27612</v>
      </c>
      <c r="X15" s="0" t="n">
        <v>35.8573764</v>
      </c>
      <c r="Y15" s="0" t="n">
        <v>-78.7091721</v>
      </c>
      <c r="Z15" s="0" t="str">
        <f aca="false">IF(VLOOKUP(B15,centers_stations!A:E,5,0)=0,"",VLOOKUP(B15,centers_stations!A:E,5,0))</f>
        <v>GHCND:USC00317079</v>
      </c>
      <c r="AA15" s="0" t="n">
        <v>5</v>
      </c>
      <c r="AB15" s="0" t="n">
        <v>22</v>
      </c>
      <c r="AC15" s="0" t="s">
        <v>64</v>
      </c>
      <c r="AD15" s="0" t="s">
        <v>64</v>
      </c>
      <c r="AE15" s="0" t="n">
        <v>5</v>
      </c>
      <c r="AF15" s="0" t="s">
        <v>65</v>
      </c>
      <c r="AG15" s="0" t="n">
        <v>2</v>
      </c>
      <c r="AI15" s="0" t="s">
        <v>66</v>
      </c>
      <c r="AJ15" s="0" t="n">
        <v>2.5</v>
      </c>
      <c r="AK15" s="0" t="n">
        <v>2.5</v>
      </c>
      <c r="AL15" s="0" t="n">
        <v>12.09</v>
      </c>
      <c r="AM15" s="0" t="n">
        <v>2.22</v>
      </c>
      <c r="AN15" s="0" t="s">
        <v>88</v>
      </c>
      <c r="AO15" s="0" t="n">
        <v>7</v>
      </c>
      <c r="AQ15" s="0" t="n">
        <v>7</v>
      </c>
      <c r="AS15" s="0" t="n">
        <v>40</v>
      </c>
    </row>
    <row r="16" customFormat="false" ht="14.25" hidden="false" customHeight="false" outlineLevel="0" collapsed="false">
      <c r="B16" s="14" t="n">
        <v>66</v>
      </c>
      <c r="C16" s="14" t="s">
        <v>45</v>
      </c>
      <c r="D16" s="15" t="s">
        <v>46</v>
      </c>
      <c r="E16" s="16" t="s">
        <v>119</v>
      </c>
      <c r="F16" s="14" t="s">
        <v>175</v>
      </c>
      <c r="G16" s="14" t="s">
        <v>49</v>
      </c>
      <c r="H16" s="14" t="s">
        <v>50</v>
      </c>
      <c r="I16" s="14" t="s">
        <v>51</v>
      </c>
      <c r="J16" s="14" t="s">
        <v>52</v>
      </c>
      <c r="K16" s="14" t="s">
        <v>176</v>
      </c>
      <c r="L16" s="14" t="s">
        <v>177</v>
      </c>
      <c r="M16" s="14" t="s">
        <v>176</v>
      </c>
      <c r="N16" s="14" t="s">
        <v>84</v>
      </c>
      <c r="O16" s="14" t="s">
        <v>109</v>
      </c>
      <c r="P16" s="14" t="s">
        <v>94</v>
      </c>
      <c r="Q16" s="14" t="s">
        <v>178</v>
      </c>
      <c r="R16" s="14" t="s">
        <v>59</v>
      </c>
      <c r="S16" s="0" t="s">
        <v>179</v>
      </c>
      <c r="T16" s="0" t="s">
        <v>180</v>
      </c>
      <c r="U16" s="0" t="s">
        <v>105</v>
      </c>
      <c r="V16" s="0" t="s">
        <v>106</v>
      </c>
      <c r="W16" s="0" t="n">
        <v>27511</v>
      </c>
      <c r="X16" s="0" t="n">
        <v>35.7670789</v>
      </c>
      <c r="Y16" s="0" t="n">
        <v>-78.7430839</v>
      </c>
      <c r="Z16" s="0" t="str">
        <f aca="false">IF(VLOOKUP(B16,centers_stations!A:E,5,0)=0,"",VLOOKUP(B16,centers_stations!A:E,5,0))</f>
        <v>GHCND:USC00317079</v>
      </c>
      <c r="AA16" s="0" t="n">
        <v>5</v>
      </c>
      <c r="AB16" s="0" t="n">
        <v>22</v>
      </c>
      <c r="AC16" s="0" t="s">
        <v>64</v>
      </c>
      <c r="AD16" s="0" t="s">
        <v>64</v>
      </c>
      <c r="AE16" s="0" t="n">
        <v>5</v>
      </c>
      <c r="AF16" s="0" t="s">
        <v>65</v>
      </c>
      <c r="AG16" s="0" t="n">
        <v>2</v>
      </c>
      <c r="AI16" s="0" t="s">
        <v>66</v>
      </c>
      <c r="AJ16" s="0" t="n">
        <v>2.5</v>
      </c>
      <c r="AK16" s="0" t="n">
        <v>2.5</v>
      </c>
      <c r="AL16" s="0" t="n">
        <v>12.09</v>
      </c>
      <c r="AN16" s="0" t="s">
        <v>67</v>
      </c>
      <c r="AO16" s="0" t="n">
        <v>7</v>
      </c>
      <c r="AP16" s="0" t="n">
        <v>7</v>
      </c>
      <c r="AS16" s="0" t="n">
        <v>32</v>
      </c>
    </row>
    <row r="17" customFormat="false" ht="14.25" hidden="false" customHeight="false" outlineLevel="0" collapsed="false">
      <c r="B17" s="14" t="n">
        <v>70</v>
      </c>
      <c r="C17" s="14" t="s">
        <v>45</v>
      </c>
      <c r="D17" s="15" t="s">
        <v>46</v>
      </c>
      <c r="E17" s="16" t="s">
        <v>47</v>
      </c>
      <c r="F17" s="14" t="s">
        <v>181</v>
      </c>
      <c r="G17" s="14" t="s">
        <v>49</v>
      </c>
      <c r="H17" s="14" t="s">
        <v>50</v>
      </c>
      <c r="I17" s="14" t="s">
        <v>71</v>
      </c>
      <c r="J17" s="14" t="s">
        <v>52</v>
      </c>
      <c r="K17" s="14" t="s">
        <v>98</v>
      </c>
      <c r="L17" s="14" t="s">
        <v>182</v>
      </c>
      <c r="M17" s="14" t="s">
        <v>178</v>
      </c>
      <c r="N17" s="14" t="s">
        <v>100</v>
      </c>
      <c r="O17" s="14" t="s">
        <v>53</v>
      </c>
      <c r="P17" s="14" t="s">
        <v>101</v>
      </c>
      <c r="Q17" s="14" t="s">
        <v>98</v>
      </c>
      <c r="R17" s="14" t="s">
        <v>59</v>
      </c>
      <c r="S17" s="0" t="s">
        <v>183</v>
      </c>
      <c r="T17" s="0" t="s">
        <v>184</v>
      </c>
      <c r="U17" s="0" t="s">
        <v>114</v>
      </c>
      <c r="V17" s="0" t="s">
        <v>115</v>
      </c>
      <c r="W17" s="0" t="n">
        <v>30094</v>
      </c>
      <c r="X17" s="0" t="n">
        <v>33.6413652</v>
      </c>
      <c r="Y17" s="0" t="n">
        <v>-84.016936</v>
      </c>
      <c r="Z17" s="0" t="str">
        <f aca="false">IF(VLOOKUP(B17,centers_stations!A:E,5,0)=0,"",VLOOKUP(B17,centers_stations!A:E,5,0))</f>
        <v>GHCND:USC00095666</v>
      </c>
      <c r="AA17" s="0" t="n">
        <v>6</v>
      </c>
      <c r="AB17" s="0" t="n">
        <v>26</v>
      </c>
      <c r="AC17" s="0" t="s">
        <v>145</v>
      </c>
      <c r="AD17" s="0" t="s">
        <v>64</v>
      </c>
      <c r="AE17" s="0" t="n">
        <v>6</v>
      </c>
      <c r="AF17" s="0" t="s">
        <v>65</v>
      </c>
      <c r="AG17" s="0" t="n">
        <v>3</v>
      </c>
      <c r="AI17" s="0" t="s">
        <v>66</v>
      </c>
      <c r="AJ17" s="0" t="n">
        <v>2.5</v>
      </c>
      <c r="AK17" s="0" t="n">
        <v>2.5</v>
      </c>
      <c r="AL17" s="0" t="n">
        <v>10.89</v>
      </c>
      <c r="AM17" s="0" t="n">
        <v>2.22</v>
      </c>
      <c r="AR17" s="0" t="s">
        <v>68</v>
      </c>
      <c r="AS17" s="0" t="n">
        <v>32</v>
      </c>
    </row>
    <row r="18" customFormat="false" ht="14.25" hidden="false" customHeight="false" outlineLevel="0" collapsed="false">
      <c r="B18" s="14" t="n">
        <v>72</v>
      </c>
      <c r="C18" s="14" t="s">
        <v>185</v>
      </c>
      <c r="D18" s="15" t="s">
        <v>186</v>
      </c>
      <c r="E18" s="16" t="s">
        <v>187</v>
      </c>
      <c r="F18" s="14" t="s">
        <v>188</v>
      </c>
      <c r="G18" s="14" t="s">
        <v>49</v>
      </c>
      <c r="H18" s="14"/>
      <c r="I18" s="14"/>
      <c r="J18" s="14"/>
      <c r="K18" s="14" t="s">
        <v>189</v>
      </c>
      <c r="L18" s="14" t="s">
        <v>189</v>
      </c>
      <c r="M18" s="14" t="s">
        <v>160</v>
      </c>
      <c r="N18" s="14" t="s">
        <v>160</v>
      </c>
      <c r="O18" s="14" t="s">
        <v>53</v>
      </c>
      <c r="P18" s="14" t="s">
        <v>83</v>
      </c>
      <c r="Q18" s="14" t="s">
        <v>85</v>
      </c>
      <c r="R18" s="14" t="s">
        <v>59</v>
      </c>
      <c r="S18" s="0" t="s">
        <v>190</v>
      </c>
      <c r="T18" s="0" t="s">
        <v>191</v>
      </c>
      <c r="U18" s="0" t="s">
        <v>114</v>
      </c>
      <c r="V18" s="0" t="s">
        <v>115</v>
      </c>
      <c r="W18" s="0" t="n">
        <v>30060</v>
      </c>
      <c r="X18" s="0" t="n">
        <v>33.938585</v>
      </c>
      <c r="Y18" s="0" t="n">
        <v>-84.513247</v>
      </c>
      <c r="Z18" s="0" t="str">
        <f aca="false">IF(VLOOKUP(B18,centers_stations!A:E,5,0)=0,"",VLOOKUP(B18,centers_stations!A:E,5,0))</f>
        <v/>
      </c>
      <c r="AA18" s="0" t="n">
        <v>7</v>
      </c>
      <c r="AC18" s="0" t="s">
        <v>116</v>
      </c>
      <c r="AD18" s="0" t="s">
        <v>64</v>
      </c>
      <c r="AI18" s="0" t="s">
        <v>66</v>
      </c>
    </row>
    <row r="19" customFormat="false" ht="14.25" hidden="false" customHeight="false" outlineLevel="0" collapsed="false">
      <c r="B19" s="14" t="n">
        <v>76</v>
      </c>
      <c r="C19" s="14" t="s">
        <v>192</v>
      </c>
      <c r="D19" s="15" t="s">
        <v>193</v>
      </c>
      <c r="E19" s="16" t="s">
        <v>194</v>
      </c>
      <c r="F19" s="14" t="s">
        <v>195</v>
      </c>
      <c r="G19" s="14" t="s">
        <v>49</v>
      </c>
      <c r="H19" s="14" t="s">
        <v>196</v>
      </c>
      <c r="I19" s="14" t="s">
        <v>197</v>
      </c>
      <c r="J19" s="14" t="s">
        <v>198</v>
      </c>
      <c r="K19" s="14" t="s">
        <v>121</v>
      </c>
      <c r="L19" s="14" t="s">
        <v>121</v>
      </c>
      <c r="M19" s="14" t="s">
        <v>121</v>
      </c>
      <c r="N19" s="14" t="s">
        <v>121</v>
      </c>
      <c r="O19" s="14" t="s">
        <v>199</v>
      </c>
      <c r="P19" s="14" t="s">
        <v>177</v>
      </c>
      <c r="Q19" s="14" t="s">
        <v>84</v>
      </c>
      <c r="R19" s="14" t="s">
        <v>59</v>
      </c>
      <c r="S19" s="0" t="s">
        <v>200</v>
      </c>
      <c r="T19" s="0" t="s">
        <v>201</v>
      </c>
      <c r="U19" s="0" t="s">
        <v>202</v>
      </c>
      <c r="V19" s="0" t="s">
        <v>201</v>
      </c>
      <c r="W19" s="0" t="n">
        <v>10011</v>
      </c>
      <c r="X19" s="0" t="n">
        <v>40.746481</v>
      </c>
      <c r="Y19" s="0" t="n">
        <v>-74.008568</v>
      </c>
      <c r="Z19" s="0" t="str">
        <f aca="false">IF(VLOOKUP(B19,centers_stations!A:E,5,0)=0,"",VLOOKUP(B19,centers_stations!A:E,5,0))</f>
        <v>GHCND:USW00094728</v>
      </c>
      <c r="AA19" s="0" t="n">
        <v>0.5</v>
      </c>
      <c r="AB19" s="0" t="n">
        <v>99</v>
      </c>
      <c r="AC19" s="0" t="s">
        <v>116</v>
      </c>
      <c r="AD19" s="0" t="s">
        <v>116</v>
      </c>
      <c r="AE19" s="0" t="n">
        <v>1</v>
      </c>
      <c r="AF19" s="0" t="s">
        <v>203</v>
      </c>
      <c r="AG19" s="0" t="n">
        <v>1</v>
      </c>
      <c r="AI19" s="0" t="s">
        <v>118</v>
      </c>
      <c r="AJ19" s="0" t="n">
        <v>6.09</v>
      </c>
      <c r="AK19" s="0" t="n">
        <v>6.09</v>
      </c>
      <c r="AL19" s="0" t="n">
        <v>22.19</v>
      </c>
      <c r="AR19" s="0" t="s">
        <v>204</v>
      </c>
      <c r="AS19" s="0" t="n">
        <v>40</v>
      </c>
    </row>
    <row r="20" customFormat="false" ht="14.25" hidden="false" customHeight="false" outlineLevel="0" collapsed="false">
      <c r="B20" s="14" t="n">
        <v>77</v>
      </c>
      <c r="C20" s="14" t="s">
        <v>45</v>
      </c>
      <c r="D20" s="15" t="s">
        <v>46</v>
      </c>
      <c r="E20" s="16" t="s">
        <v>205</v>
      </c>
      <c r="F20" s="14" t="s">
        <v>206</v>
      </c>
      <c r="G20" s="14" t="s">
        <v>49</v>
      </c>
      <c r="H20" s="14" t="s">
        <v>50</v>
      </c>
      <c r="I20" s="14" t="s">
        <v>51</v>
      </c>
      <c r="J20" s="14" t="s">
        <v>52</v>
      </c>
      <c r="K20" s="14" t="s">
        <v>53</v>
      </c>
      <c r="L20" s="14" t="s">
        <v>54</v>
      </c>
      <c r="M20" s="14" t="s">
        <v>54</v>
      </c>
      <c r="N20" s="14" t="s">
        <v>54</v>
      </c>
      <c r="O20" s="14" t="s">
        <v>53</v>
      </c>
      <c r="P20" s="14" t="s">
        <v>72</v>
      </c>
      <c r="Q20" s="14" t="s">
        <v>58</v>
      </c>
      <c r="R20" s="14" t="s">
        <v>59</v>
      </c>
      <c r="S20" s="0" t="s">
        <v>207</v>
      </c>
      <c r="T20" s="0" t="s">
        <v>208</v>
      </c>
      <c r="U20" s="0" t="s">
        <v>105</v>
      </c>
      <c r="V20" s="0" t="s">
        <v>106</v>
      </c>
      <c r="W20" s="0" t="n">
        <v>28209</v>
      </c>
      <c r="X20" s="0" t="n">
        <v>35.1806216</v>
      </c>
      <c r="Y20" s="0" t="n">
        <v>-80.8750306</v>
      </c>
      <c r="Z20" s="0" t="str">
        <f aca="false">IF(VLOOKUP(B20,centers_stations!A:E,5,0)=0,"",VLOOKUP(B20,centers_stations!A:E,5,0))</f>
        <v>GHCND:USW00013881</v>
      </c>
      <c r="AA20" s="0" t="n">
        <v>5</v>
      </c>
      <c r="AB20" s="0" t="n">
        <v>25</v>
      </c>
      <c r="AC20" s="0" t="s">
        <v>64</v>
      </c>
      <c r="AD20" s="0" t="s">
        <v>64</v>
      </c>
      <c r="AE20" s="0" t="n">
        <v>6</v>
      </c>
      <c r="AF20" s="0" t="s">
        <v>65</v>
      </c>
      <c r="AG20" s="0" t="n">
        <v>2</v>
      </c>
      <c r="AI20" s="0" t="s">
        <v>66</v>
      </c>
      <c r="AJ20" s="0" t="n">
        <v>2.5</v>
      </c>
      <c r="AK20" s="0" t="n">
        <v>2.5</v>
      </c>
      <c r="AL20" s="0" t="n">
        <v>12.09</v>
      </c>
      <c r="AM20" s="0" t="n">
        <v>2.22</v>
      </c>
      <c r="AS20" s="0" t="n">
        <v>40</v>
      </c>
    </row>
    <row r="21" customFormat="false" ht="14.25" hidden="false" customHeight="false" outlineLevel="0" collapsed="false">
      <c r="B21" s="14" t="n">
        <v>78</v>
      </c>
      <c r="C21" s="14" t="s">
        <v>45</v>
      </c>
      <c r="D21" s="15" t="s">
        <v>193</v>
      </c>
      <c r="E21" s="16" t="s">
        <v>209</v>
      </c>
      <c r="F21" s="14" t="s">
        <v>210</v>
      </c>
      <c r="G21" s="14" t="s">
        <v>49</v>
      </c>
      <c r="H21" s="14" t="s">
        <v>211</v>
      </c>
      <c r="I21" s="14" t="s">
        <v>212</v>
      </c>
      <c r="J21" s="14" t="s">
        <v>198</v>
      </c>
      <c r="K21" s="14" t="s">
        <v>98</v>
      </c>
      <c r="L21" s="14" t="s">
        <v>72</v>
      </c>
      <c r="M21" s="14" t="s">
        <v>98</v>
      </c>
      <c r="N21" s="14" t="s">
        <v>98</v>
      </c>
      <c r="O21" s="14" t="s">
        <v>53</v>
      </c>
      <c r="P21" s="14" t="s">
        <v>177</v>
      </c>
      <c r="Q21" s="14" t="s">
        <v>84</v>
      </c>
      <c r="R21" s="14" t="s">
        <v>59</v>
      </c>
      <c r="S21" s="0" t="s">
        <v>213</v>
      </c>
      <c r="T21" s="0" t="s">
        <v>214</v>
      </c>
      <c r="U21" s="0" t="s">
        <v>202</v>
      </c>
      <c r="V21" s="0" t="s">
        <v>201</v>
      </c>
      <c r="W21" s="0" t="n">
        <v>11530</v>
      </c>
      <c r="X21" s="0" t="n">
        <v>40.735879</v>
      </c>
      <c r="Y21" s="0" t="n">
        <v>-73.59781</v>
      </c>
      <c r="Z21" s="0" t="str">
        <f aca="false">IF(VLOOKUP(B21,centers_stations!A:E,5,0)=0,"",VLOOKUP(B21,centers_stations!A:E,5,0))</f>
        <v>GHCND:USW00054787</v>
      </c>
      <c r="AA21" s="0" t="n">
        <v>2</v>
      </c>
      <c r="AB21" s="0" t="n">
        <v>22</v>
      </c>
      <c r="AC21" s="0" t="s">
        <v>145</v>
      </c>
      <c r="AD21" s="0" t="s">
        <v>116</v>
      </c>
      <c r="AE21" s="0" t="n">
        <v>4</v>
      </c>
      <c r="AF21" s="0" t="s">
        <v>65</v>
      </c>
      <c r="AG21" s="0" t="n">
        <v>2</v>
      </c>
      <c r="AI21" s="0" t="s">
        <v>66</v>
      </c>
      <c r="AJ21" s="0" t="n">
        <v>3</v>
      </c>
      <c r="AK21" s="0" t="n">
        <v>3</v>
      </c>
      <c r="AL21" s="0" t="n">
        <v>14.09</v>
      </c>
      <c r="AM21" s="0" t="n">
        <v>2.22</v>
      </c>
      <c r="AN21" s="0" t="s">
        <v>67</v>
      </c>
      <c r="AO21" s="0" t="n">
        <v>11</v>
      </c>
      <c r="AP21" s="0" t="n">
        <v>11</v>
      </c>
      <c r="AR21" s="0" t="s">
        <v>68</v>
      </c>
      <c r="AS21" s="0" t="n">
        <v>50</v>
      </c>
    </row>
    <row r="22" customFormat="false" ht="14.25" hidden="false" customHeight="false" outlineLevel="0" collapsed="false">
      <c r="B22" s="14" t="n">
        <v>81</v>
      </c>
      <c r="C22" s="14" t="s">
        <v>45</v>
      </c>
      <c r="D22" s="15" t="s">
        <v>133</v>
      </c>
      <c r="E22" s="16" t="s">
        <v>134</v>
      </c>
      <c r="F22" s="14" t="s">
        <v>215</v>
      </c>
      <c r="G22" s="14" t="s">
        <v>49</v>
      </c>
      <c r="H22" s="14" t="s">
        <v>50</v>
      </c>
      <c r="I22" s="14" t="s">
        <v>147</v>
      </c>
      <c r="J22" s="14" t="s">
        <v>148</v>
      </c>
      <c r="K22" s="14" t="s">
        <v>161</v>
      </c>
      <c r="L22" s="14" t="s">
        <v>127</v>
      </c>
      <c r="M22" s="14" t="s">
        <v>161</v>
      </c>
      <c r="N22" s="14" t="s">
        <v>161</v>
      </c>
      <c r="O22" s="14" t="s">
        <v>182</v>
      </c>
      <c r="P22" s="14" t="s">
        <v>98</v>
      </c>
      <c r="Q22" s="14" t="s">
        <v>140</v>
      </c>
      <c r="R22" s="14" t="s">
        <v>75</v>
      </c>
      <c r="S22" s="0" t="s">
        <v>216</v>
      </c>
      <c r="T22" s="0" t="s">
        <v>217</v>
      </c>
      <c r="U22" s="0" t="s">
        <v>143</v>
      </c>
      <c r="V22" s="0" t="s">
        <v>144</v>
      </c>
      <c r="W22" s="0" t="n">
        <v>64116</v>
      </c>
      <c r="X22" s="0" t="n">
        <v>39.139333</v>
      </c>
      <c r="Y22" s="0" t="n">
        <v>-94.574406</v>
      </c>
      <c r="Z22" s="0" t="str">
        <f aca="false">IF(VLOOKUP(B22,centers_stations!A:E,5,0)=0,"",VLOOKUP(B22,centers_stations!A:E,5,0))</f>
        <v>GHCND:USW00013988</v>
      </c>
      <c r="AA22" s="0" t="n">
        <v>6</v>
      </c>
      <c r="AB22" s="0" t="n">
        <v>25</v>
      </c>
      <c r="AC22" s="0" t="s">
        <v>145</v>
      </c>
      <c r="AD22" s="0" t="s">
        <v>64</v>
      </c>
      <c r="AE22" s="0" t="n">
        <v>6</v>
      </c>
      <c r="AF22" s="0" t="s">
        <v>65</v>
      </c>
      <c r="AG22" s="0" t="n">
        <v>2</v>
      </c>
      <c r="AI22" s="0" t="s">
        <v>66</v>
      </c>
      <c r="AJ22" s="0" t="n">
        <v>2.5</v>
      </c>
      <c r="AK22" s="0" t="n">
        <v>2.5</v>
      </c>
      <c r="AL22" s="0" t="n">
        <v>10.89</v>
      </c>
      <c r="AM22" s="0" t="n">
        <v>2.22</v>
      </c>
      <c r="AR22" s="0" t="s">
        <v>89</v>
      </c>
      <c r="AS22" s="0" t="n">
        <v>48</v>
      </c>
    </row>
    <row r="23" customFormat="false" ht="14.25" hidden="false" customHeight="false" outlineLevel="0" collapsed="false">
      <c r="B23" s="14" t="n">
        <v>87</v>
      </c>
      <c r="C23" s="14" t="s">
        <v>45</v>
      </c>
      <c r="D23" s="15" t="s">
        <v>218</v>
      </c>
      <c r="E23" s="16" t="s">
        <v>219</v>
      </c>
      <c r="F23" s="14" t="s">
        <v>220</v>
      </c>
      <c r="G23" s="14" t="s">
        <v>49</v>
      </c>
      <c r="H23" s="14" t="s">
        <v>50</v>
      </c>
      <c r="I23" s="14" t="s">
        <v>221</v>
      </c>
      <c r="J23" s="14" t="s">
        <v>148</v>
      </c>
      <c r="K23" s="14" t="s">
        <v>161</v>
      </c>
      <c r="L23" s="14" t="s">
        <v>161</v>
      </c>
      <c r="M23" s="14" t="s">
        <v>127</v>
      </c>
      <c r="N23" s="14" t="s">
        <v>161</v>
      </c>
      <c r="O23" s="14" t="s">
        <v>128</v>
      </c>
      <c r="P23" s="14" t="s">
        <v>74</v>
      </c>
      <c r="Q23" s="14" t="s">
        <v>127</v>
      </c>
      <c r="R23" s="14" t="s">
        <v>59</v>
      </c>
      <c r="S23" s="0" t="s">
        <v>222</v>
      </c>
      <c r="T23" s="0" t="s">
        <v>223</v>
      </c>
      <c r="U23" s="0" t="s">
        <v>224</v>
      </c>
      <c r="V23" s="0" t="s">
        <v>225</v>
      </c>
      <c r="W23" s="0" t="n">
        <v>21220</v>
      </c>
      <c r="X23" s="0" t="n">
        <v>39.3449961</v>
      </c>
      <c r="Y23" s="0" t="n">
        <v>-76.4665888</v>
      </c>
      <c r="Z23" s="0" t="str">
        <f aca="false">IF(VLOOKUP(B23,centers_stations!A:E,5,0)=0,"",VLOOKUP(B23,centers_stations!A:E,5,0))</f>
        <v>GHCND:USW00093784</v>
      </c>
      <c r="AB23" s="0" t="n">
        <v>25</v>
      </c>
      <c r="AC23" s="0" t="s">
        <v>116</v>
      </c>
      <c r="AD23" s="0" t="s">
        <v>116</v>
      </c>
      <c r="AE23" s="0" t="n">
        <v>6</v>
      </c>
      <c r="AF23" s="0" t="s">
        <v>65</v>
      </c>
      <c r="AG23" s="0" t="n">
        <v>2</v>
      </c>
      <c r="AI23" s="0" t="s">
        <v>124</v>
      </c>
      <c r="AL23" s="0" t="n">
        <v>9.89</v>
      </c>
      <c r="AM23" s="0" t="n">
        <v>2.22</v>
      </c>
      <c r="AN23" s="0" t="s">
        <v>67</v>
      </c>
      <c r="AO23" s="0" t="n">
        <v>11</v>
      </c>
      <c r="AP23" s="0" t="n">
        <v>11</v>
      </c>
      <c r="AS23" s="0" t="n">
        <v>40</v>
      </c>
    </row>
    <row r="24" customFormat="false" ht="14.25" hidden="false" customHeight="false" outlineLevel="0" collapsed="false">
      <c r="B24" s="14" t="n">
        <v>89</v>
      </c>
      <c r="C24" s="14" t="s">
        <v>45</v>
      </c>
      <c r="D24" s="15" t="s">
        <v>218</v>
      </c>
      <c r="E24" s="16" t="s">
        <v>226</v>
      </c>
      <c r="F24" s="14" t="s">
        <v>227</v>
      </c>
      <c r="G24" s="14" t="s">
        <v>49</v>
      </c>
      <c r="H24" s="14" t="s">
        <v>50</v>
      </c>
      <c r="I24" s="14" t="s">
        <v>147</v>
      </c>
      <c r="J24" s="14" t="s">
        <v>148</v>
      </c>
      <c r="K24" s="14" t="s">
        <v>72</v>
      </c>
      <c r="L24" s="14" t="s">
        <v>160</v>
      </c>
      <c r="M24" s="14" t="s">
        <v>160</v>
      </c>
      <c r="N24" s="14" t="s">
        <v>138</v>
      </c>
      <c r="O24" s="14" t="s">
        <v>228</v>
      </c>
      <c r="P24" s="14" t="s">
        <v>72</v>
      </c>
      <c r="Q24" s="14" t="s">
        <v>85</v>
      </c>
      <c r="R24" s="14" t="s">
        <v>75</v>
      </c>
      <c r="S24" s="0" t="s">
        <v>229</v>
      </c>
      <c r="T24" s="0" t="s">
        <v>230</v>
      </c>
      <c r="U24" s="0" t="s">
        <v>231</v>
      </c>
      <c r="V24" s="0" t="s">
        <v>232</v>
      </c>
      <c r="W24" s="0" t="n">
        <v>76015</v>
      </c>
      <c r="X24" s="0" t="n">
        <v>32.6931733</v>
      </c>
      <c r="Y24" s="0" t="n">
        <v>-97.1247976</v>
      </c>
      <c r="Z24" s="0" t="str">
        <f aca="false">IF(VLOOKUP(B24,centers_stations!A:E,5,0)=0,"",VLOOKUP(B24,centers_stations!A:E,5,0))</f>
        <v>GHCND:USW00053907</v>
      </c>
      <c r="AA24" s="0" t="n">
        <v>4</v>
      </c>
      <c r="AB24" s="0" t="n">
        <v>26</v>
      </c>
      <c r="AC24" s="0" t="s">
        <v>64</v>
      </c>
      <c r="AD24" s="0" t="s">
        <v>64</v>
      </c>
      <c r="AE24" s="0" t="n">
        <v>7</v>
      </c>
      <c r="AF24" s="0" t="s">
        <v>65</v>
      </c>
      <c r="AG24" s="0" t="n">
        <v>3</v>
      </c>
      <c r="AI24" s="0" t="s">
        <v>66</v>
      </c>
      <c r="AJ24" s="0" t="n">
        <v>3</v>
      </c>
      <c r="AK24" s="0" t="n">
        <v>3</v>
      </c>
      <c r="AL24" s="0" t="n">
        <v>12.89</v>
      </c>
      <c r="AM24" s="0" t="n">
        <v>2.22</v>
      </c>
      <c r="AN24" s="0" t="s">
        <v>88</v>
      </c>
      <c r="AO24" s="0" t="n">
        <v>7</v>
      </c>
      <c r="AQ24" s="0" t="n">
        <v>7</v>
      </c>
      <c r="AR24" s="0" t="s">
        <v>68</v>
      </c>
      <c r="AS24" s="0" t="n">
        <v>40</v>
      </c>
    </row>
    <row r="25" customFormat="false" ht="14.25" hidden="false" customHeight="false" outlineLevel="0" collapsed="false">
      <c r="B25" s="14" t="n">
        <v>90</v>
      </c>
      <c r="C25" s="14" t="s">
        <v>45</v>
      </c>
      <c r="D25" s="15" t="s">
        <v>233</v>
      </c>
      <c r="E25" s="16" t="s">
        <v>234</v>
      </c>
      <c r="F25" s="14" t="s">
        <v>235</v>
      </c>
      <c r="G25" s="14" t="s">
        <v>49</v>
      </c>
      <c r="H25" s="14" t="s">
        <v>50</v>
      </c>
      <c r="I25" s="14" t="s">
        <v>236</v>
      </c>
      <c r="J25" s="14" t="s">
        <v>237</v>
      </c>
      <c r="K25" s="14" t="s">
        <v>73</v>
      </c>
      <c r="L25" s="14" t="s">
        <v>85</v>
      </c>
      <c r="M25" s="14" t="s">
        <v>73</v>
      </c>
      <c r="N25" s="14" t="s">
        <v>85</v>
      </c>
      <c r="O25" s="14" t="s">
        <v>128</v>
      </c>
      <c r="P25" s="14" t="s">
        <v>72</v>
      </c>
      <c r="Q25" s="14" t="s">
        <v>85</v>
      </c>
      <c r="R25" s="14" t="s">
        <v>75</v>
      </c>
      <c r="S25" s="0" t="s">
        <v>238</v>
      </c>
      <c r="T25" s="0" t="s">
        <v>239</v>
      </c>
      <c r="U25" s="0" t="s">
        <v>231</v>
      </c>
      <c r="V25" s="0" t="s">
        <v>232</v>
      </c>
      <c r="W25" s="0" t="n">
        <v>77090</v>
      </c>
      <c r="X25" s="0" t="n">
        <v>30.005013</v>
      </c>
      <c r="Y25" s="0" t="n">
        <v>-95.429018</v>
      </c>
      <c r="Z25" s="0" t="str">
        <f aca="false">IF(VLOOKUP(B25,centers_stations!A:E,5,0)=0,"",VLOOKUP(B25,centers_stations!A:E,5,0))</f>
        <v>GHCND:USW00012960</v>
      </c>
      <c r="AA25" s="0" t="n">
        <v>4</v>
      </c>
      <c r="AB25" s="0" t="n">
        <v>25</v>
      </c>
      <c r="AC25" s="0" t="s">
        <v>116</v>
      </c>
      <c r="AD25" s="0" t="s">
        <v>64</v>
      </c>
      <c r="AE25" s="0" t="n">
        <v>6</v>
      </c>
      <c r="AF25" s="0" t="s">
        <v>65</v>
      </c>
      <c r="AG25" s="0" t="n">
        <v>2</v>
      </c>
      <c r="AI25" s="0" t="s">
        <v>66</v>
      </c>
      <c r="AJ25" s="0" t="n">
        <v>3</v>
      </c>
      <c r="AK25" s="0" t="n">
        <v>3</v>
      </c>
      <c r="AL25" s="0" t="n">
        <v>12.89</v>
      </c>
      <c r="AM25" s="0" t="n">
        <v>2.22</v>
      </c>
      <c r="AR25" s="0" t="s">
        <v>68</v>
      </c>
      <c r="AS25" s="0" t="n">
        <v>40</v>
      </c>
    </row>
    <row r="26" customFormat="false" ht="14.25" hidden="false" customHeight="false" outlineLevel="0" collapsed="false">
      <c r="B26" s="14" t="n">
        <v>91</v>
      </c>
      <c r="C26" s="14" t="s">
        <v>45</v>
      </c>
      <c r="D26" s="15" t="s">
        <v>133</v>
      </c>
      <c r="E26" s="16" t="s">
        <v>134</v>
      </c>
      <c r="F26" s="14" t="s">
        <v>240</v>
      </c>
      <c r="G26" s="14" t="s">
        <v>49</v>
      </c>
      <c r="H26" s="14" t="s">
        <v>50</v>
      </c>
      <c r="I26" s="14" t="s">
        <v>147</v>
      </c>
      <c r="J26" s="14" t="s">
        <v>148</v>
      </c>
      <c r="K26" s="14" t="s">
        <v>189</v>
      </c>
      <c r="L26" s="14" t="s">
        <v>73</v>
      </c>
      <c r="M26" s="14" t="s">
        <v>189</v>
      </c>
      <c r="N26" s="14" t="s">
        <v>73</v>
      </c>
      <c r="O26" s="14" t="s">
        <v>72</v>
      </c>
      <c r="P26" s="14" t="s">
        <v>74</v>
      </c>
      <c r="Q26" s="14" t="s">
        <v>127</v>
      </c>
      <c r="R26" s="14" t="s">
        <v>75</v>
      </c>
      <c r="S26" s="0" t="s">
        <v>241</v>
      </c>
      <c r="T26" s="0" t="s">
        <v>242</v>
      </c>
      <c r="U26" s="0" t="s">
        <v>243</v>
      </c>
      <c r="V26" s="0" t="s">
        <v>244</v>
      </c>
      <c r="W26" s="0" t="n">
        <v>73013</v>
      </c>
      <c r="X26" s="0" t="n">
        <v>35.6211737</v>
      </c>
      <c r="Y26" s="0" t="n">
        <v>-97.4800148</v>
      </c>
      <c r="Z26" s="0" t="str">
        <f aca="false">IF(VLOOKUP(B26,centers_stations!A:E,5,0)=0,"",VLOOKUP(B26,centers_stations!A:E,5,0))</f>
        <v>GHCND:USC00348390</v>
      </c>
      <c r="AA26" s="0" t="n">
        <v>5</v>
      </c>
      <c r="AB26" s="0" t="n">
        <v>24</v>
      </c>
      <c r="AC26" s="0" t="s">
        <v>145</v>
      </c>
      <c r="AD26" s="0" t="s">
        <v>64</v>
      </c>
      <c r="AE26" s="0" t="n">
        <v>7</v>
      </c>
      <c r="AF26" s="0" t="s">
        <v>65</v>
      </c>
      <c r="AG26" s="0" t="n">
        <v>2</v>
      </c>
      <c r="AI26" s="0" t="s">
        <v>66</v>
      </c>
      <c r="AJ26" s="0" t="n">
        <v>2.5</v>
      </c>
      <c r="AK26" s="0" t="n">
        <v>2.5</v>
      </c>
      <c r="AL26" s="0" t="n">
        <v>12.09</v>
      </c>
      <c r="AM26" s="0" t="n">
        <v>2.22</v>
      </c>
      <c r="AN26" s="0" t="s">
        <v>67</v>
      </c>
      <c r="AO26" s="0" t="n">
        <v>7</v>
      </c>
      <c r="AP26" s="0" t="n">
        <v>7</v>
      </c>
      <c r="AS26" s="0" t="n">
        <v>40</v>
      </c>
    </row>
    <row r="27" customFormat="false" ht="14.25" hidden="false" customHeight="false" outlineLevel="0" collapsed="false">
      <c r="B27" s="14" t="n">
        <v>95</v>
      </c>
      <c r="C27" s="14" t="s">
        <v>45</v>
      </c>
      <c r="D27" s="15" t="s">
        <v>233</v>
      </c>
      <c r="E27" s="16" t="s">
        <v>245</v>
      </c>
      <c r="F27" s="14" t="s">
        <v>246</v>
      </c>
      <c r="G27" s="14" t="s">
        <v>49</v>
      </c>
      <c r="H27" s="14" t="s">
        <v>50</v>
      </c>
      <c r="I27" s="14" t="s">
        <v>236</v>
      </c>
      <c r="J27" s="14" t="s">
        <v>237</v>
      </c>
      <c r="K27" s="14" t="s">
        <v>73</v>
      </c>
      <c r="L27" s="14" t="s">
        <v>73</v>
      </c>
      <c r="M27" s="14" t="s">
        <v>73</v>
      </c>
      <c r="N27" s="14" t="s">
        <v>73</v>
      </c>
      <c r="O27" s="14" t="s">
        <v>128</v>
      </c>
      <c r="P27" s="14" t="s">
        <v>155</v>
      </c>
      <c r="Q27" s="14" t="s">
        <v>85</v>
      </c>
      <c r="R27" s="14" t="s">
        <v>75</v>
      </c>
      <c r="S27" s="0" t="s">
        <v>247</v>
      </c>
      <c r="T27" s="0" t="s">
        <v>248</v>
      </c>
      <c r="U27" s="0" t="s">
        <v>231</v>
      </c>
      <c r="V27" s="0" t="s">
        <v>232</v>
      </c>
      <c r="W27" s="0" t="n">
        <v>78223</v>
      </c>
      <c r="X27" s="0" t="n">
        <v>29.3645223</v>
      </c>
      <c r="Y27" s="0" t="n">
        <v>-98.4388091</v>
      </c>
      <c r="Z27" s="0" t="str">
        <f aca="false">IF(VLOOKUP(B27,centers_stations!A:E,5,0)=0,"",VLOOKUP(B27,centers_stations!A:E,5,0))</f>
        <v>GHCND:USW00012970</v>
      </c>
      <c r="AA27" s="0" t="n">
        <v>5</v>
      </c>
      <c r="AB27" s="0" t="n">
        <v>24</v>
      </c>
      <c r="AC27" s="0" t="s">
        <v>116</v>
      </c>
      <c r="AD27" s="0" t="s">
        <v>116</v>
      </c>
      <c r="AE27" s="0" t="n">
        <v>6</v>
      </c>
      <c r="AF27" s="0" t="s">
        <v>80</v>
      </c>
      <c r="AG27" s="0" t="n">
        <v>3</v>
      </c>
      <c r="AI27" s="0" t="s">
        <v>66</v>
      </c>
      <c r="AJ27" s="0" t="n">
        <v>2.5</v>
      </c>
      <c r="AK27" s="0" t="n">
        <v>2.5</v>
      </c>
      <c r="AL27" s="0" t="n">
        <v>12.09</v>
      </c>
      <c r="AM27" s="0" t="n">
        <v>2.22</v>
      </c>
      <c r="AN27" s="0" t="s">
        <v>88</v>
      </c>
      <c r="AO27" s="0" t="n">
        <v>7</v>
      </c>
      <c r="AQ27" s="0" t="n">
        <v>7</v>
      </c>
      <c r="AR27" s="0" t="s">
        <v>68</v>
      </c>
      <c r="AS27" s="0" t="n">
        <v>40</v>
      </c>
    </row>
    <row r="28" customFormat="false" ht="14.25" hidden="false" customHeight="false" outlineLevel="0" collapsed="false">
      <c r="B28" s="14" t="n">
        <v>102</v>
      </c>
      <c r="C28" s="14" t="s">
        <v>45</v>
      </c>
      <c r="D28" s="15" t="s">
        <v>218</v>
      </c>
      <c r="E28" s="16" t="s">
        <v>249</v>
      </c>
      <c r="F28" s="14" t="s">
        <v>250</v>
      </c>
      <c r="G28" s="14" t="s">
        <v>49</v>
      </c>
      <c r="H28" s="14" t="s">
        <v>50</v>
      </c>
      <c r="I28" s="14" t="s">
        <v>51</v>
      </c>
      <c r="J28" s="14" t="s">
        <v>148</v>
      </c>
      <c r="K28" s="14" t="s">
        <v>85</v>
      </c>
      <c r="L28" s="14" t="s">
        <v>55</v>
      </c>
      <c r="M28" s="14" t="s">
        <v>85</v>
      </c>
      <c r="N28" s="14" t="s">
        <v>160</v>
      </c>
      <c r="O28" s="14" t="s">
        <v>101</v>
      </c>
      <c r="P28" s="14" t="s">
        <v>72</v>
      </c>
      <c r="Q28" s="14" t="s">
        <v>85</v>
      </c>
      <c r="R28" s="14" t="s">
        <v>59</v>
      </c>
      <c r="S28" s="0" t="s">
        <v>251</v>
      </c>
      <c r="T28" s="0" t="s">
        <v>252</v>
      </c>
      <c r="U28" s="0" t="s">
        <v>253</v>
      </c>
      <c r="V28" s="0" t="s">
        <v>254</v>
      </c>
      <c r="W28" s="0" t="n">
        <v>23188</v>
      </c>
      <c r="X28" s="0" t="n">
        <v>37.3146533</v>
      </c>
      <c r="Y28" s="0" t="n">
        <v>-76.7361832</v>
      </c>
      <c r="Z28" s="0" t="str">
        <f aca="false">IF(VLOOKUP(B28,centers_stations!A:E,5,0)=0,"",VLOOKUP(B28,centers_stations!A:E,5,0))</f>
        <v>GHCND:USC00449151</v>
      </c>
      <c r="AA28" s="0" t="n">
        <v>5</v>
      </c>
      <c r="AB28" s="0" t="n">
        <v>22</v>
      </c>
      <c r="AC28" s="0" t="s">
        <v>64</v>
      </c>
      <c r="AD28" s="0" t="s">
        <v>64</v>
      </c>
      <c r="AE28" s="0" t="n">
        <v>6</v>
      </c>
      <c r="AF28" s="0" t="s">
        <v>65</v>
      </c>
      <c r="AG28" s="0" t="n">
        <v>2</v>
      </c>
      <c r="AI28" s="0" t="s">
        <v>66</v>
      </c>
      <c r="AJ28" s="0" t="n">
        <v>2.5</v>
      </c>
      <c r="AK28" s="0" t="n">
        <v>2.5</v>
      </c>
      <c r="AL28" s="0" t="n">
        <v>12.09</v>
      </c>
      <c r="AM28" s="0" t="n">
        <v>2.22</v>
      </c>
      <c r="AN28" s="0" t="s">
        <v>67</v>
      </c>
      <c r="AO28" s="0" t="n">
        <v>7</v>
      </c>
      <c r="AP28" s="0" t="n">
        <v>7</v>
      </c>
      <c r="AS28" s="0" t="n">
        <v>40</v>
      </c>
    </row>
    <row r="29" customFormat="false" ht="14.25" hidden="false" customHeight="false" outlineLevel="0" collapsed="false">
      <c r="B29" s="14" t="n">
        <v>104</v>
      </c>
      <c r="C29" s="14" t="s">
        <v>45</v>
      </c>
      <c r="D29" s="15" t="s">
        <v>46</v>
      </c>
      <c r="E29" s="16" t="s">
        <v>119</v>
      </c>
      <c r="F29" s="14" t="s">
        <v>240</v>
      </c>
      <c r="G29" s="14" t="s">
        <v>49</v>
      </c>
      <c r="H29" s="14" t="s">
        <v>50</v>
      </c>
      <c r="I29" s="14" t="s">
        <v>51</v>
      </c>
      <c r="J29" s="14" t="s">
        <v>52</v>
      </c>
      <c r="K29" s="14" t="s">
        <v>161</v>
      </c>
      <c r="L29" s="14" t="s">
        <v>255</v>
      </c>
      <c r="M29" s="14" t="s">
        <v>73</v>
      </c>
      <c r="N29" s="14" t="s">
        <v>256</v>
      </c>
      <c r="O29" s="14" t="s">
        <v>182</v>
      </c>
      <c r="P29" s="14" t="s">
        <v>74</v>
      </c>
      <c r="Q29" s="14" t="s">
        <v>127</v>
      </c>
      <c r="R29" s="14" t="s">
        <v>59</v>
      </c>
      <c r="S29" s="0" t="s">
        <v>257</v>
      </c>
      <c r="T29" s="0" t="s">
        <v>258</v>
      </c>
      <c r="U29" s="0" t="s">
        <v>105</v>
      </c>
      <c r="V29" s="0" t="s">
        <v>106</v>
      </c>
      <c r="W29" s="0" t="n">
        <v>27534</v>
      </c>
      <c r="X29" s="0" t="n">
        <v>35.3709437</v>
      </c>
      <c r="Y29" s="0" t="n">
        <v>-77.954362</v>
      </c>
      <c r="Z29" s="0" t="str">
        <f aca="false">IF(VLOOKUP(B29,centers_stations!A:E,5,0)=0,"",VLOOKUP(B29,centers_stations!A:E,5,0))</f>
        <v>GHCND:USC00313503</v>
      </c>
      <c r="AA29" s="0" t="n">
        <v>7</v>
      </c>
      <c r="AB29" s="0" t="n">
        <v>26</v>
      </c>
      <c r="AC29" s="0" t="s">
        <v>64</v>
      </c>
      <c r="AD29" s="0" t="s">
        <v>64</v>
      </c>
      <c r="AE29" s="0" t="n">
        <v>6</v>
      </c>
      <c r="AF29" s="0" t="s">
        <v>80</v>
      </c>
      <c r="AG29" s="0" t="n">
        <v>3</v>
      </c>
      <c r="AI29" s="0" t="s">
        <v>66</v>
      </c>
      <c r="AJ29" s="0" t="n">
        <v>2</v>
      </c>
      <c r="AK29" s="0" t="n">
        <v>2</v>
      </c>
      <c r="AL29" s="0" t="n">
        <v>9.89</v>
      </c>
      <c r="AM29" s="0" t="n">
        <v>2.22</v>
      </c>
      <c r="AS29" s="0" t="n">
        <v>24</v>
      </c>
    </row>
    <row r="30" customFormat="false" ht="14.25" hidden="false" customHeight="false" outlineLevel="0" collapsed="false">
      <c r="B30" s="14" t="n">
        <v>107</v>
      </c>
      <c r="C30" s="14" t="s">
        <v>45</v>
      </c>
      <c r="D30" s="15" t="s">
        <v>46</v>
      </c>
      <c r="E30" s="16" t="s">
        <v>205</v>
      </c>
      <c r="F30" s="14" t="s">
        <v>259</v>
      </c>
      <c r="G30" s="14" t="s">
        <v>49</v>
      </c>
      <c r="H30" s="14" t="s">
        <v>50</v>
      </c>
      <c r="I30" s="14" t="s">
        <v>51</v>
      </c>
      <c r="J30" s="14" t="s">
        <v>52</v>
      </c>
      <c r="K30" s="14" t="s">
        <v>53</v>
      </c>
      <c r="L30" s="14" t="s">
        <v>54</v>
      </c>
      <c r="M30" s="14" t="s">
        <v>176</v>
      </c>
      <c r="N30" s="14" t="s">
        <v>54</v>
      </c>
      <c r="O30" s="14" t="s">
        <v>53</v>
      </c>
      <c r="P30" s="14" t="s">
        <v>74</v>
      </c>
      <c r="Q30" s="14" t="s">
        <v>58</v>
      </c>
      <c r="R30" s="14" t="s">
        <v>59</v>
      </c>
      <c r="S30" s="0" t="s">
        <v>260</v>
      </c>
      <c r="T30" s="0" t="s">
        <v>261</v>
      </c>
      <c r="U30" s="0" t="s">
        <v>105</v>
      </c>
      <c r="V30" s="0" t="s">
        <v>106</v>
      </c>
      <c r="W30" s="0" t="n">
        <v>28602</v>
      </c>
      <c r="X30" s="0" t="n">
        <v>35.7067838</v>
      </c>
      <c r="Y30" s="0" t="n">
        <v>-81.3036303</v>
      </c>
      <c r="Z30" s="0" t="str">
        <f aca="false">IF(VLOOKUP(B30,centers_stations!A:E,5,0)=0,"",VLOOKUP(B30,centers_stations!A:E,5,0))</f>
        <v>GHCND:USW00003810</v>
      </c>
      <c r="AA30" s="0" t="n">
        <v>6</v>
      </c>
      <c r="AB30" s="0" t="n">
        <v>25</v>
      </c>
      <c r="AC30" s="0" t="s">
        <v>64</v>
      </c>
      <c r="AD30" s="0" t="s">
        <v>64</v>
      </c>
      <c r="AE30" s="0" t="n">
        <v>6</v>
      </c>
      <c r="AF30" s="0" t="s">
        <v>80</v>
      </c>
      <c r="AG30" s="0" t="n">
        <v>3</v>
      </c>
      <c r="AI30" s="0" t="s">
        <v>66</v>
      </c>
      <c r="AJ30" s="0" t="n">
        <v>2.5</v>
      </c>
      <c r="AK30" s="0" t="n">
        <v>2.5</v>
      </c>
      <c r="AL30" s="0" t="n">
        <v>10.89</v>
      </c>
      <c r="AM30" s="0" t="n">
        <v>2.22</v>
      </c>
      <c r="AN30" s="0" t="s">
        <v>67</v>
      </c>
      <c r="AO30" s="0" t="n">
        <v>7</v>
      </c>
      <c r="AP30" s="0" t="n">
        <v>7</v>
      </c>
      <c r="AS30" s="0" t="n">
        <v>40</v>
      </c>
    </row>
    <row r="31" customFormat="false" ht="14.25" hidden="false" customHeight="false" outlineLevel="0" collapsed="false">
      <c r="B31" s="14" t="n">
        <v>108</v>
      </c>
      <c r="C31" s="14" t="s">
        <v>45</v>
      </c>
      <c r="D31" s="15" t="s">
        <v>218</v>
      </c>
      <c r="E31" s="16" t="s">
        <v>249</v>
      </c>
      <c r="F31" s="14" t="s">
        <v>262</v>
      </c>
      <c r="G31" s="14" t="s">
        <v>49</v>
      </c>
      <c r="H31" s="14" t="s">
        <v>50</v>
      </c>
      <c r="I31" s="14" t="s">
        <v>51</v>
      </c>
      <c r="J31" s="14" t="s">
        <v>148</v>
      </c>
      <c r="K31" s="14" t="s">
        <v>85</v>
      </c>
      <c r="L31" s="14" t="s">
        <v>160</v>
      </c>
      <c r="M31" s="14" t="s">
        <v>55</v>
      </c>
      <c r="N31" s="14" t="s">
        <v>160</v>
      </c>
      <c r="O31" s="14" t="s">
        <v>72</v>
      </c>
      <c r="P31" s="14" t="s">
        <v>101</v>
      </c>
      <c r="Q31" s="14" t="s">
        <v>85</v>
      </c>
      <c r="R31" s="14" t="s">
        <v>59</v>
      </c>
      <c r="S31" s="0" t="s">
        <v>263</v>
      </c>
      <c r="T31" s="0" t="s">
        <v>264</v>
      </c>
      <c r="U31" s="0" t="s">
        <v>253</v>
      </c>
      <c r="V31" s="0" t="s">
        <v>254</v>
      </c>
      <c r="W31" s="0" t="n">
        <v>23111</v>
      </c>
      <c r="X31" s="0" t="n">
        <v>37.6036948</v>
      </c>
      <c r="Y31" s="0" t="n">
        <v>-77.3552098</v>
      </c>
      <c r="Z31" s="0" t="str">
        <f aca="false">IF(VLOOKUP(B31,centers_stations!A:E,5,0)=0,"",VLOOKUP(B31,centers_stations!A:E,5,0))</f>
        <v>GHCND:USW00013740</v>
      </c>
      <c r="AA31" s="0" t="n">
        <v>4</v>
      </c>
      <c r="AB31" s="0" t="n">
        <v>22</v>
      </c>
      <c r="AC31" s="0" t="s">
        <v>64</v>
      </c>
      <c r="AD31" s="0" t="s">
        <v>116</v>
      </c>
      <c r="AE31" s="0" t="n">
        <v>5</v>
      </c>
      <c r="AF31" s="0" t="s">
        <v>265</v>
      </c>
      <c r="AG31" s="0" t="n">
        <v>3</v>
      </c>
      <c r="AH31" s="0" t="s">
        <v>266</v>
      </c>
      <c r="AI31" s="0" t="s">
        <v>66</v>
      </c>
      <c r="AJ31" s="0" t="n">
        <v>3</v>
      </c>
      <c r="AK31" s="0" t="n">
        <v>3</v>
      </c>
      <c r="AL31" s="0" t="n">
        <v>12.89</v>
      </c>
      <c r="AM31" s="0" t="n">
        <v>2.22</v>
      </c>
      <c r="AR31" s="0" t="s">
        <v>204</v>
      </c>
      <c r="AS31" s="0" t="n">
        <v>56</v>
      </c>
    </row>
    <row r="32" customFormat="false" ht="14.25" hidden="false" customHeight="false" outlineLevel="0" collapsed="false">
      <c r="B32" s="14" t="n">
        <v>113</v>
      </c>
      <c r="C32" s="14" t="s">
        <v>45</v>
      </c>
      <c r="D32" s="15" t="s">
        <v>218</v>
      </c>
      <c r="E32" s="16" t="s">
        <v>267</v>
      </c>
      <c r="F32" s="14" t="s">
        <v>268</v>
      </c>
      <c r="G32" s="14" t="s">
        <v>49</v>
      </c>
      <c r="H32" s="14" t="s">
        <v>50</v>
      </c>
      <c r="I32" s="14" t="s">
        <v>71</v>
      </c>
      <c r="J32" s="14" t="s">
        <v>148</v>
      </c>
      <c r="K32" s="14" t="s">
        <v>269</v>
      </c>
      <c r="L32" s="14" t="s">
        <v>100</v>
      </c>
      <c r="M32" s="14" t="s">
        <v>269</v>
      </c>
      <c r="N32" s="14" t="s">
        <v>269</v>
      </c>
      <c r="O32" s="14" t="s">
        <v>270</v>
      </c>
      <c r="P32" s="14" t="s">
        <v>111</v>
      </c>
      <c r="Q32" s="14" t="s">
        <v>98</v>
      </c>
      <c r="R32" s="14" t="s">
        <v>59</v>
      </c>
      <c r="S32" s="0" t="s">
        <v>271</v>
      </c>
      <c r="T32" s="0" t="s">
        <v>272</v>
      </c>
      <c r="U32" s="0" t="s">
        <v>114</v>
      </c>
      <c r="V32" s="0" t="s">
        <v>115</v>
      </c>
      <c r="W32" s="0" t="n">
        <v>31406</v>
      </c>
      <c r="X32" s="0" t="n">
        <v>31.9888193</v>
      </c>
      <c r="Y32" s="0" t="n">
        <v>-81.1335297</v>
      </c>
      <c r="Z32" s="0" t="str">
        <f aca="false">IF(VLOOKUP(B32,centers_stations!A:E,5,0)=0,"",VLOOKUP(B32,centers_stations!A:E,5,0))</f>
        <v>GHCND:USW00003822</v>
      </c>
      <c r="AA32" s="0" t="n">
        <v>5</v>
      </c>
      <c r="AB32" s="0" t="n">
        <v>26</v>
      </c>
      <c r="AC32" s="0" t="s">
        <v>64</v>
      </c>
      <c r="AD32" s="0" t="s">
        <v>64</v>
      </c>
      <c r="AE32" s="0" t="n">
        <v>6</v>
      </c>
      <c r="AF32" s="0" t="s">
        <v>65</v>
      </c>
      <c r="AG32" s="0" t="n">
        <v>3</v>
      </c>
      <c r="AI32" s="0" t="s">
        <v>66</v>
      </c>
      <c r="AJ32" s="0" t="n">
        <v>2.5</v>
      </c>
      <c r="AK32" s="0" t="n">
        <v>2.5</v>
      </c>
      <c r="AL32" s="0" t="n">
        <v>12.09</v>
      </c>
      <c r="AM32" s="0" t="n">
        <v>2.22</v>
      </c>
      <c r="AN32" s="0" t="s">
        <v>88</v>
      </c>
      <c r="AO32" s="0" t="n">
        <v>7</v>
      </c>
      <c r="AQ32" s="0" t="n">
        <v>7</v>
      </c>
      <c r="AR32" s="0" t="s">
        <v>204</v>
      </c>
      <c r="AS32" s="0" t="n">
        <v>50</v>
      </c>
    </row>
    <row r="33" customFormat="false" ht="14.25" hidden="false" customHeight="false" outlineLevel="0" collapsed="false">
      <c r="B33" s="14" t="n">
        <v>115</v>
      </c>
      <c r="C33" s="14" t="s">
        <v>45</v>
      </c>
      <c r="D33" s="15" t="s">
        <v>218</v>
      </c>
      <c r="E33" s="16" t="s">
        <v>273</v>
      </c>
      <c r="F33" s="14" t="s">
        <v>274</v>
      </c>
      <c r="G33" s="14" t="s">
        <v>49</v>
      </c>
      <c r="H33" s="14" t="s">
        <v>50</v>
      </c>
      <c r="I33" s="14" t="s">
        <v>51</v>
      </c>
      <c r="J33" s="14" t="s">
        <v>148</v>
      </c>
      <c r="K33" s="14" t="s">
        <v>160</v>
      </c>
      <c r="L33" s="14" t="s">
        <v>160</v>
      </c>
      <c r="M33" s="14" t="s">
        <v>160</v>
      </c>
      <c r="N33" s="14" t="s">
        <v>85</v>
      </c>
      <c r="O33" s="14" t="s">
        <v>228</v>
      </c>
      <c r="P33" s="14" t="s">
        <v>83</v>
      </c>
      <c r="Q33" s="14" t="s">
        <v>85</v>
      </c>
      <c r="R33" s="14" t="s">
        <v>59</v>
      </c>
      <c r="S33" s="0" t="s">
        <v>275</v>
      </c>
      <c r="T33" s="0" t="s">
        <v>276</v>
      </c>
      <c r="U33" s="0" t="s">
        <v>253</v>
      </c>
      <c r="V33" s="0" t="s">
        <v>254</v>
      </c>
      <c r="W33" s="0" t="n">
        <v>23230</v>
      </c>
      <c r="X33" s="0" t="n">
        <v>37.599108</v>
      </c>
      <c r="Y33" s="0" t="n">
        <v>-77.51302</v>
      </c>
      <c r="Z33" s="0" t="str">
        <f aca="false">IF(VLOOKUP(B33,centers_stations!A:E,5,0)=0,"",VLOOKUP(B33,centers_stations!A:E,5,0))</f>
        <v>GHCND:USW00093775</v>
      </c>
      <c r="AA33" s="0" t="n">
        <v>4</v>
      </c>
      <c r="AB33" s="0" t="n">
        <v>22</v>
      </c>
      <c r="AC33" s="0" t="s">
        <v>64</v>
      </c>
      <c r="AD33" s="0" t="s">
        <v>116</v>
      </c>
      <c r="AE33" s="0" t="n">
        <v>5</v>
      </c>
      <c r="AF33" s="0" t="s">
        <v>65</v>
      </c>
      <c r="AG33" s="0" t="n">
        <v>2</v>
      </c>
      <c r="AI33" s="0" t="s">
        <v>66</v>
      </c>
      <c r="AJ33" s="0" t="n">
        <v>3</v>
      </c>
      <c r="AK33" s="0" t="n">
        <v>3</v>
      </c>
      <c r="AL33" s="0" t="n">
        <v>12.89</v>
      </c>
      <c r="AM33" s="0" t="n">
        <v>2.22</v>
      </c>
      <c r="AN33" s="0" t="s">
        <v>67</v>
      </c>
      <c r="AO33" s="0" t="n">
        <v>7</v>
      </c>
      <c r="AP33" s="0" t="n">
        <v>7</v>
      </c>
      <c r="AS33" s="0" t="n">
        <v>32</v>
      </c>
    </row>
    <row r="34" customFormat="false" ht="14.25" hidden="false" customHeight="false" outlineLevel="0" collapsed="false">
      <c r="B34" s="14" t="n">
        <v>123</v>
      </c>
      <c r="C34" s="14" t="s">
        <v>45</v>
      </c>
      <c r="D34" s="15" t="s">
        <v>46</v>
      </c>
      <c r="E34" s="16" t="s">
        <v>119</v>
      </c>
      <c r="F34" s="14" t="s">
        <v>277</v>
      </c>
      <c r="G34" s="14" t="s">
        <v>49</v>
      </c>
      <c r="H34" s="14" t="s">
        <v>50</v>
      </c>
      <c r="I34" s="14" t="s">
        <v>51</v>
      </c>
      <c r="J34" s="14" t="s">
        <v>52</v>
      </c>
      <c r="K34" s="14" t="s">
        <v>55</v>
      </c>
      <c r="L34" s="14" t="s">
        <v>73</v>
      </c>
      <c r="M34" s="14" t="s">
        <v>73</v>
      </c>
      <c r="N34" s="14" t="s">
        <v>73</v>
      </c>
      <c r="O34" s="14" t="s">
        <v>56</v>
      </c>
      <c r="P34" s="14" t="s">
        <v>111</v>
      </c>
      <c r="Q34" s="14" t="s">
        <v>98</v>
      </c>
      <c r="R34" s="14" t="s">
        <v>59</v>
      </c>
      <c r="S34" s="0" t="s">
        <v>278</v>
      </c>
      <c r="T34" s="0" t="s">
        <v>279</v>
      </c>
      <c r="U34" s="0" t="s">
        <v>105</v>
      </c>
      <c r="V34" s="0" t="s">
        <v>106</v>
      </c>
      <c r="W34" s="0" t="n">
        <v>27103</v>
      </c>
      <c r="X34" s="0" t="n">
        <v>36.0654309</v>
      </c>
      <c r="Y34" s="0" t="n">
        <v>-80.3386492</v>
      </c>
      <c r="Z34" s="0" t="str">
        <f aca="false">IF(VLOOKUP(B34,centers_stations!A:E,5,0)=0,"",VLOOKUP(B34,centers_stations!A:E,5,0))</f>
        <v>GHCND:USC00316686</v>
      </c>
      <c r="AA34" s="0" t="n">
        <v>4</v>
      </c>
      <c r="AB34" s="0" t="n">
        <v>22</v>
      </c>
      <c r="AC34" s="0" t="s">
        <v>64</v>
      </c>
      <c r="AD34" s="0" t="s">
        <v>116</v>
      </c>
      <c r="AE34" s="0" t="n">
        <v>6</v>
      </c>
      <c r="AF34" s="0" t="s">
        <v>65</v>
      </c>
      <c r="AG34" s="0" t="n">
        <v>2</v>
      </c>
      <c r="AI34" s="0" t="s">
        <v>66</v>
      </c>
      <c r="AJ34" s="0" t="n">
        <v>3</v>
      </c>
      <c r="AK34" s="0" t="n">
        <v>3</v>
      </c>
      <c r="AL34" s="0" t="n">
        <v>12.89</v>
      </c>
      <c r="AM34" s="0" t="n">
        <v>2.22</v>
      </c>
      <c r="AR34" s="0" t="s">
        <v>204</v>
      </c>
      <c r="AS34" s="0" t="n">
        <v>40</v>
      </c>
    </row>
    <row r="35" customFormat="false" ht="14.25" hidden="false" customHeight="false" outlineLevel="0" collapsed="false">
      <c r="B35" s="14" t="n">
        <v>124</v>
      </c>
      <c r="C35" s="14" t="s">
        <v>45</v>
      </c>
      <c r="D35" s="15" t="s">
        <v>218</v>
      </c>
      <c r="E35" s="16" t="s">
        <v>267</v>
      </c>
      <c r="F35" s="14" t="s">
        <v>280</v>
      </c>
      <c r="G35" s="14" t="s">
        <v>49</v>
      </c>
      <c r="H35" s="14" t="s">
        <v>50</v>
      </c>
      <c r="I35" s="14" t="s">
        <v>71</v>
      </c>
      <c r="J35" s="14" t="s">
        <v>148</v>
      </c>
      <c r="K35" s="14" t="s">
        <v>269</v>
      </c>
      <c r="L35" s="14" t="s">
        <v>269</v>
      </c>
      <c r="M35" s="14" t="s">
        <v>100</v>
      </c>
      <c r="N35" s="14" t="s">
        <v>269</v>
      </c>
      <c r="O35" s="14" t="s">
        <v>101</v>
      </c>
      <c r="P35" s="14" t="s">
        <v>74</v>
      </c>
      <c r="Q35" s="14" t="s">
        <v>84</v>
      </c>
      <c r="R35" s="14" t="s">
        <v>59</v>
      </c>
      <c r="S35" s="0" t="s">
        <v>281</v>
      </c>
      <c r="T35" s="0" t="s">
        <v>282</v>
      </c>
      <c r="U35" s="0" t="s">
        <v>283</v>
      </c>
      <c r="V35" s="0" t="s">
        <v>284</v>
      </c>
      <c r="W35" s="0" t="n">
        <v>33617</v>
      </c>
      <c r="X35" s="0" t="n">
        <v>28.066989</v>
      </c>
      <c r="Y35" s="0" t="n">
        <v>-82.392608</v>
      </c>
      <c r="Z35" s="0" t="str">
        <f aca="false">IF(VLOOKUP(B35,centers_stations!A:E,5,0)=0,"",VLOOKUP(B35,centers_stations!A:E,5,0))</f>
        <v>GHCND:USW00012842</v>
      </c>
      <c r="AA35" s="0" t="n">
        <v>6</v>
      </c>
      <c r="AB35" s="0" t="n">
        <v>24</v>
      </c>
      <c r="AC35" s="0" t="s">
        <v>64</v>
      </c>
      <c r="AD35" s="0" t="s">
        <v>64</v>
      </c>
      <c r="AE35" s="0" t="n">
        <v>6</v>
      </c>
      <c r="AF35" s="0" t="s">
        <v>65</v>
      </c>
      <c r="AG35" s="0" t="n">
        <v>3</v>
      </c>
      <c r="AI35" s="0" t="s">
        <v>66</v>
      </c>
      <c r="AJ35" s="0" t="n">
        <v>2.5</v>
      </c>
      <c r="AK35" s="0" t="n">
        <v>2.5</v>
      </c>
      <c r="AL35" s="0" t="n">
        <v>10.89</v>
      </c>
      <c r="AM35" s="0" t="n">
        <v>2.22</v>
      </c>
      <c r="AN35" s="0" t="s">
        <v>67</v>
      </c>
      <c r="AO35" s="0" t="n">
        <v>7</v>
      </c>
      <c r="AP35" s="0" t="n">
        <v>7</v>
      </c>
      <c r="AS35" s="0" t="n">
        <v>50</v>
      </c>
    </row>
    <row r="36" customFormat="false" ht="14.25" hidden="false" customHeight="false" outlineLevel="0" collapsed="false">
      <c r="B36" s="14" t="n">
        <v>126</v>
      </c>
      <c r="C36" s="14" t="s">
        <v>45</v>
      </c>
      <c r="D36" s="15" t="s">
        <v>46</v>
      </c>
      <c r="E36" s="16" t="s">
        <v>47</v>
      </c>
      <c r="F36" s="14" t="s">
        <v>285</v>
      </c>
      <c r="G36" s="14" t="s">
        <v>49</v>
      </c>
      <c r="H36" s="14" t="s">
        <v>50</v>
      </c>
      <c r="I36" s="14" t="s">
        <v>51</v>
      </c>
      <c r="J36" s="14" t="s">
        <v>52</v>
      </c>
      <c r="K36" s="14" t="s">
        <v>55</v>
      </c>
      <c r="L36" s="14" t="s">
        <v>54</v>
      </c>
      <c r="M36" s="14" t="s">
        <v>121</v>
      </c>
      <c r="N36" s="14" t="s">
        <v>54</v>
      </c>
      <c r="O36" s="14" t="s">
        <v>72</v>
      </c>
      <c r="P36" s="14" t="s">
        <v>111</v>
      </c>
      <c r="Q36" s="14" t="s">
        <v>178</v>
      </c>
      <c r="R36" s="14" t="s">
        <v>59</v>
      </c>
      <c r="S36" s="0" t="s">
        <v>286</v>
      </c>
      <c r="T36" s="0" t="s">
        <v>157</v>
      </c>
      <c r="U36" s="0" t="s">
        <v>62</v>
      </c>
      <c r="V36" s="0" t="s">
        <v>63</v>
      </c>
      <c r="W36" s="0" t="n">
        <v>29210</v>
      </c>
      <c r="X36" s="0" t="n">
        <v>34.028636</v>
      </c>
      <c r="Y36" s="0" t="n">
        <v>-81.116406</v>
      </c>
      <c r="Z36" s="0" t="str">
        <f aca="false">IF(VLOOKUP(B36,centers_stations!A:E,5,0)=0,"",VLOOKUP(B36,centers_stations!A:E,5,0))</f>
        <v>GHCND:USW00013883</v>
      </c>
      <c r="AA36" s="0" t="n">
        <v>6</v>
      </c>
      <c r="AB36" s="0" t="n">
        <v>25</v>
      </c>
      <c r="AC36" s="0" t="s">
        <v>64</v>
      </c>
      <c r="AD36" s="0" t="s">
        <v>64</v>
      </c>
      <c r="AE36" s="0" t="n">
        <v>6</v>
      </c>
      <c r="AF36" s="0" t="s">
        <v>80</v>
      </c>
      <c r="AG36" s="0" t="n">
        <v>3</v>
      </c>
      <c r="AI36" s="0" t="s">
        <v>66</v>
      </c>
      <c r="AJ36" s="0" t="n">
        <v>2.5</v>
      </c>
      <c r="AK36" s="0" t="n">
        <v>2.5</v>
      </c>
      <c r="AL36" s="0" t="n">
        <v>10.89</v>
      </c>
      <c r="AM36" s="0" t="n">
        <v>2.22</v>
      </c>
      <c r="AS36" s="0" t="n">
        <v>40</v>
      </c>
    </row>
    <row r="37" customFormat="false" ht="14.25" hidden="false" customHeight="false" outlineLevel="0" collapsed="false">
      <c r="B37" s="14" t="n">
        <v>128</v>
      </c>
      <c r="C37" s="14" t="s">
        <v>45</v>
      </c>
      <c r="D37" s="15" t="s">
        <v>218</v>
      </c>
      <c r="E37" s="16" t="s">
        <v>273</v>
      </c>
      <c r="F37" s="14" t="s">
        <v>287</v>
      </c>
      <c r="G37" s="14" t="s">
        <v>49</v>
      </c>
      <c r="H37" s="14" t="s">
        <v>50</v>
      </c>
      <c r="I37" s="14" t="s">
        <v>51</v>
      </c>
      <c r="J37" s="14" t="s">
        <v>148</v>
      </c>
      <c r="K37" s="14" t="s">
        <v>85</v>
      </c>
      <c r="L37" s="14" t="s">
        <v>160</v>
      </c>
      <c r="M37" s="14" t="s">
        <v>160</v>
      </c>
      <c r="N37" s="14" t="s">
        <v>85</v>
      </c>
      <c r="O37" s="14" t="s">
        <v>138</v>
      </c>
      <c r="P37" s="14" t="s">
        <v>288</v>
      </c>
      <c r="Q37" s="14" t="s">
        <v>85</v>
      </c>
      <c r="R37" s="14" t="s">
        <v>59</v>
      </c>
      <c r="S37" s="0" t="s">
        <v>289</v>
      </c>
      <c r="T37" s="0" t="s">
        <v>276</v>
      </c>
      <c r="U37" s="0" t="s">
        <v>253</v>
      </c>
      <c r="V37" s="0" t="s">
        <v>254</v>
      </c>
      <c r="W37" s="0" t="n">
        <v>23294</v>
      </c>
      <c r="X37" s="0" t="n">
        <v>37.6277255</v>
      </c>
      <c r="Y37" s="0" t="n">
        <v>-77.5296761</v>
      </c>
      <c r="Z37" s="0" t="str">
        <f aca="false">IF(VLOOKUP(B37,centers_stations!A:E,5,0)=0,"",VLOOKUP(B37,centers_stations!A:E,5,0))</f>
        <v>GHCND:USW00093775</v>
      </c>
      <c r="AA37" s="0" t="n">
        <v>4</v>
      </c>
      <c r="AB37" s="0" t="n">
        <v>22</v>
      </c>
      <c r="AC37" s="0" t="s">
        <v>64</v>
      </c>
      <c r="AD37" s="0" t="s">
        <v>64</v>
      </c>
      <c r="AE37" s="0" t="n">
        <v>5</v>
      </c>
      <c r="AF37" s="0" t="s">
        <v>65</v>
      </c>
      <c r="AG37" s="0" t="n">
        <v>2</v>
      </c>
      <c r="AI37" s="0" t="s">
        <v>66</v>
      </c>
      <c r="AJ37" s="0" t="n">
        <v>3</v>
      </c>
      <c r="AK37" s="0" t="n">
        <v>3</v>
      </c>
      <c r="AL37" s="0" t="n">
        <v>12.89</v>
      </c>
      <c r="AM37" s="0" t="n">
        <v>2.22</v>
      </c>
      <c r="AS37" s="0" t="n">
        <v>50</v>
      </c>
    </row>
    <row r="38" customFormat="false" ht="14.25" hidden="false" customHeight="false" outlineLevel="0" collapsed="false">
      <c r="B38" s="14" t="n">
        <v>138</v>
      </c>
      <c r="C38" s="14" t="s">
        <v>45</v>
      </c>
      <c r="D38" s="15" t="s">
        <v>46</v>
      </c>
      <c r="E38" s="16" t="s">
        <v>290</v>
      </c>
      <c r="F38" s="14" t="s">
        <v>291</v>
      </c>
      <c r="G38" s="14" t="s">
        <v>49</v>
      </c>
      <c r="H38" s="14" t="s">
        <v>50</v>
      </c>
      <c r="I38" s="14" t="s">
        <v>71</v>
      </c>
      <c r="J38" s="14" t="s">
        <v>52</v>
      </c>
      <c r="K38" s="14" t="s">
        <v>53</v>
      </c>
      <c r="L38" s="14" t="s">
        <v>138</v>
      </c>
      <c r="M38" s="14" t="s">
        <v>58</v>
      </c>
      <c r="N38" s="14" t="s">
        <v>138</v>
      </c>
      <c r="O38" s="14" t="s">
        <v>128</v>
      </c>
      <c r="P38" s="14" t="s">
        <v>74</v>
      </c>
      <c r="Q38" s="14" t="s">
        <v>85</v>
      </c>
      <c r="R38" s="14" t="s">
        <v>75</v>
      </c>
      <c r="S38" s="0" t="s">
        <v>292</v>
      </c>
      <c r="T38" s="0" t="s">
        <v>293</v>
      </c>
      <c r="U38" s="0" t="s">
        <v>78</v>
      </c>
      <c r="V38" s="0" t="s">
        <v>79</v>
      </c>
      <c r="W38" s="0" t="n">
        <v>35401</v>
      </c>
      <c r="X38" s="0" t="n">
        <v>33.1996574</v>
      </c>
      <c r="Y38" s="0" t="n">
        <v>-87.5428089</v>
      </c>
      <c r="Z38" s="0" t="str">
        <f aca="false">IF(VLOOKUP(B38,centers_stations!A:E,5,0)=0,"",VLOOKUP(B38,centers_stations!A:E,5,0))</f>
        <v>GHCND:USW00073801</v>
      </c>
      <c r="AA38" s="0" t="n">
        <v>6</v>
      </c>
      <c r="AB38" s="0" t="n">
        <v>26</v>
      </c>
      <c r="AC38" s="0" t="s">
        <v>64</v>
      </c>
      <c r="AD38" s="0" t="s">
        <v>64</v>
      </c>
      <c r="AE38" s="0" t="n">
        <v>6</v>
      </c>
      <c r="AF38" s="0" t="s">
        <v>65</v>
      </c>
      <c r="AG38" s="0" t="n">
        <v>3</v>
      </c>
      <c r="AI38" s="0" t="s">
        <v>66</v>
      </c>
      <c r="AJ38" s="0" t="n">
        <v>2.5</v>
      </c>
      <c r="AK38" s="0" t="n">
        <v>2.5</v>
      </c>
      <c r="AL38" s="0" t="n">
        <v>10.89</v>
      </c>
      <c r="AM38" s="0" t="n">
        <v>2.22</v>
      </c>
      <c r="AN38" s="0" t="s">
        <v>67</v>
      </c>
      <c r="AO38" s="0" t="n">
        <v>7</v>
      </c>
      <c r="AP38" s="0" t="n">
        <v>7</v>
      </c>
      <c r="AR38" s="0" t="s">
        <v>132</v>
      </c>
      <c r="AS38" s="0" t="n">
        <v>32</v>
      </c>
    </row>
    <row r="39" customFormat="false" ht="14.25" hidden="false" customHeight="false" outlineLevel="0" collapsed="false">
      <c r="B39" s="14" t="n">
        <v>142</v>
      </c>
      <c r="C39" s="14" t="s">
        <v>45</v>
      </c>
      <c r="D39" s="15" t="s">
        <v>218</v>
      </c>
      <c r="E39" s="16" t="s">
        <v>273</v>
      </c>
      <c r="F39" s="14" t="s">
        <v>294</v>
      </c>
      <c r="G39" s="14" t="s">
        <v>49</v>
      </c>
      <c r="H39" s="14" t="s">
        <v>50</v>
      </c>
      <c r="I39" s="14" t="s">
        <v>51</v>
      </c>
      <c r="J39" s="14" t="s">
        <v>148</v>
      </c>
      <c r="K39" s="14" t="s">
        <v>295</v>
      </c>
      <c r="L39" s="14" t="s">
        <v>55</v>
      </c>
      <c r="M39" s="14" t="s">
        <v>73</v>
      </c>
      <c r="N39" s="14" t="s">
        <v>55</v>
      </c>
      <c r="O39" s="14" t="s">
        <v>182</v>
      </c>
      <c r="P39" s="14" t="s">
        <v>100</v>
      </c>
      <c r="Q39" s="14" t="s">
        <v>55</v>
      </c>
      <c r="R39" s="14" t="s">
        <v>59</v>
      </c>
      <c r="S39" s="0" t="s">
        <v>296</v>
      </c>
      <c r="T39" s="0" t="s">
        <v>297</v>
      </c>
      <c r="U39" s="0" t="s">
        <v>253</v>
      </c>
      <c r="V39" s="0" t="s">
        <v>254</v>
      </c>
      <c r="W39" s="0" t="n">
        <v>22407</v>
      </c>
      <c r="X39" s="0" t="n">
        <v>38.2880965</v>
      </c>
      <c r="Y39" s="0" t="n">
        <v>-77.5507269</v>
      </c>
      <c r="Z39" s="0" t="str">
        <f aca="false">IF(VLOOKUP(B39,centers_stations!A:E,5,0)=0,"",VLOOKUP(B39,centers_stations!A:E,5,0))</f>
        <v>GHCND:USC00443204</v>
      </c>
      <c r="AA39" s="0" t="n">
        <v>5</v>
      </c>
      <c r="AB39" s="0" t="n">
        <v>22</v>
      </c>
      <c r="AC39" s="0" t="s">
        <v>64</v>
      </c>
      <c r="AD39" s="0" t="s">
        <v>64</v>
      </c>
      <c r="AE39" s="0" t="n">
        <v>5</v>
      </c>
      <c r="AF39" s="0" t="s">
        <v>65</v>
      </c>
      <c r="AG39" s="0" t="n">
        <v>2</v>
      </c>
      <c r="AI39" s="0" t="s">
        <v>66</v>
      </c>
      <c r="AJ39" s="0" t="n">
        <v>2.5</v>
      </c>
      <c r="AK39" s="0" t="n">
        <v>2.5</v>
      </c>
      <c r="AL39" s="0" t="n">
        <v>12.09</v>
      </c>
      <c r="AM39" s="0" t="n">
        <v>2.22</v>
      </c>
      <c r="AR39" s="0" t="s">
        <v>68</v>
      </c>
      <c r="AS39" s="0" t="n">
        <v>50</v>
      </c>
    </row>
    <row r="40" customFormat="false" ht="14.25" hidden="false" customHeight="false" outlineLevel="0" collapsed="false">
      <c r="B40" s="14" t="n">
        <v>143</v>
      </c>
      <c r="C40" s="14" t="s">
        <v>107</v>
      </c>
      <c r="D40" s="15" t="s">
        <v>233</v>
      </c>
      <c r="E40" s="16" t="s">
        <v>245</v>
      </c>
      <c r="F40" s="14" t="s">
        <v>298</v>
      </c>
      <c r="G40" s="14" t="s">
        <v>49</v>
      </c>
      <c r="H40" s="14" t="s">
        <v>154</v>
      </c>
      <c r="I40" s="14" t="s">
        <v>232</v>
      </c>
      <c r="J40" s="14" t="s">
        <v>237</v>
      </c>
      <c r="K40" s="14" t="s">
        <v>182</v>
      </c>
      <c r="L40" s="14" t="s">
        <v>182</v>
      </c>
      <c r="M40" s="14" t="s">
        <v>182</v>
      </c>
      <c r="N40" s="14" t="s">
        <v>182</v>
      </c>
      <c r="O40" s="14" t="s">
        <v>299</v>
      </c>
      <c r="P40" s="14" t="s">
        <v>177</v>
      </c>
      <c r="Q40" s="14" t="s">
        <v>176</v>
      </c>
      <c r="R40" s="14" t="s">
        <v>75</v>
      </c>
      <c r="S40" s="0" t="s">
        <v>300</v>
      </c>
      <c r="T40" s="0" t="s">
        <v>301</v>
      </c>
      <c r="U40" s="0" t="s">
        <v>231</v>
      </c>
      <c r="V40" s="0" t="s">
        <v>232</v>
      </c>
      <c r="W40" s="0" t="n">
        <v>78415</v>
      </c>
      <c r="X40" s="0" t="n">
        <v>27.7163235</v>
      </c>
      <c r="Y40" s="0" t="n">
        <v>-97.4377718</v>
      </c>
      <c r="Z40" s="0" t="str">
        <f aca="false">IF(VLOOKUP(B40,centers_stations!A:E,5,0)=0,"",VLOOKUP(B40,centers_stations!A:E,5,0))</f>
        <v>GHCND:USC00412013</v>
      </c>
      <c r="AA40" s="0" t="n">
        <v>6</v>
      </c>
      <c r="AB40" s="0" t="n">
        <v>16</v>
      </c>
      <c r="AC40" s="0" t="s">
        <v>116</v>
      </c>
      <c r="AD40" s="0" t="s">
        <v>116</v>
      </c>
      <c r="AE40" s="0" t="n">
        <v>4</v>
      </c>
      <c r="AF40" s="0" t="s">
        <v>203</v>
      </c>
      <c r="AG40" s="0" t="n">
        <v>4</v>
      </c>
      <c r="AH40" s="0" t="s">
        <v>266</v>
      </c>
      <c r="AI40" s="0" t="s">
        <v>118</v>
      </c>
      <c r="AJ40" s="0" t="n">
        <v>3.09</v>
      </c>
      <c r="AK40" s="0" t="n">
        <v>3.09</v>
      </c>
      <c r="AL40" s="0" t="n">
        <v>13.19</v>
      </c>
      <c r="AM40" s="0" t="n">
        <v>2.22</v>
      </c>
      <c r="AR40" s="0" t="s">
        <v>204</v>
      </c>
      <c r="AS40" s="0" t="n">
        <v>40</v>
      </c>
    </row>
    <row r="41" customFormat="false" ht="14.25" hidden="false" customHeight="false" outlineLevel="0" collapsed="false">
      <c r="B41" s="14" t="n">
        <v>144</v>
      </c>
      <c r="C41" s="14" t="s">
        <v>45</v>
      </c>
      <c r="D41" s="15" t="s">
        <v>218</v>
      </c>
      <c r="E41" s="16" t="s">
        <v>273</v>
      </c>
      <c r="F41" s="14" t="s">
        <v>302</v>
      </c>
      <c r="G41" s="14" t="s">
        <v>49</v>
      </c>
      <c r="H41" s="14" t="s">
        <v>50</v>
      </c>
      <c r="I41" s="14" t="s">
        <v>51</v>
      </c>
      <c r="J41" s="14" t="s">
        <v>148</v>
      </c>
      <c r="K41" s="14" t="s">
        <v>73</v>
      </c>
      <c r="L41" s="14" t="s">
        <v>73</v>
      </c>
      <c r="M41" s="14" t="s">
        <v>73</v>
      </c>
      <c r="N41" s="14" t="s">
        <v>55</v>
      </c>
      <c r="O41" s="14" t="s">
        <v>83</v>
      </c>
      <c r="P41" s="14" t="s">
        <v>83</v>
      </c>
      <c r="Q41" s="14" t="s">
        <v>85</v>
      </c>
      <c r="R41" s="14" t="s">
        <v>59</v>
      </c>
      <c r="S41" s="0" t="s">
        <v>303</v>
      </c>
      <c r="T41" s="0" t="s">
        <v>304</v>
      </c>
      <c r="U41" s="0" t="s">
        <v>253</v>
      </c>
      <c r="V41" s="0" t="s">
        <v>254</v>
      </c>
      <c r="W41" s="0" t="n">
        <v>24502</v>
      </c>
      <c r="X41" s="0" t="n">
        <v>37.3695532</v>
      </c>
      <c r="Y41" s="0" t="n">
        <v>-79.1746072</v>
      </c>
      <c r="Z41" s="0" t="str">
        <f aca="false">IF(VLOOKUP(B41,centers_stations!A:E,5,0)=0,"",VLOOKUP(B41,centers_stations!A:E,5,0))</f>
        <v>GHCND:USW00013733</v>
      </c>
      <c r="AA41" s="0" t="n">
        <v>5</v>
      </c>
      <c r="AB41" s="0" t="n">
        <v>25</v>
      </c>
      <c r="AC41" s="0" t="s">
        <v>64</v>
      </c>
      <c r="AD41" s="0" t="s">
        <v>64</v>
      </c>
      <c r="AE41" s="0" t="n">
        <v>5</v>
      </c>
      <c r="AF41" s="0" t="s">
        <v>65</v>
      </c>
      <c r="AG41" s="0" t="n">
        <v>2</v>
      </c>
      <c r="AI41" s="0" t="s">
        <v>66</v>
      </c>
      <c r="AJ41" s="0" t="n">
        <v>2.5</v>
      </c>
      <c r="AK41" s="0" t="n">
        <v>2.5</v>
      </c>
      <c r="AL41" s="0" t="n">
        <v>12.09</v>
      </c>
      <c r="AM41" s="0" t="n">
        <v>2.22</v>
      </c>
      <c r="AN41" s="0" t="s">
        <v>88</v>
      </c>
      <c r="AO41" s="0" t="n">
        <v>7</v>
      </c>
      <c r="AQ41" s="0" t="n">
        <v>7</v>
      </c>
      <c r="AS41" s="0" t="n">
        <v>40</v>
      </c>
    </row>
    <row r="42" customFormat="false" ht="14.25" hidden="false" customHeight="false" outlineLevel="0" collapsed="false">
      <c r="B42" s="14" t="n">
        <v>145</v>
      </c>
      <c r="C42" s="14" t="s">
        <v>45</v>
      </c>
      <c r="D42" s="15" t="s">
        <v>46</v>
      </c>
      <c r="E42" s="16" t="s">
        <v>119</v>
      </c>
      <c r="F42" s="14" t="s">
        <v>305</v>
      </c>
      <c r="G42" s="14" t="s">
        <v>49</v>
      </c>
      <c r="H42" s="14" t="s">
        <v>50</v>
      </c>
      <c r="I42" s="14" t="s">
        <v>51</v>
      </c>
      <c r="J42" s="14" t="s">
        <v>52</v>
      </c>
      <c r="K42" s="14" t="s">
        <v>160</v>
      </c>
      <c r="L42" s="14" t="s">
        <v>160</v>
      </c>
      <c r="M42" s="14" t="s">
        <v>160</v>
      </c>
      <c r="N42" s="14" t="s">
        <v>176</v>
      </c>
      <c r="O42" s="14" t="s">
        <v>228</v>
      </c>
      <c r="P42" s="14" t="s">
        <v>74</v>
      </c>
      <c r="Q42" s="14" t="s">
        <v>85</v>
      </c>
      <c r="R42" s="14" t="s">
        <v>59</v>
      </c>
      <c r="S42" s="0" t="s">
        <v>306</v>
      </c>
      <c r="T42" s="0" t="s">
        <v>97</v>
      </c>
      <c r="U42" s="0" t="s">
        <v>105</v>
      </c>
      <c r="V42" s="0" t="s">
        <v>106</v>
      </c>
      <c r="W42" s="0" t="n">
        <v>27858</v>
      </c>
      <c r="X42" s="0" t="n">
        <v>35.5806029</v>
      </c>
      <c r="Y42" s="0" t="n">
        <v>-77.3681871</v>
      </c>
      <c r="Z42" s="0" t="str">
        <f aca="false">IF(VLOOKUP(B42,centers_stations!A:E,5,0)=0,"",VLOOKUP(B42,centers_stations!A:E,5,0))</f>
        <v>GHCND:USC00313638</v>
      </c>
      <c r="AA42" s="0" t="n">
        <v>5</v>
      </c>
      <c r="AB42" s="0" t="n">
        <v>24</v>
      </c>
      <c r="AC42" s="0" t="s">
        <v>64</v>
      </c>
      <c r="AD42" s="0" t="s">
        <v>64</v>
      </c>
      <c r="AE42" s="0" t="n">
        <v>6</v>
      </c>
      <c r="AF42" s="0" t="s">
        <v>65</v>
      </c>
      <c r="AG42" s="0" t="n">
        <v>2</v>
      </c>
      <c r="AI42" s="0" t="s">
        <v>66</v>
      </c>
      <c r="AJ42" s="0" t="n">
        <v>2.5</v>
      </c>
      <c r="AK42" s="0" t="n">
        <v>2.5</v>
      </c>
      <c r="AL42" s="0" t="n">
        <v>12.09</v>
      </c>
      <c r="AM42" s="0" t="n">
        <v>2.22</v>
      </c>
      <c r="AN42" s="0" t="s">
        <v>88</v>
      </c>
      <c r="AO42" s="0" t="n">
        <v>5</v>
      </c>
      <c r="AQ42" s="0" t="n">
        <v>5</v>
      </c>
      <c r="AR42" s="0" t="s">
        <v>307</v>
      </c>
      <c r="AS42" s="0" t="n">
        <v>40</v>
      </c>
    </row>
    <row r="43" customFormat="false" ht="14.25" hidden="false" customHeight="false" outlineLevel="0" collapsed="false">
      <c r="B43" s="14" t="n">
        <v>148</v>
      </c>
      <c r="C43" s="14" t="s">
        <v>107</v>
      </c>
      <c r="D43" s="15" t="s">
        <v>233</v>
      </c>
      <c r="E43" s="16" t="s">
        <v>308</v>
      </c>
      <c r="F43" s="14" t="s">
        <v>309</v>
      </c>
      <c r="G43" s="14" t="s">
        <v>49</v>
      </c>
      <c r="H43" s="14" t="s">
        <v>310</v>
      </c>
      <c r="I43" s="14" t="s">
        <v>311</v>
      </c>
      <c r="J43" s="14" t="s">
        <v>312</v>
      </c>
      <c r="K43" s="14" t="s">
        <v>85</v>
      </c>
      <c r="L43" s="14" t="s">
        <v>73</v>
      </c>
      <c r="M43" s="14" t="s">
        <v>85</v>
      </c>
      <c r="N43" s="14" t="s">
        <v>73</v>
      </c>
      <c r="O43" s="14" t="s">
        <v>72</v>
      </c>
      <c r="P43" s="14" t="s">
        <v>83</v>
      </c>
      <c r="Q43" s="14" t="s">
        <v>176</v>
      </c>
      <c r="R43" s="14" t="s">
        <v>313</v>
      </c>
      <c r="S43" s="0" t="s">
        <v>314</v>
      </c>
      <c r="T43" s="0" t="s">
        <v>315</v>
      </c>
      <c r="U43" s="0" t="s">
        <v>316</v>
      </c>
      <c r="V43" s="0" t="s">
        <v>317</v>
      </c>
      <c r="W43" s="0" t="n">
        <v>92069</v>
      </c>
      <c r="X43" s="0" t="n">
        <v>33.1339504</v>
      </c>
      <c r="Y43" s="0" t="n">
        <v>-117.1857311</v>
      </c>
      <c r="Z43" s="0" t="str">
        <f aca="false">IF(VLOOKUP(B43,centers_stations!A:E,5,0)=0,"",VLOOKUP(B43,centers_stations!A:E,5,0))</f>
        <v>GHCND:USW00003177</v>
      </c>
      <c r="AA43" s="0" t="n">
        <v>6</v>
      </c>
      <c r="AB43" s="0" t="n">
        <v>16</v>
      </c>
      <c r="AC43" s="0" t="s">
        <v>64</v>
      </c>
      <c r="AD43" s="0" t="s">
        <v>116</v>
      </c>
      <c r="AE43" s="0" t="n">
        <v>3</v>
      </c>
      <c r="AF43" s="0" t="s">
        <v>265</v>
      </c>
      <c r="AG43" s="0" t="n">
        <v>1</v>
      </c>
      <c r="AI43" s="0" t="s">
        <v>118</v>
      </c>
      <c r="AJ43" s="0" t="n">
        <v>3.09</v>
      </c>
      <c r="AK43" s="0" t="n">
        <v>3.09</v>
      </c>
      <c r="AL43" s="0" t="n">
        <v>13.19</v>
      </c>
      <c r="AM43" s="0" t="n">
        <v>2.22</v>
      </c>
      <c r="AR43" s="0" t="s">
        <v>307</v>
      </c>
      <c r="AS43" s="0" t="n">
        <v>40</v>
      </c>
    </row>
    <row r="44" customFormat="false" ht="14.25" hidden="false" customHeight="false" outlineLevel="0" collapsed="false">
      <c r="B44" s="14" t="n">
        <v>154</v>
      </c>
      <c r="C44" s="14" t="s">
        <v>45</v>
      </c>
      <c r="D44" s="15" t="s">
        <v>218</v>
      </c>
      <c r="E44" s="16" t="s">
        <v>318</v>
      </c>
      <c r="F44" s="14" t="s">
        <v>319</v>
      </c>
      <c r="G44" s="14" t="s">
        <v>49</v>
      </c>
      <c r="H44" s="14" t="s">
        <v>50</v>
      </c>
      <c r="I44" s="14" t="s">
        <v>320</v>
      </c>
      <c r="J44" s="14" t="s">
        <v>148</v>
      </c>
      <c r="K44" s="14" t="s">
        <v>73</v>
      </c>
      <c r="L44" s="14" t="s">
        <v>85</v>
      </c>
      <c r="M44" s="14" t="s">
        <v>73</v>
      </c>
      <c r="N44" s="14" t="s">
        <v>73</v>
      </c>
      <c r="O44" s="14" t="s">
        <v>128</v>
      </c>
      <c r="P44" s="14" t="s">
        <v>101</v>
      </c>
      <c r="Q44" s="14" t="s">
        <v>189</v>
      </c>
      <c r="R44" s="14" t="s">
        <v>59</v>
      </c>
      <c r="S44" s="0" t="s">
        <v>321</v>
      </c>
      <c r="T44" s="0" t="s">
        <v>322</v>
      </c>
      <c r="U44" s="0" t="s">
        <v>323</v>
      </c>
      <c r="V44" s="0" t="s">
        <v>324</v>
      </c>
      <c r="W44" s="0" t="n">
        <v>19021</v>
      </c>
      <c r="X44" s="0" t="n">
        <v>40.0977678</v>
      </c>
      <c r="Y44" s="0" t="n">
        <v>-74.884337</v>
      </c>
      <c r="Z44" s="0" t="str">
        <f aca="false">IF(VLOOKUP(B44,centers_stations!A:E,5,0)=0,"",VLOOKUP(B44,centers_stations!A:E,5,0))</f>
        <v>GHCND:USC00366194</v>
      </c>
      <c r="AA44" s="0" t="n">
        <v>5</v>
      </c>
      <c r="AB44" s="0" t="n">
        <v>26</v>
      </c>
      <c r="AC44" s="0" t="s">
        <v>116</v>
      </c>
      <c r="AD44" s="0" t="s">
        <v>64</v>
      </c>
      <c r="AE44" s="0" t="n">
        <v>7</v>
      </c>
      <c r="AF44" s="0" t="s">
        <v>65</v>
      </c>
      <c r="AG44" s="0" t="n">
        <v>2</v>
      </c>
      <c r="AI44" s="0" t="s">
        <v>66</v>
      </c>
      <c r="AJ44" s="0" t="n">
        <v>2.5</v>
      </c>
      <c r="AK44" s="0" t="n">
        <v>2.5</v>
      </c>
      <c r="AL44" s="0" t="n">
        <v>12.09</v>
      </c>
      <c r="AM44" s="0" t="n">
        <v>2.22</v>
      </c>
      <c r="AN44" s="0" t="s">
        <v>67</v>
      </c>
      <c r="AO44" s="0" t="n">
        <v>11</v>
      </c>
      <c r="AP44" s="0" t="n">
        <v>11</v>
      </c>
      <c r="AS44" s="0" t="n">
        <v>36</v>
      </c>
    </row>
    <row r="45" customFormat="false" ht="14.25" hidden="false" customHeight="false" outlineLevel="0" collapsed="false">
      <c r="B45" s="14" t="n">
        <v>155</v>
      </c>
      <c r="C45" s="14" t="s">
        <v>107</v>
      </c>
      <c r="D45" s="15" t="s">
        <v>233</v>
      </c>
      <c r="E45" s="16" t="s">
        <v>245</v>
      </c>
      <c r="F45" s="14" t="s">
        <v>325</v>
      </c>
      <c r="G45" s="14" t="s">
        <v>49</v>
      </c>
      <c r="H45" s="14" t="s">
        <v>154</v>
      </c>
      <c r="I45" s="14" t="s">
        <v>232</v>
      </c>
      <c r="J45" s="14" t="s">
        <v>237</v>
      </c>
      <c r="K45" s="14" t="s">
        <v>128</v>
      </c>
      <c r="L45" s="14" t="s">
        <v>182</v>
      </c>
      <c r="M45" s="14" t="s">
        <v>182</v>
      </c>
      <c r="N45" s="14" t="s">
        <v>182</v>
      </c>
      <c r="O45" s="14" t="s">
        <v>299</v>
      </c>
      <c r="P45" s="14" t="s">
        <v>177</v>
      </c>
      <c r="Q45" s="14" t="s">
        <v>176</v>
      </c>
      <c r="R45" s="14" t="s">
        <v>75</v>
      </c>
      <c r="S45" s="0" t="s">
        <v>326</v>
      </c>
      <c r="T45" s="0" t="s">
        <v>248</v>
      </c>
      <c r="U45" s="0" t="s">
        <v>231</v>
      </c>
      <c r="V45" s="0" t="s">
        <v>232</v>
      </c>
      <c r="W45" s="0" t="n">
        <v>78216</v>
      </c>
      <c r="X45" s="0" t="n">
        <v>29.562605</v>
      </c>
      <c r="Y45" s="0" t="n">
        <v>-98.484761</v>
      </c>
      <c r="Z45" s="0" t="str">
        <f aca="false">IF(VLOOKUP(B45,centers_stations!A:E,5,0)=0,"",VLOOKUP(B45,centers_stations!A:E,5,0))</f>
        <v>GHCND:USW00012921</v>
      </c>
      <c r="AA45" s="0" t="n">
        <v>7</v>
      </c>
      <c r="AB45" s="0" t="n">
        <v>28</v>
      </c>
      <c r="AC45" s="0" t="s">
        <v>116</v>
      </c>
      <c r="AD45" s="0" t="s">
        <v>116</v>
      </c>
      <c r="AE45" s="0" t="n">
        <v>4</v>
      </c>
      <c r="AF45" s="0" t="s">
        <v>203</v>
      </c>
      <c r="AG45" s="0" t="n">
        <v>3</v>
      </c>
      <c r="AI45" s="0" t="s">
        <v>118</v>
      </c>
      <c r="AJ45" s="0" t="n">
        <v>3.09</v>
      </c>
      <c r="AK45" s="0" t="n">
        <v>3.09</v>
      </c>
      <c r="AL45" s="0" t="n">
        <v>13.19</v>
      </c>
      <c r="AM45" s="0" t="n">
        <v>2.22</v>
      </c>
      <c r="AN45" s="0" t="s">
        <v>67</v>
      </c>
      <c r="AO45" s="0" t="n">
        <v>11</v>
      </c>
      <c r="AP45" s="0" t="n">
        <v>11</v>
      </c>
      <c r="AR45" s="0" t="s">
        <v>68</v>
      </c>
      <c r="AS45" s="0" t="n">
        <v>48</v>
      </c>
    </row>
    <row r="46" customFormat="false" ht="14.25" hidden="false" customHeight="false" outlineLevel="0" collapsed="false">
      <c r="B46" s="14" t="n">
        <v>163</v>
      </c>
      <c r="C46" s="14" t="s">
        <v>45</v>
      </c>
      <c r="D46" s="15" t="s">
        <v>193</v>
      </c>
      <c r="E46" s="16" t="s">
        <v>209</v>
      </c>
      <c r="F46" s="14" t="s">
        <v>327</v>
      </c>
      <c r="G46" s="14" t="s">
        <v>49</v>
      </c>
      <c r="H46" s="14" t="s">
        <v>211</v>
      </c>
      <c r="I46" s="14" t="s">
        <v>212</v>
      </c>
      <c r="J46" s="14" t="s">
        <v>198</v>
      </c>
      <c r="K46" s="14" t="s">
        <v>98</v>
      </c>
      <c r="L46" s="14" t="s">
        <v>83</v>
      </c>
      <c r="M46" s="14" t="s">
        <v>138</v>
      </c>
      <c r="N46" s="14" t="s">
        <v>84</v>
      </c>
      <c r="O46" s="14" t="s">
        <v>53</v>
      </c>
      <c r="P46" s="14" t="s">
        <v>83</v>
      </c>
      <c r="Q46" s="14" t="s">
        <v>176</v>
      </c>
      <c r="R46" s="14" t="s">
        <v>59</v>
      </c>
      <c r="S46" s="0" t="s">
        <v>328</v>
      </c>
      <c r="T46" s="0" t="s">
        <v>329</v>
      </c>
      <c r="U46" s="0" t="s">
        <v>202</v>
      </c>
      <c r="V46" s="0" t="s">
        <v>201</v>
      </c>
      <c r="W46" s="0" t="n">
        <v>11554</v>
      </c>
      <c r="X46" s="0" t="n">
        <v>40.71816</v>
      </c>
      <c r="Y46" s="0" t="n">
        <v>-73.5643242</v>
      </c>
      <c r="Z46" s="0" t="str">
        <f aca="false">IF(VLOOKUP(B46,centers_stations!A:E,5,0)=0,"",VLOOKUP(B46,centers_stations!A:E,5,0))</f>
        <v>GHCND:USW00054787</v>
      </c>
      <c r="AA46" s="0" t="n">
        <v>2</v>
      </c>
      <c r="AB46" s="0" t="n">
        <v>22</v>
      </c>
      <c r="AC46" s="0" t="s">
        <v>145</v>
      </c>
      <c r="AD46" s="0" t="s">
        <v>116</v>
      </c>
      <c r="AE46" s="0" t="n">
        <v>4</v>
      </c>
      <c r="AF46" s="0" t="s">
        <v>65</v>
      </c>
      <c r="AG46" s="0" t="n">
        <v>2</v>
      </c>
      <c r="AI46" s="0" t="s">
        <v>66</v>
      </c>
      <c r="AJ46" s="0" t="n">
        <v>3</v>
      </c>
      <c r="AK46" s="0" t="n">
        <v>3</v>
      </c>
      <c r="AL46" s="0" t="n">
        <v>14.09</v>
      </c>
      <c r="AM46" s="0" t="n">
        <v>2.22</v>
      </c>
      <c r="AN46" s="0" t="s">
        <v>88</v>
      </c>
      <c r="AO46" s="0" t="n">
        <v>11</v>
      </c>
      <c r="AQ46" s="0" t="n">
        <v>11</v>
      </c>
      <c r="AR46" s="0" t="s">
        <v>68</v>
      </c>
      <c r="AS46" s="0" t="n">
        <v>48</v>
      </c>
    </row>
    <row r="47" customFormat="false" ht="14.25" hidden="false" customHeight="false" outlineLevel="0" collapsed="false">
      <c r="B47" s="14" t="n">
        <v>164</v>
      </c>
      <c r="C47" s="14" t="s">
        <v>45</v>
      </c>
      <c r="D47" s="15" t="s">
        <v>133</v>
      </c>
      <c r="E47" s="17" t="s">
        <v>330</v>
      </c>
      <c r="F47" s="14" t="s">
        <v>331</v>
      </c>
      <c r="G47" s="14" t="s">
        <v>49</v>
      </c>
      <c r="H47" s="14" t="s">
        <v>50</v>
      </c>
      <c r="I47" s="14" t="s">
        <v>236</v>
      </c>
      <c r="J47" s="14" t="s">
        <v>237</v>
      </c>
      <c r="K47" s="14" t="s">
        <v>176</v>
      </c>
      <c r="L47" s="14" t="s">
        <v>73</v>
      </c>
      <c r="M47" s="14" t="s">
        <v>176</v>
      </c>
      <c r="N47" s="14" t="s">
        <v>73</v>
      </c>
      <c r="O47" s="14" t="s">
        <v>84</v>
      </c>
      <c r="P47" s="14" t="s">
        <v>288</v>
      </c>
      <c r="Q47" s="14" t="s">
        <v>255</v>
      </c>
      <c r="R47" s="14" t="s">
        <v>313</v>
      </c>
      <c r="S47" s="0" t="s">
        <v>332</v>
      </c>
      <c r="T47" s="0" t="s">
        <v>333</v>
      </c>
      <c r="U47" s="0" t="s">
        <v>334</v>
      </c>
      <c r="V47" s="0" t="s">
        <v>335</v>
      </c>
      <c r="W47" s="0" t="n">
        <v>97301</v>
      </c>
      <c r="X47" s="0" t="n">
        <v>44.9422153</v>
      </c>
      <c r="Y47" s="0" t="n">
        <v>-122.9768038</v>
      </c>
      <c r="Z47" s="0" t="str">
        <f aca="false">IF(VLOOKUP(B47,centers_stations!A:E,5,0)=0,"",VLOOKUP(B47,centers_stations!A:E,5,0))</f>
        <v>GHCND:USW00024232</v>
      </c>
      <c r="AA47" s="0" t="n">
        <v>5</v>
      </c>
      <c r="AB47" s="0" t="n">
        <v>25</v>
      </c>
      <c r="AC47" s="0" t="s">
        <v>116</v>
      </c>
      <c r="AD47" s="0" t="s">
        <v>64</v>
      </c>
      <c r="AE47" s="0" t="n">
        <v>5</v>
      </c>
      <c r="AF47" s="0" t="s">
        <v>65</v>
      </c>
      <c r="AG47" s="0" t="n">
        <v>2</v>
      </c>
      <c r="AI47" s="0" t="s">
        <v>66</v>
      </c>
      <c r="AJ47" s="0" t="n">
        <v>2.5</v>
      </c>
      <c r="AK47" s="0" t="n">
        <v>2.5</v>
      </c>
      <c r="AL47" s="0" t="n">
        <v>12.09</v>
      </c>
      <c r="AM47" s="0" t="n">
        <v>2.22</v>
      </c>
      <c r="AN47" s="0" t="s">
        <v>67</v>
      </c>
      <c r="AO47" s="0" t="n">
        <v>7</v>
      </c>
      <c r="AP47" s="0" t="n">
        <v>7</v>
      </c>
      <c r="AS47" s="0" t="n">
        <v>32</v>
      </c>
    </row>
    <row r="48" customFormat="false" ht="14.25" hidden="false" customHeight="false" outlineLevel="0" collapsed="false">
      <c r="B48" s="14" t="n">
        <v>165</v>
      </c>
      <c r="C48" s="14" t="s">
        <v>45</v>
      </c>
      <c r="D48" s="15" t="s">
        <v>133</v>
      </c>
      <c r="E48" s="16" t="s">
        <v>336</v>
      </c>
      <c r="F48" s="14" t="s">
        <v>337</v>
      </c>
      <c r="G48" s="14" t="s">
        <v>49</v>
      </c>
      <c r="H48" s="14" t="s">
        <v>50</v>
      </c>
      <c r="I48" s="14" t="s">
        <v>147</v>
      </c>
      <c r="J48" s="14" t="s">
        <v>237</v>
      </c>
      <c r="K48" s="14" t="s">
        <v>182</v>
      </c>
      <c r="L48" s="14" t="s">
        <v>182</v>
      </c>
      <c r="M48" s="14" t="s">
        <v>182</v>
      </c>
      <c r="N48" s="14" t="s">
        <v>182</v>
      </c>
      <c r="O48" s="14" t="s">
        <v>128</v>
      </c>
      <c r="P48" s="14" t="s">
        <v>83</v>
      </c>
      <c r="Q48" s="14" t="s">
        <v>288</v>
      </c>
      <c r="R48" s="14" t="s">
        <v>75</v>
      </c>
      <c r="S48" s="0" t="s">
        <v>338</v>
      </c>
      <c r="T48" s="0" t="s">
        <v>339</v>
      </c>
      <c r="U48" s="0" t="s">
        <v>340</v>
      </c>
      <c r="V48" s="0" t="s">
        <v>341</v>
      </c>
      <c r="W48" s="0" t="n">
        <v>60534</v>
      </c>
      <c r="X48" s="0" t="n">
        <v>41.8065136</v>
      </c>
      <c r="Y48" s="0" t="n">
        <v>-87.8127792</v>
      </c>
      <c r="Z48" s="0" t="str">
        <f aca="false">IF(VLOOKUP(B48,centers_stations!A:E,5,0)=0,"",VLOOKUP(B48,centers_stations!A:E,5,0))</f>
        <v>GHCND:USW00014819</v>
      </c>
      <c r="AA48" s="0" t="n">
        <v>5</v>
      </c>
      <c r="AB48" s="0" t="n">
        <v>24</v>
      </c>
      <c r="AC48" s="0" t="s">
        <v>116</v>
      </c>
      <c r="AD48" s="0" t="s">
        <v>116</v>
      </c>
      <c r="AE48" s="0" t="n">
        <v>7</v>
      </c>
      <c r="AF48" s="0" t="s">
        <v>65</v>
      </c>
      <c r="AG48" s="0" t="n">
        <v>3</v>
      </c>
      <c r="AI48" s="0" t="s">
        <v>66</v>
      </c>
      <c r="AJ48" s="0" t="n">
        <v>2.5</v>
      </c>
      <c r="AK48" s="0" t="n">
        <v>2.5</v>
      </c>
      <c r="AL48" s="0" t="n">
        <v>12.09</v>
      </c>
      <c r="AM48" s="0" t="n">
        <v>2.22</v>
      </c>
      <c r="AR48" s="0" t="s">
        <v>68</v>
      </c>
      <c r="AS48" s="0" t="n">
        <v>32</v>
      </c>
    </row>
    <row r="49" customFormat="false" ht="14.25" hidden="false" customHeight="false" outlineLevel="0" collapsed="false">
      <c r="B49" s="14" t="n">
        <v>173</v>
      </c>
      <c r="C49" s="14" t="s">
        <v>192</v>
      </c>
      <c r="D49" s="15" t="s">
        <v>193</v>
      </c>
      <c r="E49" s="16" t="s">
        <v>342</v>
      </c>
      <c r="F49" s="14" t="s">
        <v>343</v>
      </c>
      <c r="G49" s="14" t="s">
        <v>49</v>
      </c>
      <c r="H49" s="14" t="s">
        <v>196</v>
      </c>
      <c r="I49" s="14" t="s">
        <v>344</v>
      </c>
      <c r="J49" s="14" t="s">
        <v>198</v>
      </c>
      <c r="K49" s="14" t="s">
        <v>182</v>
      </c>
      <c r="L49" s="14" t="s">
        <v>182</v>
      </c>
      <c r="M49" s="14" t="s">
        <v>73</v>
      </c>
      <c r="N49" s="14" t="s">
        <v>73</v>
      </c>
      <c r="O49" s="14" t="s">
        <v>109</v>
      </c>
      <c r="P49" s="14" t="s">
        <v>74</v>
      </c>
      <c r="Q49" s="14" t="s">
        <v>176</v>
      </c>
      <c r="R49" s="14" t="s">
        <v>59</v>
      </c>
      <c r="S49" s="0" t="s">
        <v>345</v>
      </c>
      <c r="T49" s="0" t="s">
        <v>346</v>
      </c>
      <c r="U49" s="0" t="s">
        <v>347</v>
      </c>
      <c r="V49" s="0" t="s">
        <v>348</v>
      </c>
      <c r="W49" s="0" t="n">
        <v>6854</v>
      </c>
      <c r="X49" s="0" t="n">
        <v>41.0936018</v>
      </c>
      <c r="Y49" s="0" t="n">
        <v>-73.4495976</v>
      </c>
      <c r="Z49" s="0" t="str">
        <f aca="false">IF(VLOOKUP(B49,centers_stations!A:E,5,0)=0,"",VLOOKUP(B49,centers_stations!A:E,5,0))</f>
        <v>GHCND:USC00301309</v>
      </c>
      <c r="AA49" s="0" t="n">
        <v>2</v>
      </c>
      <c r="AB49" s="0" t="n">
        <v>5</v>
      </c>
      <c r="AC49" s="0" t="s">
        <v>116</v>
      </c>
      <c r="AD49" s="0" t="s">
        <v>116</v>
      </c>
      <c r="AE49" s="0" t="n">
        <v>2</v>
      </c>
      <c r="AF49" s="0" t="s">
        <v>203</v>
      </c>
      <c r="AG49" s="0" t="n">
        <v>1</v>
      </c>
      <c r="AH49" s="0" t="s">
        <v>266</v>
      </c>
      <c r="AI49" s="0" t="s">
        <v>118</v>
      </c>
      <c r="AJ49" s="0" t="n">
        <v>3.49</v>
      </c>
      <c r="AK49" s="0" t="n">
        <v>3.49</v>
      </c>
      <c r="AL49" s="0" t="n">
        <v>17.19</v>
      </c>
      <c r="AM49" s="0" t="n">
        <v>2.22</v>
      </c>
      <c r="AR49" s="0" t="s">
        <v>204</v>
      </c>
      <c r="AS49" s="0" t="n">
        <v>38</v>
      </c>
    </row>
    <row r="50" customFormat="false" ht="14.25" hidden="false" customHeight="false" outlineLevel="0" collapsed="false">
      <c r="B50" s="14" t="n">
        <v>183</v>
      </c>
      <c r="C50" s="14" t="s">
        <v>45</v>
      </c>
      <c r="D50" s="15" t="s">
        <v>193</v>
      </c>
      <c r="E50" s="16" t="s">
        <v>349</v>
      </c>
      <c r="F50" s="14" t="s">
        <v>350</v>
      </c>
      <c r="G50" s="14" t="s">
        <v>49</v>
      </c>
      <c r="H50" s="14" t="s">
        <v>211</v>
      </c>
      <c r="I50" s="14" t="s">
        <v>212</v>
      </c>
      <c r="J50" s="14" t="s">
        <v>198</v>
      </c>
      <c r="K50" s="14" t="s">
        <v>138</v>
      </c>
      <c r="L50" s="14" t="s">
        <v>84</v>
      </c>
      <c r="M50" s="14" t="s">
        <v>138</v>
      </c>
      <c r="N50" s="14" t="s">
        <v>138</v>
      </c>
      <c r="O50" s="14" t="s">
        <v>121</v>
      </c>
      <c r="P50" s="14" t="s">
        <v>83</v>
      </c>
      <c r="Q50" s="14" t="s">
        <v>176</v>
      </c>
      <c r="R50" s="14" t="s">
        <v>59</v>
      </c>
      <c r="S50" s="0" t="s">
        <v>351</v>
      </c>
      <c r="T50" s="0" t="s">
        <v>352</v>
      </c>
      <c r="U50" s="0" t="s">
        <v>202</v>
      </c>
      <c r="V50" s="0" t="s">
        <v>201</v>
      </c>
      <c r="W50" s="0" t="n">
        <v>11787</v>
      </c>
      <c r="X50" s="0" t="n">
        <v>40.8574158</v>
      </c>
      <c r="Y50" s="0" t="n">
        <v>-73.196083</v>
      </c>
      <c r="Z50" s="0" t="str">
        <f aca="false">IF(VLOOKUP(B50,centers_stations!A:E,5,0)=0,"",VLOOKUP(B50,centers_stations!A:E,5,0))</f>
        <v>GHCND:USW00004781</v>
      </c>
      <c r="AA50" s="0" t="n">
        <v>3</v>
      </c>
      <c r="AB50" s="0" t="n">
        <v>22</v>
      </c>
      <c r="AC50" s="0" t="s">
        <v>145</v>
      </c>
      <c r="AD50" s="0" t="s">
        <v>116</v>
      </c>
      <c r="AE50" s="0" t="n">
        <v>4.5</v>
      </c>
      <c r="AF50" s="0" t="s">
        <v>65</v>
      </c>
      <c r="AG50" s="0" t="n">
        <v>2</v>
      </c>
      <c r="AI50" s="0" t="s">
        <v>66</v>
      </c>
      <c r="AJ50" s="0" t="n">
        <v>3</v>
      </c>
      <c r="AK50" s="0" t="n">
        <v>3</v>
      </c>
      <c r="AL50" s="0" t="n">
        <v>13.09</v>
      </c>
      <c r="AM50" s="0" t="n">
        <v>2.22</v>
      </c>
      <c r="AN50" s="0" t="s">
        <v>67</v>
      </c>
      <c r="AO50" s="0" t="n">
        <v>11</v>
      </c>
      <c r="AP50" s="0" t="n">
        <v>11</v>
      </c>
      <c r="AS50" s="0" t="n">
        <v>36</v>
      </c>
    </row>
    <row r="51" customFormat="false" ht="14.25" hidden="false" customHeight="false" outlineLevel="0" collapsed="false">
      <c r="B51" s="14" t="n">
        <v>189</v>
      </c>
      <c r="C51" s="14" t="s">
        <v>107</v>
      </c>
      <c r="D51" s="15" t="s">
        <v>193</v>
      </c>
      <c r="E51" s="16" t="s">
        <v>353</v>
      </c>
      <c r="F51" s="14" t="s">
        <v>354</v>
      </c>
      <c r="G51" s="14" t="s">
        <v>49</v>
      </c>
      <c r="H51" s="14" t="s">
        <v>196</v>
      </c>
      <c r="I51" s="14" t="s">
        <v>197</v>
      </c>
      <c r="J51" s="14" t="s">
        <v>198</v>
      </c>
      <c r="K51" s="14" t="s">
        <v>182</v>
      </c>
      <c r="L51" s="14" t="s">
        <v>182</v>
      </c>
      <c r="M51" s="14" t="s">
        <v>182</v>
      </c>
      <c r="N51" s="14" t="s">
        <v>182</v>
      </c>
      <c r="O51" s="14" t="s">
        <v>355</v>
      </c>
      <c r="P51" s="14" t="s">
        <v>177</v>
      </c>
      <c r="Q51" s="14" t="s">
        <v>84</v>
      </c>
      <c r="R51" s="14" t="s">
        <v>59</v>
      </c>
      <c r="S51" s="0" t="s">
        <v>356</v>
      </c>
      <c r="T51" s="0" t="s">
        <v>357</v>
      </c>
      <c r="U51" s="0" t="s">
        <v>358</v>
      </c>
      <c r="V51" s="0" t="s">
        <v>359</v>
      </c>
      <c r="W51" s="0" t="n">
        <v>7057</v>
      </c>
      <c r="X51" s="0" t="n">
        <v>40.846656</v>
      </c>
      <c r="Y51" s="0" t="n">
        <v>-74.110074</v>
      </c>
      <c r="Z51" s="0" t="str">
        <f aca="false">IF(VLOOKUP(B51,centers_stations!A:E,5,0)=0,"",VLOOKUP(B51,centers_stations!A:E,5,0))</f>
        <v>GHCND:USW00094741</v>
      </c>
      <c r="AA51" s="0" t="n">
        <v>4</v>
      </c>
      <c r="AB51" s="0" t="n">
        <v>16</v>
      </c>
      <c r="AC51" s="0" t="s">
        <v>116</v>
      </c>
      <c r="AD51" s="0" t="s">
        <v>116</v>
      </c>
      <c r="AE51" s="0" t="n">
        <v>3</v>
      </c>
      <c r="AF51" s="0" t="s">
        <v>265</v>
      </c>
      <c r="AG51" s="0" t="n">
        <v>2</v>
      </c>
      <c r="AH51" s="0" t="s">
        <v>266</v>
      </c>
      <c r="AI51" s="0" t="s">
        <v>118</v>
      </c>
      <c r="AJ51" s="0" t="n">
        <v>3.49</v>
      </c>
      <c r="AK51" s="0" t="n">
        <v>3.49</v>
      </c>
      <c r="AL51" s="0" t="n">
        <v>15.19</v>
      </c>
      <c r="AM51" s="0" t="n">
        <v>2.22</v>
      </c>
      <c r="AR51" s="0" t="s">
        <v>307</v>
      </c>
      <c r="AS51" s="0" t="n">
        <v>48</v>
      </c>
    </row>
    <row r="52" customFormat="false" ht="14.25" hidden="false" customHeight="false" outlineLevel="0" collapsed="false">
      <c r="B52" s="14" t="n">
        <v>202</v>
      </c>
      <c r="C52" s="14" t="s">
        <v>45</v>
      </c>
      <c r="D52" s="15" t="s">
        <v>193</v>
      </c>
      <c r="E52" s="16" t="s">
        <v>209</v>
      </c>
      <c r="F52" s="14" t="s">
        <v>360</v>
      </c>
      <c r="G52" s="14" t="s">
        <v>49</v>
      </c>
      <c r="H52" s="14" t="s">
        <v>211</v>
      </c>
      <c r="I52" s="14" t="s">
        <v>212</v>
      </c>
      <c r="J52" s="14" t="s">
        <v>198</v>
      </c>
      <c r="K52" s="14" t="s">
        <v>182</v>
      </c>
      <c r="L52" s="14" t="s">
        <v>128</v>
      </c>
      <c r="M52" s="14" t="s">
        <v>98</v>
      </c>
      <c r="N52" s="14" t="s">
        <v>182</v>
      </c>
      <c r="O52" s="14" t="s">
        <v>72</v>
      </c>
      <c r="P52" s="14" t="s">
        <v>177</v>
      </c>
      <c r="Q52" s="14" t="s">
        <v>84</v>
      </c>
      <c r="R52" s="14" t="s">
        <v>59</v>
      </c>
      <c r="S52" s="0" t="s">
        <v>361</v>
      </c>
      <c r="T52" s="0" t="s">
        <v>362</v>
      </c>
      <c r="U52" s="0" t="s">
        <v>202</v>
      </c>
      <c r="V52" s="0" t="s">
        <v>201</v>
      </c>
      <c r="W52" s="0" t="n">
        <v>11501</v>
      </c>
      <c r="X52" s="0" t="n">
        <v>40.7533482</v>
      </c>
      <c r="Y52" s="0" t="n">
        <v>-73.6272737</v>
      </c>
      <c r="Z52" s="0" t="str">
        <f aca="false">IF(VLOOKUP(B52,centers_stations!A:E,5,0)=0,"",VLOOKUP(B52,centers_stations!A:E,5,0))</f>
        <v>GHCND:USW00094789</v>
      </c>
      <c r="AA52" s="0" t="n">
        <v>2</v>
      </c>
      <c r="AB52" s="0" t="n">
        <v>16</v>
      </c>
      <c r="AC52" s="0" t="s">
        <v>64</v>
      </c>
      <c r="AD52" s="0" t="s">
        <v>116</v>
      </c>
      <c r="AE52" s="0" t="n">
        <v>4</v>
      </c>
      <c r="AF52" s="0" t="s">
        <v>65</v>
      </c>
      <c r="AG52" s="0" t="n">
        <v>2</v>
      </c>
      <c r="AI52" s="0" t="s">
        <v>66</v>
      </c>
      <c r="AJ52" s="0" t="n">
        <v>3</v>
      </c>
      <c r="AK52" s="0" t="n">
        <v>3</v>
      </c>
      <c r="AL52" s="0" t="n">
        <v>14.09</v>
      </c>
      <c r="AM52" s="0" t="n">
        <v>2.22</v>
      </c>
      <c r="AR52" s="0" t="s">
        <v>204</v>
      </c>
      <c r="AS52" s="0" t="n">
        <v>44</v>
      </c>
    </row>
    <row r="53" customFormat="false" ht="14.25" hidden="false" customHeight="false" outlineLevel="0" collapsed="false">
      <c r="B53" s="14" t="n">
        <v>203</v>
      </c>
      <c r="C53" s="14" t="s">
        <v>45</v>
      </c>
      <c r="D53" s="15" t="s">
        <v>218</v>
      </c>
      <c r="E53" s="16" t="s">
        <v>267</v>
      </c>
      <c r="F53" s="14" t="s">
        <v>363</v>
      </c>
      <c r="G53" s="14" t="s">
        <v>49</v>
      </c>
      <c r="H53" s="14" t="s">
        <v>50</v>
      </c>
      <c r="I53" s="14" t="s">
        <v>71</v>
      </c>
      <c r="J53" s="14" t="s">
        <v>148</v>
      </c>
      <c r="K53" s="14" t="s">
        <v>84</v>
      </c>
      <c r="L53" s="14" t="s">
        <v>100</v>
      </c>
      <c r="M53" s="14" t="s">
        <v>100</v>
      </c>
      <c r="N53" s="14" t="s">
        <v>100</v>
      </c>
      <c r="O53" s="14" t="s">
        <v>83</v>
      </c>
      <c r="P53" s="14" t="s">
        <v>101</v>
      </c>
      <c r="Q53" s="14" t="s">
        <v>84</v>
      </c>
      <c r="R53" s="14" t="s">
        <v>59</v>
      </c>
      <c r="S53" s="0" t="s">
        <v>364</v>
      </c>
      <c r="T53" s="0" t="s">
        <v>365</v>
      </c>
      <c r="U53" s="0" t="s">
        <v>283</v>
      </c>
      <c r="V53" s="0" t="s">
        <v>284</v>
      </c>
      <c r="W53" s="0" t="n">
        <v>34210</v>
      </c>
      <c r="X53" s="0" t="n">
        <v>27.4632631</v>
      </c>
      <c r="Y53" s="0" t="n">
        <v>-82.6029073</v>
      </c>
      <c r="Z53" s="0" t="str">
        <f aca="false">IF(VLOOKUP(B53,centers_stations!A:E,5,0)=0,"",VLOOKUP(B53,centers_stations!A:E,5,0))</f>
        <v>GHCND:USW00012871</v>
      </c>
      <c r="AA53" s="0" t="n">
        <v>5</v>
      </c>
      <c r="AB53" s="0" t="n">
        <v>25</v>
      </c>
      <c r="AC53" s="0" t="s">
        <v>64</v>
      </c>
      <c r="AD53" s="0" t="s">
        <v>116</v>
      </c>
      <c r="AE53" s="0" t="n">
        <v>6</v>
      </c>
      <c r="AF53" s="0" t="s">
        <v>65</v>
      </c>
      <c r="AG53" s="0" t="n">
        <v>2</v>
      </c>
      <c r="AI53" s="0" t="s">
        <v>66</v>
      </c>
      <c r="AJ53" s="0" t="n">
        <v>2.5</v>
      </c>
      <c r="AK53" s="0" t="n">
        <v>2.5</v>
      </c>
      <c r="AL53" s="0" t="n">
        <v>12.09</v>
      </c>
      <c r="AM53" s="0" t="n">
        <v>2.22</v>
      </c>
      <c r="AR53" s="0" t="s">
        <v>204</v>
      </c>
      <c r="AS53" s="0" t="n">
        <v>64</v>
      </c>
    </row>
    <row r="54" customFormat="false" ht="14.25" hidden="false" customHeight="false" outlineLevel="0" collapsed="false">
      <c r="B54" s="14" t="n">
        <v>204</v>
      </c>
      <c r="C54" s="14" t="s">
        <v>45</v>
      </c>
      <c r="D54" s="15" t="s">
        <v>218</v>
      </c>
      <c r="E54" s="16" t="s">
        <v>267</v>
      </c>
      <c r="F54" s="14" t="s">
        <v>366</v>
      </c>
      <c r="G54" s="14" t="s">
        <v>49</v>
      </c>
      <c r="H54" s="14" t="s">
        <v>50</v>
      </c>
      <c r="I54" s="14" t="s">
        <v>71</v>
      </c>
      <c r="J54" s="14" t="s">
        <v>148</v>
      </c>
      <c r="K54" s="14" t="s">
        <v>189</v>
      </c>
      <c r="L54" s="14" t="s">
        <v>55</v>
      </c>
      <c r="M54" s="14" t="s">
        <v>55</v>
      </c>
      <c r="N54" s="14" t="s">
        <v>58</v>
      </c>
      <c r="O54" s="14" t="s">
        <v>269</v>
      </c>
      <c r="P54" s="14" t="s">
        <v>83</v>
      </c>
      <c r="Q54" s="14" t="s">
        <v>288</v>
      </c>
      <c r="R54" s="14" t="s">
        <v>59</v>
      </c>
      <c r="S54" s="0" t="s">
        <v>367</v>
      </c>
      <c r="T54" s="0" t="s">
        <v>368</v>
      </c>
      <c r="U54" s="0" t="s">
        <v>283</v>
      </c>
      <c r="V54" s="0" t="s">
        <v>284</v>
      </c>
      <c r="W54" s="0" t="n">
        <v>34231</v>
      </c>
      <c r="X54" s="0" t="n">
        <v>27.2516283</v>
      </c>
      <c r="Y54" s="0" t="n">
        <v>-82.5128778</v>
      </c>
      <c r="Z54" s="0" t="str">
        <f aca="false">IF(VLOOKUP(B54,centers_stations!A:E,5,0)=0,"",VLOOKUP(B54,centers_stations!A:E,5,0))</f>
        <v>GHCND:USW00012871</v>
      </c>
      <c r="AA54" s="0" t="n">
        <v>5</v>
      </c>
      <c r="AB54" s="0" t="n">
        <v>25</v>
      </c>
      <c r="AC54" s="0" t="s">
        <v>64</v>
      </c>
      <c r="AD54" s="0" t="s">
        <v>64</v>
      </c>
      <c r="AE54" s="0" t="n">
        <v>6</v>
      </c>
      <c r="AF54" s="0" t="s">
        <v>65</v>
      </c>
      <c r="AG54" s="0" t="n">
        <v>3</v>
      </c>
      <c r="AI54" s="0" t="s">
        <v>66</v>
      </c>
      <c r="AJ54" s="0" t="n">
        <v>2.5</v>
      </c>
      <c r="AK54" s="0" t="n">
        <v>2.5</v>
      </c>
      <c r="AL54" s="0" t="n">
        <v>12.09</v>
      </c>
      <c r="AM54" s="0" t="n">
        <v>2.22</v>
      </c>
      <c r="AR54" s="0" t="s">
        <v>132</v>
      </c>
      <c r="AS54" s="0" t="n">
        <v>40</v>
      </c>
    </row>
    <row r="55" customFormat="false" ht="14.25" hidden="false" customHeight="false" outlineLevel="0" collapsed="false">
      <c r="B55" s="14" t="n">
        <v>205</v>
      </c>
      <c r="C55" s="14" t="s">
        <v>45</v>
      </c>
      <c r="D55" s="15" t="s">
        <v>218</v>
      </c>
      <c r="E55" s="16" t="s">
        <v>267</v>
      </c>
      <c r="F55" s="14" t="s">
        <v>369</v>
      </c>
      <c r="G55" s="14" t="s">
        <v>49</v>
      </c>
      <c r="H55" s="14" t="s">
        <v>50</v>
      </c>
      <c r="I55" s="14" t="s">
        <v>71</v>
      </c>
      <c r="J55" s="14" t="s">
        <v>148</v>
      </c>
      <c r="K55" s="14" t="s">
        <v>85</v>
      </c>
      <c r="L55" s="14" t="s">
        <v>55</v>
      </c>
      <c r="M55" s="14" t="s">
        <v>55</v>
      </c>
      <c r="N55" s="14" t="s">
        <v>55</v>
      </c>
      <c r="O55" s="14" t="s">
        <v>100</v>
      </c>
      <c r="P55" s="14" t="s">
        <v>72</v>
      </c>
      <c r="Q55" s="14" t="s">
        <v>84</v>
      </c>
      <c r="R55" s="14" t="s">
        <v>59</v>
      </c>
      <c r="S55" s="0" t="s">
        <v>370</v>
      </c>
      <c r="T55" s="0" t="s">
        <v>371</v>
      </c>
      <c r="U55" s="0" t="s">
        <v>283</v>
      </c>
      <c r="V55" s="0" t="s">
        <v>284</v>
      </c>
      <c r="W55" s="0" t="n">
        <v>34292</v>
      </c>
      <c r="X55" s="0" t="n">
        <v>27.0858426</v>
      </c>
      <c r="Y55" s="0" t="n">
        <v>-82.4298771</v>
      </c>
      <c r="Z55" s="0" t="str">
        <f aca="false">IF(VLOOKUP(B55,centers_stations!A:E,5,0)=0,"",VLOOKUP(B55,centers_stations!A:E,5,0))</f>
        <v>GHCND:USC00089176</v>
      </c>
      <c r="AA55" s="0" t="n">
        <v>6</v>
      </c>
      <c r="AB55" s="0" t="n">
        <v>25</v>
      </c>
      <c r="AC55" s="0" t="s">
        <v>64</v>
      </c>
      <c r="AD55" s="0" t="s">
        <v>64</v>
      </c>
      <c r="AE55" s="0" t="n">
        <v>6</v>
      </c>
      <c r="AF55" s="0" t="s">
        <v>80</v>
      </c>
      <c r="AG55" s="0" t="n">
        <v>3</v>
      </c>
      <c r="AI55" s="0" t="s">
        <v>66</v>
      </c>
      <c r="AJ55" s="0" t="n">
        <v>2.5</v>
      </c>
      <c r="AK55" s="0" t="n">
        <v>2.5</v>
      </c>
      <c r="AL55" s="0" t="n">
        <v>10.89</v>
      </c>
      <c r="AM55" s="0" t="n">
        <v>2.22</v>
      </c>
      <c r="AR55" s="0" t="s">
        <v>132</v>
      </c>
      <c r="AS55" s="0" t="n">
        <v>40</v>
      </c>
    </row>
    <row r="56" customFormat="false" ht="14.25" hidden="false" customHeight="false" outlineLevel="0" collapsed="false">
      <c r="B56" s="14" t="n">
        <v>206</v>
      </c>
      <c r="C56" s="14" t="s">
        <v>45</v>
      </c>
      <c r="D56" s="15" t="s">
        <v>46</v>
      </c>
      <c r="E56" s="16" t="s">
        <v>372</v>
      </c>
      <c r="F56" s="14" t="s">
        <v>373</v>
      </c>
      <c r="G56" s="14" t="s">
        <v>49</v>
      </c>
      <c r="H56" s="14" t="s">
        <v>50</v>
      </c>
      <c r="I56" s="14" t="s">
        <v>71</v>
      </c>
      <c r="J56" s="14" t="s">
        <v>52</v>
      </c>
      <c r="K56" s="14" t="s">
        <v>295</v>
      </c>
      <c r="L56" s="14" t="s">
        <v>295</v>
      </c>
      <c r="M56" s="14" t="s">
        <v>295</v>
      </c>
      <c r="N56" s="14" t="s">
        <v>295</v>
      </c>
      <c r="O56" s="14" t="s">
        <v>83</v>
      </c>
      <c r="P56" s="14" t="s">
        <v>83</v>
      </c>
      <c r="Q56" s="14" t="s">
        <v>98</v>
      </c>
      <c r="R56" s="14" t="s">
        <v>59</v>
      </c>
      <c r="S56" s="0" t="s">
        <v>374</v>
      </c>
      <c r="T56" s="0" t="s">
        <v>375</v>
      </c>
      <c r="U56" s="0" t="s">
        <v>283</v>
      </c>
      <c r="V56" s="0" t="s">
        <v>284</v>
      </c>
      <c r="W56" s="0" t="n">
        <v>34471</v>
      </c>
      <c r="X56" s="0" t="n">
        <v>29.1633845</v>
      </c>
      <c r="Y56" s="0" t="n">
        <v>-82.0927322</v>
      </c>
      <c r="Z56" s="0" t="str">
        <f aca="false">IF(VLOOKUP(B56,centers_stations!A:E,5,0)=0,"",VLOOKUP(B56,centers_stations!A:E,5,0))</f>
        <v>GHCND:USC00086414</v>
      </c>
      <c r="AA56" s="0" t="n">
        <v>5</v>
      </c>
      <c r="AB56" s="0" t="n">
        <v>24</v>
      </c>
      <c r="AC56" s="0" t="s">
        <v>64</v>
      </c>
      <c r="AD56" s="0" t="s">
        <v>64</v>
      </c>
      <c r="AE56" s="0" t="n">
        <v>6</v>
      </c>
      <c r="AF56" s="0" t="s">
        <v>65</v>
      </c>
      <c r="AG56" s="0" t="n">
        <v>3</v>
      </c>
      <c r="AI56" s="0" t="s">
        <v>66</v>
      </c>
      <c r="AJ56" s="0" t="n">
        <v>2.5</v>
      </c>
      <c r="AK56" s="0" t="n">
        <v>2.5</v>
      </c>
      <c r="AL56" s="0" t="n">
        <v>12.09</v>
      </c>
      <c r="AM56" s="0" t="n">
        <v>2.22</v>
      </c>
      <c r="AR56" s="0" t="s">
        <v>68</v>
      </c>
      <c r="AS56" s="0" t="n">
        <v>40</v>
      </c>
    </row>
    <row r="57" customFormat="false" ht="14.25" hidden="false" customHeight="false" outlineLevel="0" collapsed="false">
      <c r="B57" s="14" t="n">
        <v>207</v>
      </c>
      <c r="C57" s="14" t="s">
        <v>45</v>
      </c>
      <c r="D57" s="15" t="s">
        <v>46</v>
      </c>
      <c r="E57" s="16" t="s">
        <v>372</v>
      </c>
      <c r="F57" s="14" t="s">
        <v>376</v>
      </c>
      <c r="G57" s="14" t="s">
        <v>49</v>
      </c>
      <c r="H57" s="14" t="s">
        <v>50</v>
      </c>
      <c r="I57" s="14" t="s">
        <v>71</v>
      </c>
      <c r="J57" s="14" t="s">
        <v>52</v>
      </c>
      <c r="K57" s="14" t="s">
        <v>176</v>
      </c>
      <c r="L57" s="14" t="s">
        <v>295</v>
      </c>
      <c r="M57" s="14" t="s">
        <v>55</v>
      </c>
      <c r="N57" s="14" t="s">
        <v>55</v>
      </c>
      <c r="O57" s="14" t="s">
        <v>94</v>
      </c>
      <c r="P57" s="14" t="s">
        <v>74</v>
      </c>
      <c r="Q57" s="14" t="s">
        <v>98</v>
      </c>
      <c r="R57" s="14" t="s">
        <v>59</v>
      </c>
      <c r="S57" s="0" t="s">
        <v>377</v>
      </c>
      <c r="T57" s="0" t="s">
        <v>375</v>
      </c>
      <c r="U57" s="0" t="s">
        <v>283</v>
      </c>
      <c r="V57" s="0" t="s">
        <v>284</v>
      </c>
      <c r="W57" s="0" t="n">
        <v>34474</v>
      </c>
      <c r="X57" s="0" t="n">
        <v>29.1703247</v>
      </c>
      <c r="Y57" s="0" t="n">
        <v>-82.1558712</v>
      </c>
      <c r="Z57" s="0" t="str">
        <f aca="false">IF(VLOOKUP(B57,centers_stations!A:E,5,0)=0,"",VLOOKUP(B57,centers_stations!A:E,5,0))</f>
        <v>GHCND:USC00086414</v>
      </c>
      <c r="AA57" s="0" t="n">
        <v>5</v>
      </c>
      <c r="AB57" s="0" t="n">
        <v>24</v>
      </c>
      <c r="AC57" s="0" t="s">
        <v>64</v>
      </c>
      <c r="AD57" s="0" t="s">
        <v>64</v>
      </c>
      <c r="AE57" s="0" t="n">
        <v>6</v>
      </c>
      <c r="AF57" s="0" t="s">
        <v>65</v>
      </c>
      <c r="AG57" s="0" t="n">
        <v>3</v>
      </c>
      <c r="AI57" s="0" t="s">
        <v>66</v>
      </c>
      <c r="AJ57" s="0" t="n">
        <v>2.5</v>
      </c>
      <c r="AK57" s="0" t="n">
        <v>2.5</v>
      </c>
      <c r="AL57" s="0" t="n">
        <v>12.09</v>
      </c>
      <c r="AM57" s="0" t="n">
        <v>2.22</v>
      </c>
      <c r="AR57" s="0" t="s">
        <v>68</v>
      </c>
      <c r="AS57" s="0" t="n">
        <v>32</v>
      </c>
    </row>
    <row r="58" customFormat="false" ht="14.25" hidden="false" customHeight="false" outlineLevel="0" collapsed="false">
      <c r="B58" s="14" t="n">
        <v>208</v>
      </c>
      <c r="C58" s="14" t="s">
        <v>45</v>
      </c>
      <c r="D58" s="15" t="s">
        <v>193</v>
      </c>
      <c r="E58" s="16" t="s">
        <v>209</v>
      </c>
      <c r="F58" s="14" t="s">
        <v>378</v>
      </c>
      <c r="G58" s="14" t="s">
        <v>49</v>
      </c>
      <c r="H58" s="14" t="s">
        <v>211</v>
      </c>
      <c r="I58" s="14" t="s">
        <v>212</v>
      </c>
      <c r="J58" s="14" t="s">
        <v>198</v>
      </c>
      <c r="K58" s="14" t="s">
        <v>288</v>
      </c>
      <c r="L58" s="14" t="s">
        <v>128</v>
      </c>
      <c r="M58" s="14" t="s">
        <v>288</v>
      </c>
      <c r="N58" s="14" t="s">
        <v>182</v>
      </c>
      <c r="O58" s="14" t="s">
        <v>83</v>
      </c>
      <c r="P58" s="14" t="s">
        <v>83</v>
      </c>
      <c r="Q58" s="14" t="s">
        <v>176</v>
      </c>
      <c r="R58" s="14" t="s">
        <v>59</v>
      </c>
      <c r="S58" s="0" t="s">
        <v>379</v>
      </c>
      <c r="T58" s="0" t="s">
        <v>380</v>
      </c>
      <c r="U58" s="0" t="s">
        <v>202</v>
      </c>
      <c r="V58" s="0" t="s">
        <v>201</v>
      </c>
      <c r="W58" s="0" t="n">
        <v>11704</v>
      </c>
      <c r="X58" s="0" t="n">
        <v>40.712733</v>
      </c>
      <c r="Y58" s="0" t="n">
        <v>-73.3601442</v>
      </c>
      <c r="Z58" s="0" t="str">
        <f aca="false">IF(VLOOKUP(B58,centers_stations!A:E,5,0)=0,"",VLOOKUP(B58,centers_stations!A:E,5,0))</f>
        <v>GHCND:USW00054787</v>
      </c>
      <c r="AA58" s="0" t="n">
        <v>3</v>
      </c>
      <c r="AB58" s="0" t="n">
        <v>22</v>
      </c>
      <c r="AC58" s="0" t="s">
        <v>145</v>
      </c>
      <c r="AD58" s="0" t="s">
        <v>116</v>
      </c>
      <c r="AE58" s="0" t="n">
        <v>4</v>
      </c>
      <c r="AF58" s="0" t="s">
        <v>65</v>
      </c>
      <c r="AG58" s="0" t="n">
        <v>2</v>
      </c>
      <c r="AI58" s="0" t="s">
        <v>66</v>
      </c>
      <c r="AJ58" s="0" t="n">
        <v>3</v>
      </c>
      <c r="AK58" s="0" t="n">
        <v>3</v>
      </c>
      <c r="AL58" s="0" t="n">
        <v>13.09</v>
      </c>
      <c r="AM58" s="0" t="n">
        <v>2.22</v>
      </c>
      <c r="AN58" s="0" t="s">
        <v>88</v>
      </c>
      <c r="AO58" s="0" t="n">
        <v>11</v>
      </c>
      <c r="AQ58" s="0" t="n">
        <v>11</v>
      </c>
      <c r="AR58" s="0" t="s">
        <v>381</v>
      </c>
      <c r="AS58" s="0" t="n">
        <v>56</v>
      </c>
    </row>
    <row r="59" customFormat="false" ht="14.25" hidden="false" customHeight="false" outlineLevel="0" collapsed="false">
      <c r="B59" s="14" t="n">
        <v>209</v>
      </c>
      <c r="C59" s="14" t="s">
        <v>45</v>
      </c>
      <c r="D59" s="15" t="s">
        <v>193</v>
      </c>
      <c r="E59" s="16" t="s">
        <v>209</v>
      </c>
      <c r="F59" s="14" t="s">
        <v>382</v>
      </c>
      <c r="G59" s="14" t="s">
        <v>136</v>
      </c>
      <c r="H59" s="14"/>
      <c r="I59" s="14"/>
      <c r="J59" s="14"/>
      <c r="K59" s="14" t="s">
        <v>98</v>
      </c>
      <c r="L59" s="14" t="s">
        <v>138</v>
      </c>
      <c r="M59" s="14" t="s">
        <v>138</v>
      </c>
      <c r="N59" s="14" t="s">
        <v>138</v>
      </c>
      <c r="O59" s="14" t="s">
        <v>98</v>
      </c>
      <c r="P59" s="14" t="s">
        <v>83</v>
      </c>
      <c r="Q59" s="14" t="s">
        <v>176</v>
      </c>
      <c r="R59" s="14" t="s">
        <v>59</v>
      </c>
      <c r="S59" s="0" t="s">
        <v>383</v>
      </c>
      <c r="T59" s="0" t="s">
        <v>384</v>
      </c>
      <c r="U59" s="0" t="s">
        <v>202</v>
      </c>
      <c r="V59" s="0" t="s">
        <v>201</v>
      </c>
      <c r="W59" s="0" t="n">
        <v>11803</v>
      </c>
      <c r="X59" s="0" t="n">
        <v>40.774722</v>
      </c>
      <c r="Y59" s="0" t="n">
        <v>-73.464868</v>
      </c>
      <c r="Z59" s="0" t="str">
        <f aca="false">IF(VLOOKUP(B59,centers_stations!A:E,5,0)=0,"",VLOOKUP(B59,centers_stations!A:E,5,0))</f>
        <v/>
      </c>
      <c r="AA59" s="0" t="n">
        <v>3</v>
      </c>
      <c r="AC59" s="0" t="s">
        <v>145</v>
      </c>
      <c r="AD59" s="0" t="s">
        <v>116</v>
      </c>
      <c r="AE59" s="0" t="n">
        <v>4.5</v>
      </c>
      <c r="AF59" s="0" t="s">
        <v>80</v>
      </c>
      <c r="AG59" s="0" t="n">
        <v>2</v>
      </c>
      <c r="AI59" s="0" t="s">
        <v>66</v>
      </c>
      <c r="AJ59" s="0" t="n">
        <v>3</v>
      </c>
      <c r="AK59" s="0" t="n">
        <v>3</v>
      </c>
      <c r="AL59" s="0" t="n">
        <v>12.89</v>
      </c>
      <c r="AM59" s="0" t="n">
        <v>2.22</v>
      </c>
    </row>
    <row r="60" customFormat="false" ht="14.25" hidden="false" customHeight="false" outlineLevel="0" collapsed="false">
      <c r="B60" s="14" t="n">
        <v>210</v>
      </c>
      <c r="C60" s="14" t="s">
        <v>107</v>
      </c>
      <c r="D60" s="15" t="s">
        <v>193</v>
      </c>
      <c r="E60" s="16" t="s">
        <v>353</v>
      </c>
      <c r="F60" s="14" t="s">
        <v>385</v>
      </c>
      <c r="G60" s="14" t="s">
        <v>49</v>
      </c>
      <c r="H60" s="14" t="s">
        <v>196</v>
      </c>
      <c r="I60" s="14" t="s">
        <v>197</v>
      </c>
      <c r="J60" s="14" t="s">
        <v>198</v>
      </c>
      <c r="K60" s="14" t="s">
        <v>182</v>
      </c>
      <c r="L60" s="14" t="s">
        <v>182</v>
      </c>
      <c r="M60" s="14" t="s">
        <v>182</v>
      </c>
      <c r="N60" s="14" t="s">
        <v>182</v>
      </c>
      <c r="O60" s="14" t="s">
        <v>355</v>
      </c>
      <c r="P60" s="14" t="s">
        <v>177</v>
      </c>
      <c r="Q60" s="14" t="s">
        <v>177</v>
      </c>
      <c r="R60" s="14" t="s">
        <v>59</v>
      </c>
      <c r="S60" s="0" t="s">
        <v>386</v>
      </c>
      <c r="T60" s="0" t="s">
        <v>387</v>
      </c>
      <c r="U60" s="0" t="s">
        <v>202</v>
      </c>
      <c r="V60" s="0" t="s">
        <v>201</v>
      </c>
      <c r="W60" s="0" t="n">
        <v>11377</v>
      </c>
      <c r="X60" s="0" t="n">
        <v>40.7524521</v>
      </c>
      <c r="Y60" s="0" t="n">
        <v>-73.8966475</v>
      </c>
      <c r="Z60" s="0" t="str">
        <f aca="false">IF(VLOOKUP(B60,centers_stations!A:E,5,0)=0,"",VLOOKUP(B60,centers_stations!A:E,5,0))</f>
        <v>GHCND:USW00014732</v>
      </c>
      <c r="AA60" s="0" t="n">
        <v>3</v>
      </c>
      <c r="AB60" s="0" t="n">
        <v>16</v>
      </c>
      <c r="AC60" s="0" t="s">
        <v>116</v>
      </c>
      <c r="AD60" s="0" t="s">
        <v>116</v>
      </c>
      <c r="AE60" s="0" t="n">
        <v>2</v>
      </c>
      <c r="AF60" s="0" t="s">
        <v>265</v>
      </c>
      <c r="AG60" s="0" t="n">
        <v>1</v>
      </c>
      <c r="AI60" s="0" t="s">
        <v>118</v>
      </c>
      <c r="AJ60" s="0" t="n">
        <v>3.49</v>
      </c>
      <c r="AK60" s="0" t="n">
        <v>3.49</v>
      </c>
      <c r="AL60" s="0" t="n">
        <v>17.19</v>
      </c>
      <c r="AM60" s="0" t="n">
        <v>2.22</v>
      </c>
      <c r="AR60" s="0" t="s">
        <v>204</v>
      </c>
      <c r="AS60" s="0" t="n">
        <v>35</v>
      </c>
    </row>
    <row r="61" customFormat="false" ht="14.25" hidden="false" customHeight="false" outlineLevel="0" collapsed="false">
      <c r="B61" s="14" t="n">
        <v>211</v>
      </c>
      <c r="C61" s="14" t="s">
        <v>45</v>
      </c>
      <c r="D61" s="15" t="s">
        <v>388</v>
      </c>
      <c r="E61" s="16" t="s">
        <v>389</v>
      </c>
      <c r="F61" s="14" t="s">
        <v>390</v>
      </c>
      <c r="G61" s="14" t="s">
        <v>49</v>
      </c>
      <c r="H61" s="14" t="s">
        <v>50</v>
      </c>
      <c r="I61" s="14" t="s">
        <v>221</v>
      </c>
      <c r="J61" s="14" t="s">
        <v>391</v>
      </c>
      <c r="K61" s="14" t="s">
        <v>100</v>
      </c>
      <c r="L61" s="14" t="s">
        <v>100</v>
      </c>
      <c r="M61" s="14" t="s">
        <v>55</v>
      </c>
      <c r="N61" s="14" t="s">
        <v>55</v>
      </c>
      <c r="O61" s="14" t="s">
        <v>72</v>
      </c>
      <c r="P61" s="14" t="s">
        <v>74</v>
      </c>
      <c r="Q61" s="14" t="s">
        <v>127</v>
      </c>
      <c r="R61" s="14" t="s">
        <v>59</v>
      </c>
      <c r="S61" s="0" t="s">
        <v>392</v>
      </c>
      <c r="T61" s="0" t="s">
        <v>393</v>
      </c>
      <c r="U61" s="0" t="s">
        <v>323</v>
      </c>
      <c r="V61" s="0" t="s">
        <v>324</v>
      </c>
      <c r="W61" s="0" t="n">
        <v>15228</v>
      </c>
      <c r="X61" s="0" t="n">
        <v>40.353583</v>
      </c>
      <c r="Y61" s="0" t="n">
        <v>-80.0492831</v>
      </c>
      <c r="Z61" s="0" t="str">
        <f aca="false">IF(VLOOKUP(B61,centers_stations!A:E,5,0)=0,"",VLOOKUP(B61,centers_stations!A:E,5,0))</f>
        <v>GHCND:USW00014762</v>
      </c>
      <c r="AA61" s="0" t="n">
        <v>5</v>
      </c>
      <c r="AB61" s="0" t="n">
        <v>24</v>
      </c>
      <c r="AC61" s="0" t="s">
        <v>116</v>
      </c>
      <c r="AD61" s="0" t="s">
        <v>116</v>
      </c>
      <c r="AE61" s="0" t="n">
        <v>6</v>
      </c>
      <c r="AF61" s="0" t="s">
        <v>65</v>
      </c>
      <c r="AG61" s="0" t="n">
        <v>2</v>
      </c>
      <c r="AI61" s="0" t="s">
        <v>66</v>
      </c>
      <c r="AJ61" s="0" t="n">
        <v>2.5</v>
      </c>
      <c r="AK61" s="0" t="n">
        <v>2.5</v>
      </c>
      <c r="AL61" s="0" t="n">
        <v>12.09</v>
      </c>
      <c r="AM61" s="0" t="n">
        <v>2.22</v>
      </c>
      <c r="AR61" s="0" t="s">
        <v>132</v>
      </c>
      <c r="AS61" s="0" t="n">
        <v>52</v>
      </c>
    </row>
    <row r="62" customFormat="false" ht="14.25" hidden="false" customHeight="false" outlineLevel="0" collapsed="false">
      <c r="B62" s="14" t="n">
        <v>212</v>
      </c>
      <c r="C62" s="14" t="s">
        <v>45</v>
      </c>
      <c r="D62" s="15" t="s">
        <v>388</v>
      </c>
      <c r="E62" s="16" t="s">
        <v>389</v>
      </c>
      <c r="F62" s="14" t="s">
        <v>394</v>
      </c>
      <c r="G62" s="14" t="s">
        <v>49</v>
      </c>
      <c r="H62" s="14" t="s">
        <v>50</v>
      </c>
      <c r="I62" s="14" t="s">
        <v>221</v>
      </c>
      <c r="J62" s="14" t="s">
        <v>391</v>
      </c>
      <c r="K62" s="14" t="s">
        <v>85</v>
      </c>
      <c r="L62" s="14" t="s">
        <v>85</v>
      </c>
      <c r="M62" s="14" t="s">
        <v>85</v>
      </c>
      <c r="N62" s="14" t="s">
        <v>85</v>
      </c>
      <c r="O62" s="14" t="s">
        <v>72</v>
      </c>
      <c r="P62" s="14" t="s">
        <v>83</v>
      </c>
      <c r="Q62" s="14" t="s">
        <v>255</v>
      </c>
      <c r="R62" s="14" t="s">
        <v>59</v>
      </c>
      <c r="S62" s="0" t="s">
        <v>395</v>
      </c>
      <c r="T62" s="0" t="s">
        <v>393</v>
      </c>
      <c r="U62" s="0" t="s">
        <v>323</v>
      </c>
      <c r="V62" s="0" t="s">
        <v>324</v>
      </c>
      <c r="W62" s="0" t="n">
        <v>15205</v>
      </c>
      <c r="X62" s="0" t="n">
        <v>40.427692</v>
      </c>
      <c r="Y62" s="0" t="n">
        <v>-80.058276</v>
      </c>
      <c r="Z62" s="0" t="str">
        <f aca="false">IF(VLOOKUP(B62,centers_stations!A:E,5,0)=0,"",VLOOKUP(B62,centers_stations!A:E,5,0))</f>
        <v>GHCND:USC00362574</v>
      </c>
      <c r="AA62" s="0" t="n">
        <v>5</v>
      </c>
      <c r="AB62" s="0" t="n">
        <v>26</v>
      </c>
      <c r="AC62" s="0" t="s">
        <v>116</v>
      </c>
      <c r="AD62" s="0" t="s">
        <v>116</v>
      </c>
      <c r="AE62" s="0" t="n">
        <v>6</v>
      </c>
      <c r="AF62" s="0" t="s">
        <v>65</v>
      </c>
      <c r="AG62" s="0" t="n">
        <v>2</v>
      </c>
      <c r="AI62" s="0" t="s">
        <v>66</v>
      </c>
      <c r="AJ62" s="0" t="n">
        <v>2.5</v>
      </c>
      <c r="AK62" s="0" t="n">
        <v>2.5</v>
      </c>
      <c r="AL62" s="0" t="n">
        <v>12.09</v>
      </c>
      <c r="AM62" s="0" t="n">
        <v>2.22</v>
      </c>
      <c r="AS62" s="0" t="n">
        <v>40</v>
      </c>
    </row>
    <row r="63" customFormat="false" ht="14.25" hidden="false" customHeight="false" outlineLevel="0" collapsed="false">
      <c r="B63" s="14" t="n">
        <v>213</v>
      </c>
      <c r="C63" s="14" t="s">
        <v>45</v>
      </c>
      <c r="D63" s="15" t="s">
        <v>218</v>
      </c>
      <c r="E63" s="16" t="s">
        <v>396</v>
      </c>
      <c r="F63" s="14" t="s">
        <v>397</v>
      </c>
      <c r="G63" s="14" t="s">
        <v>49</v>
      </c>
      <c r="H63" s="14" t="s">
        <v>50</v>
      </c>
      <c r="I63" s="14" t="s">
        <v>51</v>
      </c>
      <c r="J63" s="14" t="s">
        <v>198</v>
      </c>
      <c r="K63" s="14" t="s">
        <v>73</v>
      </c>
      <c r="L63" s="14" t="s">
        <v>189</v>
      </c>
      <c r="M63" s="14" t="s">
        <v>73</v>
      </c>
      <c r="N63" s="14" t="s">
        <v>73</v>
      </c>
      <c r="O63" s="14" t="s">
        <v>128</v>
      </c>
      <c r="P63" s="14" t="s">
        <v>74</v>
      </c>
      <c r="Q63" s="14" t="s">
        <v>85</v>
      </c>
      <c r="R63" s="14" t="s">
        <v>59</v>
      </c>
      <c r="S63" s="0" t="s">
        <v>398</v>
      </c>
      <c r="T63" s="0" t="s">
        <v>399</v>
      </c>
      <c r="U63" s="0" t="s">
        <v>253</v>
      </c>
      <c r="V63" s="0" t="s">
        <v>254</v>
      </c>
      <c r="W63" s="0" t="n">
        <v>22003</v>
      </c>
      <c r="X63" s="0" t="n">
        <v>38.8318258</v>
      </c>
      <c r="Y63" s="0" t="n">
        <v>-77.1975605</v>
      </c>
      <c r="Z63" s="0" t="str">
        <f aca="false">IF(VLOOKUP(B63,centers_stations!A:E,5,0)=0,"",VLOOKUP(B63,centers_stations!A:E,5,0))</f>
        <v>GHCND:USC00448737</v>
      </c>
      <c r="AA63" s="0" t="n">
        <v>4</v>
      </c>
      <c r="AB63" s="0" t="n">
        <v>24</v>
      </c>
      <c r="AC63" s="0" t="s">
        <v>64</v>
      </c>
      <c r="AD63" s="0" t="s">
        <v>64</v>
      </c>
      <c r="AE63" s="0" t="n">
        <v>6</v>
      </c>
      <c r="AF63" s="0" t="s">
        <v>65</v>
      </c>
      <c r="AG63" s="0" t="n">
        <v>2</v>
      </c>
      <c r="AI63" s="0" t="s">
        <v>66</v>
      </c>
      <c r="AJ63" s="0" t="n">
        <v>3</v>
      </c>
      <c r="AK63" s="0" t="n">
        <v>3</v>
      </c>
      <c r="AL63" s="0" t="n">
        <v>12.89</v>
      </c>
      <c r="AM63" s="0" t="n">
        <v>2.22</v>
      </c>
      <c r="AR63" s="0" t="s">
        <v>89</v>
      </c>
      <c r="AS63" s="0" t="n">
        <v>48</v>
      </c>
    </row>
    <row r="64" customFormat="false" ht="14.25" hidden="false" customHeight="false" outlineLevel="0" collapsed="false">
      <c r="B64" s="14" t="n">
        <v>215</v>
      </c>
      <c r="C64" s="14" t="s">
        <v>107</v>
      </c>
      <c r="D64" s="15" t="s">
        <v>233</v>
      </c>
      <c r="E64" s="16" t="s">
        <v>400</v>
      </c>
      <c r="F64" s="18" t="s">
        <v>401</v>
      </c>
      <c r="G64" s="14" t="s">
        <v>49</v>
      </c>
      <c r="H64" s="14" t="s">
        <v>310</v>
      </c>
      <c r="I64" s="14" t="s">
        <v>402</v>
      </c>
      <c r="J64" s="14" t="s">
        <v>237</v>
      </c>
      <c r="K64" s="14"/>
      <c r="L64" s="14"/>
      <c r="M64" s="14"/>
      <c r="N64" s="14"/>
      <c r="O64" s="14"/>
      <c r="P64" s="14"/>
      <c r="Q64" s="14"/>
      <c r="R64" s="14"/>
      <c r="AI64" s="0" t="s">
        <v>118</v>
      </c>
      <c r="AR64" s="0" t="s">
        <v>204</v>
      </c>
      <c r="AS64" s="0" t="n">
        <v>48</v>
      </c>
    </row>
    <row r="65" customFormat="false" ht="14.25" hidden="false" customHeight="false" outlineLevel="0" collapsed="false">
      <c r="B65" s="14" t="n">
        <v>217</v>
      </c>
      <c r="C65" s="14" t="s">
        <v>45</v>
      </c>
      <c r="D65" s="15" t="s">
        <v>388</v>
      </c>
      <c r="E65" s="16" t="s">
        <v>403</v>
      </c>
      <c r="F65" s="14" t="s">
        <v>404</v>
      </c>
      <c r="G65" s="14" t="s">
        <v>49</v>
      </c>
      <c r="H65" s="14" t="s">
        <v>50</v>
      </c>
      <c r="I65" s="14" t="s">
        <v>320</v>
      </c>
      <c r="J65" s="14" t="s">
        <v>148</v>
      </c>
      <c r="K65" s="14" t="s">
        <v>54</v>
      </c>
      <c r="L65" s="14" t="s">
        <v>98</v>
      </c>
      <c r="M65" s="14" t="s">
        <v>54</v>
      </c>
      <c r="N65" s="14" t="s">
        <v>85</v>
      </c>
      <c r="O65" s="14" t="s">
        <v>53</v>
      </c>
      <c r="P65" s="14" t="s">
        <v>101</v>
      </c>
      <c r="Q65" s="14" t="s">
        <v>255</v>
      </c>
      <c r="R65" s="14" t="s">
        <v>59</v>
      </c>
      <c r="S65" s="0" t="s">
        <v>405</v>
      </c>
      <c r="T65" s="0" t="s">
        <v>406</v>
      </c>
      <c r="U65" s="0" t="s">
        <v>202</v>
      </c>
      <c r="V65" s="0" t="s">
        <v>201</v>
      </c>
      <c r="W65" s="0" t="n">
        <v>14606</v>
      </c>
      <c r="X65" s="0" t="n">
        <v>43.1700478</v>
      </c>
      <c r="Y65" s="0" t="n">
        <v>-77.707885</v>
      </c>
      <c r="Z65" s="0" t="str">
        <f aca="false">IF(VLOOKUP(B65,centers_stations!A:E,5,0)=0,"",VLOOKUP(B65,centers_stations!A:E,5,0))</f>
        <v>GHCND:USW00014768</v>
      </c>
      <c r="AA65" s="0" t="n">
        <v>6</v>
      </c>
      <c r="AB65" s="0" t="n">
        <v>25</v>
      </c>
      <c r="AC65" s="0" t="s">
        <v>116</v>
      </c>
      <c r="AD65" s="0" t="s">
        <v>116</v>
      </c>
      <c r="AE65" s="0" t="n">
        <v>6</v>
      </c>
      <c r="AF65" s="0" t="s">
        <v>65</v>
      </c>
      <c r="AG65" s="0" t="n">
        <v>2</v>
      </c>
      <c r="AI65" s="0" t="s">
        <v>66</v>
      </c>
      <c r="AJ65" s="0" t="n">
        <v>2.5</v>
      </c>
      <c r="AK65" s="0" t="n">
        <v>2.5</v>
      </c>
      <c r="AL65" s="0" t="n">
        <v>10.89</v>
      </c>
      <c r="AM65" s="0" t="n">
        <v>2.22</v>
      </c>
      <c r="AN65" s="0" t="s">
        <v>67</v>
      </c>
      <c r="AO65" s="0" t="n">
        <v>7</v>
      </c>
      <c r="AP65" s="0" t="n">
        <v>7</v>
      </c>
      <c r="AS65" s="0" t="n">
        <v>48</v>
      </c>
    </row>
    <row r="66" customFormat="false" ht="14.25" hidden="false" customHeight="false" outlineLevel="0" collapsed="false">
      <c r="B66" s="14" t="n">
        <v>218</v>
      </c>
      <c r="C66" s="14" t="s">
        <v>107</v>
      </c>
      <c r="D66" s="15" t="s">
        <v>233</v>
      </c>
      <c r="E66" s="16" t="s">
        <v>400</v>
      </c>
      <c r="F66" s="14" t="s">
        <v>407</v>
      </c>
      <c r="G66" s="14" t="s">
        <v>49</v>
      </c>
      <c r="H66" s="14" t="s">
        <v>310</v>
      </c>
      <c r="I66" s="14" t="s">
        <v>402</v>
      </c>
      <c r="J66" s="14" t="s">
        <v>237</v>
      </c>
      <c r="K66" s="14" t="s">
        <v>73</v>
      </c>
      <c r="L66" s="14" t="s">
        <v>100</v>
      </c>
      <c r="M66" s="14" t="s">
        <v>85</v>
      </c>
      <c r="N66" s="14" t="s">
        <v>54</v>
      </c>
      <c r="O66" s="14" t="s">
        <v>53</v>
      </c>
      <c r="P66" s="14" t="s">
        <v>83</v>
      </c>
      <c r="Q66" s="14" t="s">
        <v>176</v>
      </c>
      <c r="R66" s="14" t="s">
        <v>313</v>
      </c>
      <c r="S66" s="0" t="s">
        <v>408</v>
      </c>
      <c r="T66" s="0" t="s">
        <v>409</v>
      </c>
      <c r="U66" s="0" t="s">
        <v>316</v>
      </c>
      <c r="V66" s="0" t="s">
        <v>317</v>
      </c>
      <c r="W66" s="0" t="n">
        <v>93710</v>
      </c>
      <c r="X66" s="0" t="n">
        <v>36.8311921</v>
      </c>
      <c r="Y66" s="0" t="n">
        <v>-119.7884387</v>
      </c>
      <c r="Z66" s="0" t="str">
        <f aca="false">IF(VLOOKUP(B66,centers_stations!A:E,5,0)=0,"",VLOOKUP(B66,centers_stations!A:E,5,0))</f>
        <v>GHCND:USW00093193</v>
      </c>
      <c r="AA66" s="0" t="n">
        <v>4.25</v>
      </c>
      <c r="AB66" s="0" t="n">
        <v>9</v>
      </c>
      <c r="AC66" s="0" t="s">
        <v>64</v>
      </c>
      <c r="AD66" s="0" t="s">
        <v>116</v>
      </c>
      <c r="AE66" s="0" t="n">
        <v>4</v>
      </c>
      <c r="AF66" s="0" t="s">
        <v>265</v>
      </c>
      <c r="AG66" s="0" t="n">
        <v>2</v>
      </c>
      <c r="AI66" s="0" t="s">
        <v>118</v>
      </c>
      <c r="AJ66" s="0" t="n">
        <v>3.49</v>
      </c>
      <c r="AK66" s="0" t="n">
        <v>3.49</v>
      </c>
      <c r="AL66" s="0" t="n">
        <v>15.19</v>
      </c>
      <c r="AM66" s="0" t="n">
        <v>2.22</v>
      </c>
      <c r="AR66" s="0" t="s">
        <v>204</v>
      </c>
      <c r="AS66" s="0" t="n">
        <v>48</v>
      </c>
    </row>
    <row r="67" customFormat="false" ht="14.25" hidden="false" customHeight="false" outlineLevel="0" collapsed="false">
      <c r="B67" s="14" t="n">
        <v>220</v>
      </c>
      <c r="C67" s="14" t="s">
        <v>45</v>
      </c>
      <c r="D67" s="15" t="s">
        <v>388</v>
      </c>
      <c r="E67" s="16" t="s">
        <v>389</v>
      </c>
      <c r="F67" s="14" t="s">
        <v>410</v>
      </c>
      <c r="G67" s="14" t="s">
        <v>49</v>
      </c>
      <c r="H67" s="14" t="s">
        <v>50</v>
      </c>
      <c r="I67" s="14" t="s">
        <v>320</v>
      </c>
      <c r="J67" s="14" t="s">
        <v>391</v>
      </c>
      <c r="K67" s="14" t="s">
        <v>54</v>
      </c>
      <c r="L67" s="14" t="s">
        <v>121</v>
      </c>
      <c r="M67" s="14" t="s">
        <v>411</v>
      </c>
      <c r="N67" s="14" t="s">
        <v>55</v>
      </c>
      <c r="O67" s="14" t="s">
        <v>53</v>
      </c>
      <c r="P67" s="14" t="s">
        <v>101</v>
      </c>
      <c r="Q67" s="14" t="s">
        <v>411</v>
      </c>
      <c r="R67" s="14" t="s">
        <v>59</v>
      </c>
      <c r="S67" s="0" t="s">
        <v>412</v>
      </c>
      <c r="T67" s="0" t="s">
        <v>413</v>
      </c>
      <c r="U67" s="0" t="s">
        <v>202</v>
      </c>
      <c r="V67" s="0" t="s">
        <v>201</v>
      </c>
      <c r="W67" s="0" t="n">
        <v>14225</v>
      </c>
      <c r="X67" s="0" t="n">
        <v>42.928939</v>
      </c>
      <c r="Y67" s="0" t="n">
        <v>-78.7468904</v>
      </c>
      <c r="Z67" s="0" t="str">
        <f aca="false">IF(VLOOKUP(B67,centers_stations!A:E,5,0)=0,"",VLOOKUP(B67,centers_stations!A:E,5,0))</f>
        <v>GHCND:USW00014733</v>
      </c>
      <c r="AA67" s="0" t="n">
        <v>6</v>
      </c>
      <c r="AB67" s="0" t="n">
        <v>25</v>
      </c>
      <c r="AC67" s="0" t="s">
        <v>116</v>
      </c>
      <c r="AD67" s="0" t="s">
        <v>116</v>
      </c>
      <c r="AE67" s="0" t="n">
        <v>6</v>
      </c>
      <c r="AF67" s="0" t="s">
        <v>65</v>
      </c>
      <c r="AG67" s="0" t="n">
        <v>2</v>
      </c>
      <c r="AI67" s="0" t="s">
        <v>66</v>
      </c>
      <c r="AJ67" s="0" t="n">
        <v>2.5</v>
      </c>
      <c r="AK67" s="0" t="n">
        <v>2.5</v>
      </c>
      <c r="AL67" s="0" t="n">
        <v>10.89</v>
      </c>
      <c r="AM67" s="0" t="n">
        <v>2.22</v>
      </c>
      <c r="AN67" s="0" t="s">
        <v>67</v>
      </c>
      <c r="AO67" s="0" t="n">
        <v>7</v>
      </c>
      <c r="AP67" s="0" t="n">
        <v>7</v>
      </c>
      <c r="AR67" s="0" t="s">
        <v>68</v>
      </c>
      <c r="AS67" s="0" t="n">
        <v>66</v>
      </c>
    </row>
    <row r="68" customFormat="false" ht="14.25" hidden="false" customHeight="false" outlineLevel="0" collapsed="false">
      <c r="B68" s="14" t="n">
        <v>223</v>
      </c>
      <c r="C68" s="14" t="s">
        <v>45</v>
      </c>
      <c r="D68" s="15" t="s">
        <v>388</v>
      </c>
      <c r="E68" s="16" t="s">
        <v>414</v>
      </c>
      <c r="F68" s="14" t="s">
        <v>415</v>
      </c>
      <c r="G68" s="14" t="s">
        <v>49</v>
      </c>
      <c r="H68" s="14" t="s">
        <v>50</v>
      </c>
      <c r="I68" s="14" t="s">
        <v>147</v>
      </c>
      <c r="J68" s="14" t="s">
        <v>148</v>
      </c>
      <c r="K68" s="14" t="s">
        <v>98</v>
      </c>
      <c r="L68" s="14" t="s">
        <v>100</v>
      </c>
      <c r="M68" s="14" t="s">
        <v>416</v>
      </c>
      <c r="N68" s="14" t="s">
        <v>121</v>
      </c>
      <c r="O68" s="14" t="s">
        <v>101</v>
      </c>
      <c r="P68" s="14" t="s">
        <v>74</v>
      </c>
      <c r="Q68" s="14" t="s">
        <v>55</v>
      </c>
      <c r="R68" s="14" t="s">
        <v>59</v>
      </c>
      <c r="S68" s="0" t="s">
        <v>417</v>
      </c>
      <c r="T68" s="0" t="s">
        <v>418</v>
      </c>
      <c r="U68" s="0" t="s">
        <v>419</v>
      </c>
      <c r="V68" s="0" t="s">
        <v>420</v>
      </c>
      <c r="W68" s="0" t="n">
        <v>44142</v>
      </c>
      <c r="X68" s="0" t="n">
        <v>41.4051343</v>
      </c>
      <c r="Y68" s="0" t="n">
        <v>-81.8004964</v>
      </c>
      <c r="Z68" s="0" t="str">
        <f aca="false">IF(VLOOKUP(B68,centers_stations!A:E,5,0)=0,"",VLOOKUP(B68,centers_stations!A:E,5,0))</f>
        <v>GHCND:USW00014820</v>
      </c>
      <c r="AA68" s="0" t="n">
        <v>5</v>
      </c>
      <c r="AB68" s="0" t="n">
        <v>25</v>
      </c>
      <c r="AC68" s="0" t="s">
        <v>116</v>
      </c>
      <c r="AD68" s="0" t="s">
        <v>116</v>
      </c>
      <c r="AE68" s="0" t="n">
        <v>7</v>
      </c>
      <c r="AF68" s="0" t="s">
        <v>65</v>
      </c>
      <c r="AG68" s="0" t="n">
        <v>2</v>
      </c>
      <c r="AI68" s="0" t="s">
        <v>66</v>
      </c>
      <c r="AJ68" s="0" t="n">
        <v>2.5</v>
      </c>
      <c r="AK68" s="0" t="n">
        <v>2.5</v>
      </c>
      <c r="AL68" s="0" t="n">
        <v>12.09</v>
      </c>
      <c r="AM68" s="0" t="n">
        <v>2.22</v>
      </c>
      <c r="AN68" s="0" t="s">
        <v>67</v>
      </c>
      <c r="AO68" s="0" t="n">
        <v>7</v>
      </c>
      <c r="AP68" s="0" t="n">
        <v>7</v>
      </c>
      <c r="AR68" s="0" t="s">
        <v>132</v>
      </c>
      <c r="AS68" s="0" t="n">
        <v>48</v>
      </c>
    </row>
    <row r="69" customFormat="false" ht="14.25" hidden="false" customHeight="false" outlineLevel="0" collapsed="false">
      <c r="B69" s="14" t="n">
        <v>226</v>
      </c>
      <c r="C69" s="14" t="s">
        <v>45</v>
      </c>
      <c r="D69" s="15" t="s">
        <v>388</v>
      </c>
      <c r="E69" s="16" t="s">
        <v>421</v>
      </c>
      <c r="F69" s="14" t="s">
        <v>422</v>
      </c>
      <c r="G69" s="14" t="s">
        <v>49</v>
      </c>
      <c r="H69" s="14" t="s">
        <v>50</v>
      </c>
      <c r="I69" s="14" t="s">
        <v>320</v>
      </c>
      <c r="J69" s="14" t="s">
        <v>391</v>
      </c>
      <c r="K69" s="14" t="s">
        <v>160</v>
      </c>
      <c r="L69" s="14" t="s">
        <v>98</v>
      </c>
      <c r="M69" s="14" t="s">
        <v>85</v>
      </c>
      <c r="N69" s="14" t="s">
        <v>160</v>
      </c>
      <c r="O69" s="14" t="s">
        <v>138</v>
      </c>
      <c r="P69" s="14" t="s">
        <v>74</v>
      </c>
      <c r="Q69" s="14" t="s">
        <v>99</v>
      </c>
      <c r="R69" s="14" t="s">
        <v>59</v>
      </c>
      <c r="S69" s="0" t="s">
        <v>423</v>
      </c>
      <c r="T69" s="0" t="s">
        <v>424</v>
      </c>
      <c r="U69" s="0" t="s">
        <v>425</v>
      </c>
      <c r="V69" s="0" t="s">
        <v>426</v>
      </c>
      <c r="W69" s="0" t="n">
        <v>2725</v>
      </c>
      <c r="X69" s="0" t="n">
        <v>41.7217874</v>
      </c>
      <c r="Y69" s="0" t="n">
        <v>-71.1637737</v>
      </c>
      <c r="Z69" s="0" t="str">
        <f aca="false">IF(VLOOKUP(B69,centers_stations!A:E,5,0)=0,"",VLOOKUP(B69,centers_stations!A:E,5,0))</f>
        <v>GHCND:USC00377581</v>
      </c>
      <c r="AA69" s="0" t="n">
        <v>6</v>
      </c>
      <c r="AB69" s="0" t="n">
        <v>25</v>
      </c>
      <c r="AC69" s="0" t="s">
        <v>116</v>
      </c>
      <c r="AD69" s="0" t="s">
        <v>116</v>
      </c>
      <c r="AE69" s="0" t="n">
        <v>6</v>
      </c>
      <c r="AF69" s="0" t="s">
        <v>65</v>
      </c>
      <c r="AG69" s="0" t="n">
        <v>2</v>
      </c>
      <c r="AI69" s="0" t="s">
        <v>66</v>
      </c>
      <c r="AJ69" s="0" t="n">
        <v>2.5</v>
      </c>
      <c r="AK69" s="0" t="n">
        <v>2.5</v>
      </c>
      <c r="AL69" s="0" t="n">
        <v>10.89</v>
      </c>
      <c r="AM69" s="0" t="n">
        <v>2.22</v>
      </c>
      <c r="AS69" s="0" t="n">
        <v>40</v>
      </c>
    </row>
    <row r="70" customFormat="false" ht="14.25" hidden="false" customHeight="false" outlineLevel="0" collapsed="false">
      <c r="B70" s="14" t="n">
        <v>227</v>
      </c>
      <c r="C70" s="14" t="s">
        <v>45</v>
      </c>
      <c r="D70" s="15" t="s">
        <v>388</v>
      </c>
      <c r="E70" s="16" t="s">
        <v>389</v>
      </c>
      <c r="F70" s="14" t="s">
        <v>427</v>
      </c>
      <c r="G70" s="14" t="s">
        <v>49</v>
      </c>
      <c r="H70" s="14" t="s">
        <v>50</v>
      </c>
      <c r="I70" s="14" t="s">
        <v>320</v>
      </c>
      <c r="J70" s="14" t="s">
        <v>391</v>
      </c>
      <c r="K70" s="14" t="s">
        <v>85</v>
      </c>
      <c r="L70" s="14" t="s">
        <v>121</v>
      </c>
      <c r="M70" s="14" t="s">
        <v>54</v>
      </c>
      <c r="N70" s="14" t="s">
        <v>54</v>
      </c>
      <c r="O70" s="14" t="s">
        <v>101</v>
      </c>
      <c r="P70" s="14" t="s">
        <v>101</v>
      </c>
      <c r="Q70" s="14" t="s">
        <v>255</v>
      </c>
      <c r="R70" s="14" t="s">
        <v>59</v>
      </c>
      <c r="S70" s="0" t="s">
        <v>428</v>
      </c>
      <c r="T70" s="0" t="s">
        <v>429</v>
      </c>
      <c r="U70" s="0" t="s">
        <v>202</v>
      </c>
      <c r="V70" s="0" t="s">
        <v>201</v>
      </c>
      <c r="W70" s="0" t="n">
        <v>14043</v>
      </c>
      <c r="X70" s="0" t="n">
        <v>42.8785628</v>
      </c>
      <c r="Y70" s="0" t="n">
        <v>-78.6949896</v>
      </c>
      <c r="Z70" s="0" t="str">
        <f aca="false">IF(VLOOKUP(B70,centers_stations!A:E,5,0)=0,"",VLOOKUP(B70,centers_stations!A:E,5,0))</f>
        <v>GHCND:USW00014733</v>
      </c>
      <c r="AA70" s="0" t="n">
        <v>5</v>
      </c>
      <c r="AB70" s="0" t="n">
        <v>25</v>
      </c>
      <c r="AC70" s="0" t="s">
        <v>116</v>
      </c>
      <c r="AD70" s="0" t="s">
        <v>116</v>
      </c>
      <c r="AE70" s="0" t="n">
        <v>6</v>
      </c>
      <c r="AF70" s="0" t="s">
        <v>65</v>
      </c>
      <c r="AG70" s="0" t="n">
        <v>2</v>
      </c>
      <c r="AI70" s="0" t="s">
        <v>66</v>
      </c>
      <c r="AJ70" s="0" t="n">
        <v>2.5</v>
      </c>
      <c r="AK70" s="0" t="n">
        <v>2.5</v>
      </c>
      <c r="AL70" s="0" t="n">
        <v>12.09</v>
      </c>
      <c r="AM70" s="0" t="n">
        <v>2.22</v>
      </c>
      <c r="AN70" s="0" t="s">
        <v>67</v>
      </c>
      <c r="AO70" s="0" t="n">
        <v>7</v>
      </c>
      <c r="AP70" s="0" t="n">
        <v>7</v>
      </c>
      <c r="AS70" s="0" t="n">
        <v>36</v>
      </c>
    </row>
    <row r="71" customFormat="false" ht="14.25" hidden="false" customHeight="false" outlineLevel="0" collapsed="false">
      <c r="B71" s="14" t="n">
        <v>229</v>
      </c>
      <c r="C71" s="14" t="s">
        <v>45</v>
      </c>
      <c r="D71" s="15" t="s">
        <v>133</v>
      </c>
      <c r="E71" s="16" t="s">
        <v>430</v>
      </c>
      <c r="F71" s="14" t="s">
        <v>431</v>
      </c>
      <c r="G71" s="14" t="s">
        <v>49</v>
      </c>
      <c r="H71" s="14" t="s">
        <v>154</v>
      </c>
      <c r="I71" s="14" t="s">
        <v>432</v>
      </c>
      <c r="J71" s="14" t="s">
        <v>237</v>
      </c>
      <c r="K71" s="14" t="s">
        <v>100</v>
      </c>
      <c r="L71" s="14" t="s">
        <v>53</v>
      </c>
      <c r="M71" s="14" t="s">
        <v>121</v>
      </c>
      <c r="N71" s="14" t="s">
        <v>84</v>
      </c>
      <c r="O71" s="14" t="s">
        <v>72</v>
      </c>
      <c r="P71" s="14" t="s">
        <v>101</v>
      </c>
      <c r="Q71" s="14" t="s">
        <v>288</v>
      </c>
      <c r="R71" s="14" t="s">
        <v>433</v>
      </c>
      <c r="S71" s="0" t="s">
        <v>434</v>
      </c>
      <c r="T71" s="0" t="s">
        <v>435</v>
      </c>
      <c r="U71" s="0" t="s">
        <v>436</v>
      </c>
      <c r="V71" s="0" t="s">
        <v>432</v>
      </c>
      <c r="W71" s="0" t="n">
        <v>80224</v>
      </c>
      <c r="X71" s="0" t="n">
        <v>39.701493</v>
      </c>
      <c r="Y71" s="0" t="n">
        <v>-104.9098458</v>
      </c>
      <c r="Z71" s="0" t="str">
        <f aca="false">IF(VLOOKUP(B71,centers_stations!A:E,5,0)=0,"",VLOOKUP(B71,centers_stations!A:E,5,0))</f>
        <v>GHCND:USC00052228</v>
      </c>
      <c r="AA71" s="0" t="n">
        <v>3</v>
      </c>
      <c r="AB71" s="0" t="n">
        <v>16</v>
      </c>
      <c r="AC71" s="0" t="s">
        <v>116</v>
      </c>
      <c r="AD71" s="0" t="s">
        <v>116</v>
      </c>
      <c r="AE71" s="0" t="n">
        <v>5</v>
      </c>
      <c r="AF71" s="0" t="s">
        <v>65</v>
      </c>
      <c r="AG71" s="0" t="n">
        <v>2</v>
      </c>
      <c r="AI71" s="0" t="s">
        <v>66</v>
      </c>
      <c r="AJ71" s="0" t="n">
        <v>3</v>
      </c>
      <c r="AK71" s="0" t="n">
        <v>3</v>
      </c>
      <c r="AL71" s="0" t="n">
        <v>13.09</v>
      </c>
      <c r="AM71" s="0" t="n">
        <v>2.22</v>
      </c>
      <c r="AN71" s="0" t="s">
        <v>67</v>
      </c>
      <c r="AO71" s="0" t="n">
        <v>7</v>
      </c>
      <c r="AP71" s="0" t="n">
        <v>7</v>
      </c>
      <c r="AR71" s="0" t="s">
        <v>68</v>
      </c>
      <c r="AS71" s="0" t="n">
        <v>40</v>
      </c>
    </row>
    <row r="72" customFormat="false" ht="14.25" hidden="false" customHeight="false" outlineLevel="0" collapsed="false">
      <c r="B72" s="14" t="n">
        <v>230</v>
      </c>
      <c r="C72" s="14" t="s">
        <v>45</v>
      </c>
      <c r="D72" s="15" t="s">
        <v>218</v>
      </c>
      <c r="E72" s="16" t="s">
        <v>437</v>
      </c>
      <c r="F72" s="14" t="s">
        <v>438</v>
      </c>
      <c r="G72" s="14" t="s">
        <v>49</v>
      </c>
      <c r="H72" s="14" t="s">
        <v>50</v>
      </c>
      <c r="I72" s="14" t="s">
        <v>221</v>
      </c>
      <c r="J72" s="14" t="s">
        <v>148</v>
      </c>
      <c r="K72" s="14" t="s">
        <v>73</v>
      </c>
      <c r="L72" s="14" t="s">
        <v>182</v>
      </c>
      <c r="M72" s="14" t="s">
        <v>55</v>
      </c>
      <c r="N72" s="14" t="s">
        <v>55</v>
      </c>
      <c r="O72" s="14" t="s">
        <v>72</v>
      </c>
      <c r="P72" s="14" t="s">
        <v>101</v>
      </c>
      <c r="Q72" s="14" t="s">
        <v>176</v>
      </c>
      <c r="R72" s="14" t="s">
        <v>59</v>
      </c>
      <c r="S72" s="0" t="s">
        <v>439</v>
      </c>
      <c r="T72" s="0" t="s">
        <v>440</v>
      </c>
      <c r="U72" s="0" t="s">
        <v>441</v>
      </c>
      <c r="V72" s="0" t="s">
        <v>442</v>
      </c>
      <c r="W72" s="0" t="n">
        <v>19808</v>
      </c>
      <c r="X72" s="0" t="n">
        <v>39.7378244</v>
      </c>
      <c r="Y72" s="0" t="n">
        <v>-75.6264652</v>
      </c>
      <c r="Z72" s="0" t="str">
        <f aca="false">IF(VLOOKUP(B72,centers_stations!A:E,5,0)=0,"",VLOOKUP(B72,centers_stations!A:E,5,0))</f>
        <v>GHCND:USW00013781</v>
      </c>
      <c r="AA72" s="0" t="n">
        <v>5</v>
      </c>
      <c r="AB72" s="0" t="n">
        <v>22</v>
      </c>
      <c r="AC72" s="0" t="s">
        <v>116</v>
      </c>
      <c r="AD72" s="0" t="s">
        <v>116</v>
      </c>
      <c r="AE72" s="0" t="n">
        <v>7</v>
      </c>
      <c r="AF72" s="0" t="s">
        <v>65</v>
      </c>
      <c r="AG72" s="0" t="n">
        <v>2</v>
      </c>
      <c r="AI72" s="0" t="s">
        <v>66</v>
      </c>
      <c r="AJ72" s="0" t="n">
        <v>2.5</v>
      </c>
      <c r="AK72" s="0" t="n">
        <v>2.5</v>
      </c>
      <c r="AL72" s="0" t="n">
        <v>12.09</v>
      </c>
      <c r="AM72" s="0" t="n">
        <v>2.22</v>
      </c>
      <c r="AN72" s="0" t="s">
        <v>88</v>
      </c>
      <c r="AO72" s="0" t="n">
        <v>11</v>
      </c>
      <c r="AQ72" s="0" t="n">
        <v>11</v>
      </c>
      <c r="AR72" s="0" t="s">
        <v>204</v>
      </c>
      <c r="AS72" s="0" t="n">
        <v>52</v>
      </c>
    </row>
    <row r="73" customFormat="false" ht="14.25" hidden="false" customHeight="false" outlineLevel="0" collapsed="false">
      <c r="B73" s="14" t="n">
        <v>231</v>
      </c>
      <c r="C73" s="14" t="s">
        <v>45</v>
      </c>
      <c r="D73" s="15" t="s">
        <v>133</v>
      </c>
      <c r="E73" s="16" t="s">
        <v>443</v>
      </c>
      <c r="F73" s="14" t="s">
        <v>444</v>
      </c>
      <c r="G73" s="14" t="s">
        <v>49</v>
      </c>
      <c r="H73" s="14" t="s">
        <v>50</v>
      </c>
      <c r="I73" s="14" t="s">
        <v>147</v>
      </c>
      <c r="J73" s="14" t="s">
        <v>148</v>
      </c>
      <c r="K73" s="14" t="s">
        <v>55</v>
      </c>
      <c r="L73" s="14" t="s">
        <v>295</v>
      </c>
      <c r="M73" s="14" t="s">
        <v>55</v>
      </c>
      <c r="N73" s="14" t="s">
        <v>54</v>
      </c>
      <c r="O73" s="14" t="s">
        <v>74</v>
      </c>
      <c r="P73" s="14" t="s">
        <v>74</v>
      </c>
      <c r="Q73" s="14" t="s">
        <v>84</v>
      </c>
      <c r="R73" s="14" t="s">
        <v>59</v>
      </c>
      <c r="S73" s="0" t="s">
        <v>445</v>
      </c>
      <c r="T73" s="0" t="s">
        <v>446</v>
      </c>
      <c r="U73" s="0" t="s">
        <v>447</v>
      </c>
      <c r="V73" s="0" t="s">
        <v>448</v>
      </c>
      <c r="W73" s="0" t="n">
        <v>48066</v>
      </c>
      <c r="X73" s="0" t="n">
        <v>42.5022799</v>
      </c>
      <c r="Y73" s="0" t="n">
        <v>-82.9646568</v>
      </c>
      <c r="Z73" s="0" t="str">
        <f aca="false">IF(VLOOKUP(B73,centers_stations!A:E,5,0)=0,"",VLOOKUP(B73,centers_stations!A:E,5,0))</f>
        <v>GHCND:USW00014822</v>
      </c>
      <c r="AA73" s="0" t="n">
        <v>6</v>
      </c>
      <c r="AB73" s="0" t="n">
        <v>26</v>
      </c>
      <c r="AC73" s="0" t="s">
        <v>64</v>
      </c>
      <c r="AD73" s="0" t="s">
        <v>116</v>
      </c>
      <c r="AE73" s="0" t="n">
        <v>7</v>
      </c>
      <c r="AF73" s="0" t="s">
        <v>65</v>
      </c>
      <c r="AG73" s="0" t="n">
        <v>3</v>
      </c>
      <c r="AI73" s="0" t="s">
        <v>66</v>
      </c>
      <c r="AJ73" s="0" t="n">
        <v>2.5</v>
      </c>
      <c r="AK73" s="0" t="n">
        <v>2.5</v>
      </c>
      <c r="AL73" s="0" t="n">
        <v>10.89</v>
      </c>
      <c r="AM73" s="0" t="n">
        <v>2.22</v>
      </c>
      <c r="AN73" s="0" t="s">
        <v>88</v>
      </c>
      <c r="AO73" s="0" t="n">
        <v>7</v>
      </c>
      <c r="AQ73" s="0" t="n">
        <v>7</v>
      </c>
      <c r="AS73" s="0" t="n">
        <v>48</v>
      </c>
    </row>
    <row r="74" customFormat="false" ht="14.25" hidden="false" customHeight="false" outlineLevel="0" collapsed="false">
      <c r="B74" s="14" t="n">
        <v>238</v>
      </c>
      <c r="C74" s="14" t="s">
        <v>45</v>
      </c>
      <c r="D74" s="15" t="s">
        <v>193</v>
      </c>
      <c r="E74" s="16" t="s">
        <v>349</v>
      </c>
      <c r="F74" s="14" t="s">
        <v>449</v>
      </c>
      <c r="G74" s="14" t="s">
        <v>49</v>
      </c>
      <c r="H74" s="14" t="s">
        <v>211</v>
      </c>
      <c r="I74" s="14" t="s">
        <v>212</v>
      </c>
      <c r="J74" s="14" t="s">
        <v>198</v>
      </c>
      <c r="K74" s="14" t="s">
        <v>138</v>
      </c>
      <c r="L74" s="14" t="s">
        <v>138</v>
      </c>
      <c r="M74" s="14" t="s">
        <v>98</v>
      </c>
      <c r="N74" s="14" t="s">
        <v>138</v>
      </c>
      <c r="O74" s="14" t="s">
        <v>98</v>
      </c>
      <c r="P74" s="14" t="s">
        <v>83</v>
      </c>
      <c r="Q74" s="14" t="s">
        <v>176</v>
      </c>
      <c r="R74" s="14" t="s">
        <v>59</v>
      </c>
      <c r="S74" s="0" t="s">
        <v>450</v>
      </c>
      <c r="T74" s="0" t="s">
        <v>451</v>
      </c>
      <c r="U74" s="0" t="s">
        <v>202</v>
      </c>
      <c r="V74" s="0" t="s">
        <v>201</v>
      </c>
      <c r="W74" s="0" t="n">
        <v>11720</v>
      </c>
      <c r="X74" s="0" t="n">
        <v>40.8576082</v>
      </c>
      <c r="Y74" s="0" t="n">
        <v>-73.0770063</v>
      </c>
      <c r="Z74" s="0" t="str">
        <f aca="false">IF(VLOOKUP(B74,centers_stations!A:E,5,0)=0,"",VLOOKUP(B74,centers_stations!A:E,5,0))</f>
        <v>GHCND:USW00004781</v>
      </c>
      <c r="AB74" s="0" t="n">
        <v>24</v>
      </c>
      <c r="AC74" s="0" t="s">
        <v>116</v>
      </c>
      <c r="AD74" s="0" t="s">
        <v>116</v>
      </c>
      <c r="AE74" s="0" t="n">
        <v>4.5</v>
      </c>
      <c r="AF74" s="0" t="s">
        <v>65</v>
      </c>
      <c r="AG74" s="0" t="n">
        <v>2</v>
      </c>
      <c r="AI74" s="0" t="s">
        <v>124</v>
      </c>
      <c r="AM74" s="0" t="n">
        <v>2.22</v>
      </c>
      <c r="AN74" s="0" t="s">
        <v>88</v>
      </c>
      <c r="AO74" s="0" t="n">
        <v>11</v>
      </c>
      <c r="AQ74" s="0" t="n">
        <v>11</v>
      </c>
      <c r="AS74" s="0" t="n">
        <v>32</v>
      </c>
    </row>
    <row r="75" customFormat="false" ht="14.25" hidden="false" customHeight="false" outlineLevel="0" collapsed="false">
      <c r="B75" s="14" t="n">
        <v>239</v>
      </c>
      <c r="C75" s="14" t="s">
        <v>192</v>
      </c>
      <c r="D75" s="15" t="s">
        <v>193</v>
      </c>
      <c r="E75" s="16" t="s">
        <v>209</v>
      </c>
      <c r="F75" s="14" t="s">
        <v>452</v>
      </c>
      <c r="G75" s="14" t="s">
        <v>49</v>
      </c>
      <c r="H75" s="14" t="s">
        <v>211</v>
      </c>
      <c r="I75" s="14" t="s">
        <v>212</v>
      </c>
      <c r="J75" s="14" t="s">
        <v>198</v>
      </c>
      <c r="K75" s="14" t="s">
        <v>98</v>
      </c>
      <c r="L75" s="14" t="s">
        <v>72</v>
      </c>
      <c r="M75" s="14" t="s">
        <v>98</v>
      </c>
      <c r="N75" s="14" t="s">
        <v>98</v>
      </c>
      <c r="O75" s="14" t="s">
        <v>72</v>
      </c>
      <c r="P75" s="14" t="s">
        <v>177</v>
      </c>
      <c r="Q75" s="14" t="s">
        <v>84</v>
      </c>
      <c r="R75" s="14" t="s">
        <v>59</v>
      </c>
      <c r="S75" s="0" t="s">
        <v>453</v>
      </c>
      <c r="T75" s="0" t="s">
        <v>454</v>
      </c>
      <c r="U75" s="0" t="s">
        <v>202</v>
      </c>
      <c r="V75" s="0" t="s">
        <v>201</v>
      </c>
      <c r="W75" s="0" t="n">
        <v>11747</v>
      </c>
      <c r="X75" s="0" t="n">
        <v>40.7990246</v>
      </c>
      <c r="Y75" s="0" t="n">
        <v>-73.4149041</v>
      </c>
      <c r="Z75" s="0" t="str">
        <f aca="false">IF(VLOOKUP(B75,centers_stations!A:E,5,0)=0,"",VLOOKUP(B75,centers_stations!A:E,5,0))</f>
        <v>GHCND:USW00054787</v>
      </c>
      <c r="AA75" s="0" t="n">
        <v>4.5</v>
      </c>
      <c r="AB75" s="0" t="n">
        <v>9</v>
      </c>
      <c r="AC75" s="0" t="s">
        <v>116</v>
      </c>
      <c r="AD75" s="0" t="s">
        <v>116</v>
      </c>
      <c r="AE75" s="0" t="s">
        <v>455</v>
      </c>
      <c r="AF75" s="0" t="s">
        <v>203</v>
      </c>
      <c r="AG75" s="0" t="n">
        <v>2</v>
      </c>
      <c r="AH75" s="0" t="s">
        <v>266</v>
      </c>
      <c r="AI75" s="0" t="s">
        <v>118</v>
      </c>
      <c r="AJ75" s="0" t="n">
        <v>3.49</v>
      </c>
      <c r="AK75" s="0" t="n">
        <v>3.49</v>
      </c>
      <c r="AL75" s="0" t="n">
        <v>14.19</v>
      </c>
      <c r="AM75" s="0" t="n">
        <v>2.22</v>
      </c>
      <c r="AN75" s="0" t="s">
        <v>67</v>
      </c>
      <c r="AO75" s="0" t="n">
        <v>11</v>
      </c>
      <c r="AP75" s="0" t="n">
        <v>11</v>
      </c>
      <c r="AR75" s="0" t="s">
        <v>204</v>
      </c>
      <c r="AS75" s="0" t="n">
        <v>47</v>
      </c>
    </row>
    <row r="76" customFormat="false" ht="14.25" hidden="false" customHeight="false" outlineLevel="0" collapsed="false">
      <c r="B76" s="14" t="n">
        <v>240</v>
      </c>
      <c r="C76" s="14" t="s">
        <v>107</v>
      </c>
      <c r="D76" s="15" t="s">
        <v>193</v>
      </c>
      <c r="E76" s="16" t="s">
        <v>349</v>
      </c>
      <c r="F76" s="14" t="s">
        <v>456</v>
      </c>
      <c r="G76" s="14" t="s">
        <v>49</v>
      </c>
      <c r="H76" s="14" t="s">
        <v>211</v>
      </c>
      <c r="I76" s="14" t="s">
        <v>212</v>
      </c>
      <c r="J76" s="14" t="s">
        <v>198</v>
      </c>
      <c r="K76" s="14" t="s">
        <v>182</v>
      </c>
      <c r="L76" s="14" t="s">
        <v>84</v>
      </c>
      <c r="M76" s="14" t="s">
        <v>182</v>
      </c>
      <c r="N76" s="14" t="s">
        <v>182</v>
      </c>
      <c r="O76" s="14" t="s">
        <v>53</v>
      </c>
      <c r="P76" s="14" t="s">
        <v>177</v>
      </c>
      <c r="Q76" s="14" t="s">
        <v>84</v>
      </c>
      <c r="R76" s="14" t="s">
        <v>59</v>
      </c>
      <c r="S76" s="0" t="s">
        <v>457</v>
      </c>
      <c r="T76" s="0" t="s">
        <v>458</v>
      </c>
      <c r="U76" s="0" t="s">
        <v>202</v>
      </c>
      <c r="V76" s="0" t="s">
        <v>201</v>
      </c>
      <c r="W76" s="0" t="n">
        <v>11782</v>
      </c>
      <c r="X76" s="0" t="n">
        <v>40.766011</v>
      </c>
      <c r="Y76" s="0" t="n">
        <v>-73.0722449</v>
      </c>
      <c r="Z76" s="0" t="str">
        <f aca="false">IF(VLOOKUP(B76,centers_stations!A:E,5,0)=0,"",VLOOKUP(B76,centers_stations!A:E,5,0))</f>
        <v>GHCND:USW00004781</v>
      </c>
      <c r="AA76" s="0" t="n">
        <v>4.5</v>
      </c>
      <c r="AB76" s="0" t="n">
        <v>16</v>
      </c>
      <c r="AC76" s="0" t="s">
        <v>64</v>
      </c>
      <c r="AD76" s="0" t="s">
        <v>116</v>
      </c>
      <c r="AE76" s="0" t="n">
        <v>4</v>
      </c>
      <c r="AF76" s="0" t="s">
        <v>265</v>
      </c>
      <c r="AG76" s="0" t="n">
        <v>2</v>
      </c>
      <c r="AI76" s="0" t="s">
        <v>118</v>
      </c>
      <c r="AJ76" s="0" t="n">
        <v>3.49</v>
      </c>
      <c r="AK76" s="0" t="n">
        <v>3.49</v>
      </c>
      <c r="AL76" s="0" t="n">
        <v>14.19</v>
      </c>
      <c r="AM76" s="0" t="n">
        <v>2.22</v>
      </c>
      <c r="AN76" s="0" t="s">
        <v>88</v>
      </c>
      <c r="AO76" s="0" t="n">
        <v>11</v>
      </c>
      <c r="AQ76" s="0" t="n">
        <v>11</v>
      </c>
      <c r="AR76" s="0" t="s">
        <v>204</v>
      </c>
      <c r="AS76" s="0" t="n">
        <v>60</v>
      </c>
    </row>
    <row r="77" customFormat="false" ht="14.25" hidden="false" customHeight="false" outlineLevel="0" collapsed="false">
      <c r="B77" s="14" t="n">
        <v>242</v>
      </c>
      <c r="C77" s="14" t="s">
        <v>45</v>
      </c>
      <c r="D77" s="15" t="s">
        <v>193</v>
      </c>
      <c r="E77" s="16" t="s">
        <v>209</v>
      </c>
      <c r="F77" s="14" t="s">
        <v>459</v>
      </c>
      <c r="G77" s="14" t="s">
        <v>49</v>
      </c>
      <c r="H77" s="14" t="s">
        <v>211</v>
      </c>
      <c r="I77" s="14" t="s">
        <v>212</v>
      </c>
      <c r="J77" s="14" t="s">
        <v>198</v>
      </c>
      <c r="K77" s="14" t="s">
        <v>288</v>
      </c>
      <c r="L77" s="14" t="s">
        <v>128</v>
      </c>
      <c r="M77" s="14" t="s">
        <v>182</v>
      </c>
      <c r="N77" s="14" t="s">
        <v>182</v>
      </c>
      <c r="O77" s="14" t="s">
        <v>74</v>
      </c>
      <c r="P77" s="14" t="s">
        <v>83</v>
      </c>
      <c r="Q77" s="14" t="s">
        <v>176</v>
      </c>
      <c r="R77" s="14" t="s">
        <v>59</v>
      </c>
      <c r="S77" s="0" t="s">
        <v>460</v>
      </c>
      <c r="T77" s="0" t="s">
        <v>461</v>
      </c>
      <c r="U77" s="0" t="s">
        <v>202</v>
      </c>
      <c r="V77" s="0" t="s">
        <v>201</v>
      </c>
      <c r="W77" s="0" t="n">
        <v>11791</v>
      </c>
      <c r="X77" s="0" t="n">
        <v>40.8041305</v>
      </c>
      <c r="Y77" s="0" t="n">
        <v>-73.5234954</v>
      </c>
      <c r="Z77" s="0" t="str">
        <f aca="false">IF(VLOOKUP(B77,centers_stations!A:E,5,0)=0,"",VLOOKUP(B77,centers_stations!A:E,5,0))</f>
        <v>GHCND:USW00054787</v>
      </c>
      <c r="AA77" s="0" t="n">
        <v>2</v>
      </c>
      <c r="AB77" s="0" t="n">
        <v>16</v>
      </c>
      <c r="AC77" s="0" t="s">
        <v>64</v>
      </c>
      <c r="AD77" s="0" t="s">
        <v>116</v>
      </c>
      <c r="AE77" s="0" t="n">
        <v>4</v>
      </c>
      <c r="AF77" s="0" t="s">
        <v>265</v>
      </c>
      <c r="AG77" s="0" t="n">
        <v>2</v>
      </c>
      <c r="AI77" s="0" t="s">
        <v>66</v>
      </c>
      <c r="AJ77" s="0" t="n">
        <v>3</v>
      </c>
      <c r="AK77" s="0" t="n">
        <v>3</v>
      </c>
      <c r="AL77" s="0" t="n">
        <v>14.09</v>
      </c>
      <c r="AM77" s="0" t="n">
        <v>2.22</v>
      </c>
      <c r="AN77" s="0" t="s">
        <v>88</v>
      </c>
      <c r="AO77" s="0" t="n">
        <v>11</v>
      </c>
      <c r="AQ77" s="0" t="n">
        <v>11</v>
      </c>
      <c r="AR77" s="0" t="s">
        <v>204</v>
      </c>
      <c r="AS77" s="0" t="n">
        <v>48</v>
      </c>
    </row>
    <row r="78" customFormat="false" ht="14.25" hidden="false" customHeight="false" outlineLevel="0" collapsed="false">
      <c r="B78" s="14" t="n">
        <v>243</v>
      </c>
      <c r="C78" s="14" t="s">
        <v>45</v>
      </c>
      <c r="D78" s="15" t="s">
        <v>218</v>
      </c>
      <c r="E78" s="16" t="s">
        <v>462</v>
      </c>
      <c r="F78" s="14" t="s">
        <v>463</v>
      </c>
      <c r="G78" s="14" t="s">
        <v>49</v>
      </c>
      <c r="H78" s="14" t="s">
        <v>50</v>
      </c>
      <c r="I78" s="14" t="s">
        <v>51</v>
      </c>
      <c r="J78" s="14" t="s">
        <v>52</v>
      </c>
      <c r="K78" s="14" t="s">
        <v>160</v>
      </c>
      <c r="L78" s="14" t="s">
        <v>138</v>
      </c>
      <c r="M78" s="14" t="s">
        <v>160</v>
      </c>
      <c r="N78" s="14" t="s">
        <v>160</v>
      </c>
      <c r="O78" s="14" t="s">
        <v>228</v>
      </c>
      <c r="P78" s="14" t="s">
        <v>74</v>
      </c>
      <c r="Q78" s="14" t="s">
        <v>85</v>
      </c>
      <c r="R78" s="14" t="s">
        <v>59</v>
      </c>
      <c r="S78" s="0" t="s">
        <v>464</v>
      </c>
      <c r="T78" s="0" t="s">
        <v>465</v>
      </c>
      <c r="U78" s="0" t="s">
        <v>253</v>
      </c>
      <c r="V78" s="0" t="s">
        <v>254</v>
      </c>
      <c r="W78" s="0" t="n">
        <v>23464</v>
      </c>
      <c r="X78" s="0" t="n">
        <v>36.8202566</v>
      </c>
      <c r="Y78" s="0" t="n">
        <v>-76.2214203</v>
      </c>
      <c r="Z78" s="0" t="str">
        <f aca="false">IF(VLOOKUP(B78,centers_stations!A:E,5,0)=0,"",VLOOKUP(B78,centers_stations!A:E,5,0))</f>
        <v>GHCND:USC00446147</v>
      </c>
      <c r="AA78" s="0" t="n">
        <v>6</v>
      </c>
      <c r="AB78" s="0" t="n">
        <v>25</v>
      </c>
      <c r="AC78" s="0" t="s">
        <v>64</v>
      </c>
      <c r="AD78" s="0" t="s">
        <v>64</v>
      </c>
      <c r="AE78" s="0" t="n">
        <v>6</v>
      </c>
      <c r="AF78" s="0" t="s">
        <v>65</v>
      </c>
      <c r="AG78" s="0" t="n">
        <v>2</v>
      </c>
      <c r="AI78" s="0" t="s">
        <v>66</v>
      </c>
      <c r="AJ78" s="0" t="n">
        <v>2.5</v>
      </c>
      <c r="AK78" s="0" t="n">
        <v>2.5</v>
      </c>
      <c r="AL78" s="0" t="n">
        <v>10.89</v>
      </c>
      <c r="AM78" s="0" t="n">
        <v>2.22</v>
      </c>
      <c r="AN78" s="0" t="s">
        <v>67</v>
      </c>
      <c r="AO78" s="0" t="n">
        <v>7</v>
      </c>
      <c r="AP78" s="0" t="n">
        <v>7</v>
      </c>
      <c r="AR78" s="0" t="s">
        <v>89</v>
      </c>
      <c r="AS78" s="0" t="n">
        <v>40</v>
      </c>
    </row>
    <row r="79" customFormat="false" ht="14.25" hidden="false" customHeight="false" outlineLevel="0" collapsed="false">
      <c r="B79" s="14" t="n">
        <v>244</v>
      </c>
      <c r="C79" s="14" t="s">
        <v>45</v>
      </c>
      <c r="D79" s="15" t="s">
        <v>218</v>
      </c>
      <c r="E79" s="16" t="s">
        <v>462</v>
      </c>
      <c r="F79" s="14" t="s">
        <v>466</v>
      </c>
      <c r="G79" s="14" t="s">
        <v>49</v>
      </c>
      <c r="H79" s="14" t="s">
        <v>50</v>
      </c>
      <c r="I79" s="14" t="s">
        <v>51</v>
      </c>
      <c r="J79" s="14" t="s">
        <v>52</v>
      </c>
      <c r="K79" s="14" t="s">
        <v>55</v>
      </c>
      <c r="L79" s="14" t="s">
        <v>160</v>
      </c>
      <c r="M79" s="14" t="s">
        <v>55</v>
      </c>
      <c r="N79" s="14" t="s">
        <v>160</v>
      </c>
      <c r="O79" s="14" t="s">
        <v>101</v>
      </c>
      <c r="P79" s="14" t="s">
        <v>101</v>
      </c>
      <c r="Q79" s="14" t="s">
        <v>85</v>
      </c>
      <c r="R79" s="14" t="s">
        <v>59</v>
      </c>
      <c r="S79" s="0" t="s">
        <v>467</v>
      </c>
      <c r="T79" s="0" t="s">
        <v>468</v>
      </c>
      <c r="U79" s="0" t="s">
        <v>253</v>
      </c>
      <c r="V79" s="0" t="s">
        <v>254</v>
      </c>
      <c r="W79" s="0" t="n">
        <v>23518</v>
      </c>
      <c r="X79" s="0" t="n">
        <v>36.9141046</v>
      </c>
      <c r="Y79" s="0" t="n">
        <v>-76.2143813</v>
      </c>
      <c r="Z79" s="0" t="str">
        <f aca="false">IF(VLOOKUP(B79,centers_stations!A:E,5,0)=0,"",VLOOKUP(B79,centers_stations!A:E,5,0))</f>
        <v>GHCND:USW00013737</v>
      </c>
      <c r="AA79" s="0" t="n">
        <v>6</v>
      </c>
      <c r="AB79" s="0" t="n">
        <v>25</v>
      </c>
      <c r="AC79" s="0" t="s">
        <v>64</v>
      </c>
      <c r="AD79" s="0" t="s">
        <v>64</v>
      </c>
      <c r="AE79" s="0" t="n">
        <v>6</v>
      </c>
      <c r="AF79" s="0" t="s">
        <v>65</v>
      </c>
      <c r="AG79" s="0" t="n">
        <v>2</v>
      </c>
      <c r="AI79" s="0" t="s">
        <v>66</v>
      </c>
      <c r="AJ79" s="0" t="n">
        <v>2.5</v>
      </c>
      <c r="AK79" s="0" t="n">
        <v>2.5</v>
      </c>
      <c r="AL79" s="0" t="n">
        <v>10.89</v>
      </c>
      <c r="AM79" s="0" t="n">
        <v>2.22</v>
      </c>
      <c r="AN79" s="0" t="s">
        <v>67</v>
      </c>
      <c r="AO79" s="0" t="n">
        <v>7</v>
      </c>
      <c r="AP79" s="0" t="n">
        <v>7</v>
      </c>
      <c r="AR79" s="0" t="s">
        <v>89</v>
      </c>
      <c r="AS79" s="0" t="n">
        <v>60</v>
      </c>
    </row>
    <row r="80" customFormat="false" ht="14.25" hidden="false" customHeight="false" outlineLevel="0" collapsed="false">
      <c r="B80" s="14" t="n">
        <v>245</v>
      </c>
      <c r="C80" s="14" t="s">
        <v>45</v>
      </c>
      <c r="D80" s="15" t="s">
        <v>218</v>
      </c>
      <c r="E80" s="16" t="s">
        <v>462</v>
      </c>
      <c r="F80" s="14" t="s">
        <v>469</v>
      </c>
      <c r="G80" s="14" t="s">
        <v>49</v>
      </c>
      <c r="H80" s="14" t="s">
        <v>50</v>
      </c>
      <c r="I80" s="14" t="s">
        <v>51</v>
      </c>
      <c r="J80" s="14" t="s">
        <v>52</v>
      </c>
      <c r="K80" s="14" t="s">
        <v>55</v>
      </c>
      <c r="L80" s="14" t="s">
        <v>160</v>
      </c>
      <c r="M80" s="14" t="s">
        <v>55</v>
      </c>
      <c r="N80" s="14" t="s">
        <v>160</v>
      </c>
      <c r="O80" s="14" t="s">
        <v>101</v>
      </c>
      <c r="P80" s="14" t="s">
        <v>101</v>
      </c>
      <c r="Q80" s="14" t="s">
        <v>85</v>
      </c>
      <c r="R80" s="14" t="s">
        <v>59</v>
      </c>
      <c r="S80" s="0" t="s">
        <v>470</v>
      </c>
      <c r="T80" s="0" t="s">
        <v>465</v>
      </c>
      <c r="U80" s="0" t="s">
        <v>253</v>
      </c>
      <c r="V80" s="0" t="s">
        <v>254</v>
      </c>
      <c r="W80" s="0" t="n">
        <v>23452</v>
      </c>
      <c r="X80" s="0" t="n">
        <v>36.8112187</v>
      </c>
      <c r="Y80" s="0" t="n">
        <v>-76.064983</v>
      </c>
      <c r="Z80" s="0" t="str">
        <f aca="false">IF(VLOOKUP(B80,centers_stations!A:E,5,0)=0,"",VLOOKUP(B80,centers_stations!A:E,5,0))</f>
        <v>GHCND:USW00013769</v>
      </c>
      <c r="AA80" s="0" t="n">
        <v>4</v>
      </c>
      <c r="AB80" s="0" t="n">
        <v>22</v>
      </c>
      <c r="AC80" s="0" t="s">
        <v>64</v>
      </c>
      <c r="AD80" s="0" t="s">
        <v>64</v>
      </c>
      <c r="AE80" s="0" t="n">
        <v>6</v>
      </c>
      <c r="AF80" s="0" t="s">
        <v>65</v>
      </c>
      <c r="AG80" s="0" t="n">
        <v>2</v>
      </c>
      <c r="AI80" s="0" t="s">
        <v>66</v>
      </c>
      <c r="AJ80" s="0" t="n">
        <v>3</v>
      </c>
      <c r="AK80" s="0" t="n">
        <v>3</v>
      </c>
      <c r="AL80" s="0" t="n">
        <v>12.89</v>
      </c>
      <c r="AM80" s="0" t="n">
        <v>2.22</v>
      </c>
      <c r="AR80" s="0" t="s">
        <v>204</v>
      </c>
      <c r="AS80" s="0" t="n">
        <v>40</v>
      </c>
    </row>
    <row r="81" customFormat="false" ht="14.25" hidden="false" customHeight="false" outlineLevel="0" collapsed="false">
      <c r="B81" s="14" t="n">
        <v>248</v>
      </c>
      <c r="C81" s="14" t="s">
        <v>45</v>
      </c>
      <c r="D81" s="15" t="s">
        <v>218</v>
      </c>
      <c r="E81" s="16" t="s">
        <v>462</v>
      </c>
      <c r="F81" s="14" t="s">
        <v>471</v>
      </c>
      <c r="G81" s="14" t="s">
        <v>49</v>
      </c>
      <c r="H81" s="14" t="s">
        <v>50</v>
      </c>
      <c r="I81" s="14" t="s">
        <v>51</v>
      </c>
      <c r="J81" s="14" t="s">
        <v>52</v>
      </c>
      <c r="K81" s="14" t="s">
        <v>98</v>
      </c>
      <c r="L81" s="14" t="s">
        <v>73</v>
      </c>
      <c r="M81" s="14" t="s">
        <v>85</v>
      </c>
      <c r="N81" s="14" t="s">
        <v>160</v>
      </c>
      <c r="O81" s="14" t="s">
        <v>128</v>
      </c>
      <c r="P81" s="14" t="s">
        <v>74</v>
      </c>
      <c r="Q81" s="14" t="s">
        <v>85</v>
      </c>
      <c r="R81" s="14" t="s">
        <v>59</v>
      </c>
      <c r="S81" s="0" t="s">
        <v>472</v>
      </c>
      <c r="T81" s="0" t="s">
        <v>473</v>
      </c>
      <c r="U81" s="0" t="s">
        <v>253</v>
      </c>
      <c r="V81" s="0" t="s">
        <v>254</v>
      </c>
      <c r="W81" s="0" t="n">
        <v>23320</v>
      </c>
      <c r="X81" s="0" t="n">
        <v>36.7462713</v>
      </c>
      <c r="Y81" s="0" t="n">
        <v>-76.2420007</v>
      </c>
      <c r="Z81" s="0" t="str">
        <f aca="false">IF(VLOOKUP(B81,centers_stations!A:E,5,0)=0,"",VLOOKUP(B81,centers_stations!A:E,5,0))</f>
        <v>GHCND:USW00013762</v>
      </c>
      <c r="AA81" s="0" t="n">
        <v>4</v>
      </c>
      <c r="AB81" s="0" t="n">
        <v>22</v>
      </c>
      <c r="AC81" s="0" t="s">
        <v>64</v>
      </c>
      <c r="AD81" s="0" t="s">
        <v>116</v>
      </c>
      <c r="AE81" s="0" t="n">
        <v>6</v>
      </c>
      <c r="AF81" s="0" t="s">
        <v>65</v>
      </c>
      <c r="AG81" s="0" t="n">
        <v>2</v>
      </c>
      <c r="AI81" s="0" t="s">
        <v>66</v>
      </c>
      <c r="AJ81" s="0" t="n">
        <v>3</v>
      </c>
      <c r="AK81" s="0" t="n">
        <v>3</v>
      </c>
      <c r="AL81" s="0" t="n">
        <v>12.89</v>
      </c>
      <c r="AM81" s="0" t="n">
        <v>2.22</v>
      </c>
      <c r="AN81" s="0" t="s">
        <v>67</v>
      </c>
      <c r="AO81" s="0" t="n">
        <v>7</v>
      </c>
      <c r="AP81" s="0" t="n">
        <v>7</v>
      </c>
      <c r="AR81" s="0" t="s">
        <v>204</v>
      </c>
      <c r="AS81" s="0" t="n">
        <v>40</v>
      </c>
    </row>
    <row r="82" customFormat="false" ht="14.25" hidden="false" customHeight="false" outlineLevel="0" collapsed="false">
      <c r="B82" s="14" t="n">
        <v>249</v>
      </c>
      <c r="C82" s="14" t="s">
        <v>45</v>
      </c>
      <c r="D82" s="15" t="s">
        <v>218</v>
      </c>
      <c r="E82" s="16" t="s">
        <v>462</v>
      </c>
      <c r="F82" s="14" t="s">
        <v>474</v>
      </c>
      <c r="G82" s="14" t="s">
        <v>49</v>
      </c>
      <c r="H82" s="14" t="s">
        <v>50</v>
      </c>
      <c r="I82" s="14" t="s">
        <v>51</v>
      </c>
      <c r="J82" s="14" t="s">
        <v>52</v>
      </c>
      <c r="K82" s="14" t="s">
        <v>137</v>
      </c>
      <c r="L82" s="14" t="s">
        <v>85</v>
      </c>
      <c r="M82" s="14" t="s">
        <v>55</v>
      </c>
      <c r="N82" s="14" t="s">
        <v>85</v>
      </c>
      <c r="O82" s="14" t="s">
        <v>228</v>
      </c>
      <c r="P82" s="14" t="s">
        <v>101</v>
      </c>
      <c r="Q82" s="14" t="s">
        <v>85</v>
      </c>
      <c r="R82" s="14" t="s">
        <v>59</v>
      </c>
      <c r="S82" s="0" t="s">
        <v>475</v>
      </c>
      <c r="T82" s="0" t="s">
        <v>473</v>
      </c>
      <c r="U82" s="0" t="s">
        <v>253</v>
      </c>
      <c r="V82" s="0" t="s">
        <v>254</v>
      </c>
      <c r="W82" s="0" t="n">
        <v>23321</v>
      </c>
      <c r="X82" s="0" t="n">
        <v>36.8492295</v>
      </c>
      <c r="Y82" s="0" t="n">
        <v>-76.4278393</v>
      </c>
      <c r="Z82" s="0" t="str">
        <f aca="false">IF(VLOOKUP(B82,centers_stations!A:E,5,0)=0,"",VLOOKUP(B82,centers_stations!A:E,5,0))</f>
        <v>GHCND:USW00013750</v>
      </c>
      <c r="AA82" s="0" t="n">
        <v>4</v>
      </c>
      <c r="AB82" s="0" t="n">
        <v>22</v>
      </c>
      <c r="AC82" s="0" t="s">
        <v>64</v>
      </c>
      <c r="AD82" s="0" t="s">
        <v>116</v>
      </c>
      <c r="AE82" s="0" t="n">
        <v>5</v>
      </c>
      <c r="AF82" s="0" t="s">
        <v>65</v>
      </c>
      <c r="AG82" s="0" t="n">
        <v>2</v>
      </c>
      <c r="AI82" s="0" t="s">
        <v>66</v>
      </c>
      <c r="AJ82" s="0" t="n">
        <v>3</v>
      </c>
      <c r="AK82" s="0" t="n">
        <v>3</v>
      </c>
      <c r="AL82" s="0" t="n">
        <v>12.89</v>
      </c>
      <c r="AR82" s="0" t="s">
        <v>204</v>
      </c>
      <c r="AS82" s="0" t="n">
        <v>40</v>
      </c>
    </row>
    <row r="83" customFormat="false" ht="14.25" hidden="false" customHeight="false" outlineLevel="0" collapsed="false">
      <c r="B83" s="14" t="n">
        <v>250</v>
      </c>
      <c r="C83" s="14" t="s">
        <v>45</v>
      </c>
      <c r="D83" s="15" t="s">
        <v>218</v>
      </c>
      <c r="E83" s="16" t="s">
        <v>462</v>
      </c>
      <c r="F83" s="14" t="s">
        <v>476</v>
      </c>
      <c r="G83" s="14" t="s">
        <v>49</v>
      </c>
      <c r="H83" s="14" t="s">
        <v>50</v>
      </c>
      <c r="I83" s="14" t="s">
        <v>51</v>
      </c>
      <c r="J83" s="14" t="s">
        <v>52</v>
      </c>
      <c r="K83" s="14" t="s">
        <v>160</v>
      </c>
      <c r="L83" s="14" t="s">
        <v>160</v>
      </c>
      <c r="M83" s="14" t="s">
        <v>55</v>
      </c>
      <c r="N83" s="14" t="s">
        <v>55</v>
      </c>
      <c r="O83" s="14" t="s">
        <v>72</v>
      </c>
      <c r="P83" s="14" t="s">
        <v>74</v>
      </c>
      <c r="Q83" s="14" t="s">
        <v>85</v>
      </c>
      <c r="R83" s="14" t="s">
        <v>59</v>
      </c>
      <c r="S83" s="0" t="s">
        <v>477</v>
      </c>
      <c r="T83" s="0" t="s">
        <v>478</v>
      </c>
      <c r="U83" s="0" t="s">
        <v>253</v>
      </c>
      <c r="V83" s="0" t="s">
        <v>254</v>
      </c>
      <c r="W83" s="0" t="n">
        <v>23692</v>
      </c>
      <c r="X83" s="0" t="n">
        <v>37.1434848</v>
      </c>
      <c r="Y83" s="0" t="n">
        <v>-76.456748</v>
      </c>
      <c r="Z83" s="0" t="str">
        <f aca="false">IF(VLOOKUP(B83,centers_stations!A:E,5,0)=0,"",VLOOKUP(B83,centers_stations!A:E,5,0))</f>
        <v>GHCND:USW00093741</v>
      </c>
      <c r="AA83" s="0" t="n">
        <v>4</v>
      </c>
      <c r="AB83" s="0" t="n">
        <v>22</v>
      </c>
      <c r="AC83" s="0" t="s">
        <v>64</v>
      </c>
      <c r="AD83" s="0" t="s">
        <v>116</v>
      </c>
      <c r="AE83" s="0" t="n">
        <v>6</v>
      </c>
      <c r="AF83" s="0" t="s">
        <v>65</v>
      </c>
      <c r="AG83" s="0" t="n">
        <v>2</v>
      </c>
      <c r="AI83" s="0" t="s">
        <v>66</v>
      </c>
      <c r="AJ83" s="0" t="n">
        <v>3</v>
      </c>
      <c r="AK83" s="0" t="n">
        <v>3</v>
      </c>
      <c r="AL83" s="0" t="n">
        <v>12.89</v>
      </c>
      <c r="AM83" s="0" t="n">
        <v>2.22</v>
      </c>
      <c r="AN83" s="0" t="s">
        <v>67</v>
      </c>
      <c r="AO83" s="0" t="n">
        <v>7</v>
      </c>
      <c r="AP83" s="0" t="n">
        <v>7</v>
      </c>
      <c r="AR83" s="0" t="s">
        <v>204</v>
      </c>
      <c r="AS83" s="0" t="n">
        <v>40</v>
      </c>
    </row>
    <row r="84" customFormat="false" ht="14.25" hidden="false" customHeight="false" outlineLevel="0" collapsed="false">
      <c r="B84" s="14" t="n">
        <v>256</v>
      </c>
      <c r="C84" s="14" t="s">
        <v>45</v>
      </c>
      <c r="D84" s="15" t="s">
        <v>233</v>
      </c>
      <c r="E84" s="16" t="s">
        <v>479</v>
      </c>
      <c r="F84" s="14" t="s">
        <v>480</v>
      </c>
      <c r="G84" s="14" t="s">
        <v>49</v>
      </c>
      <c r="H84" s="14" t="s">
        <v>50</v>
      </c>
      <c r="I84" s="14" t="s">
        <v>236</v>
      </c>
      <c r="J84" s="14" t="s">
        <v>237</v>
      </c>
      <c r="K84" s="14" t="s">
        <v>73</v>
      </c>
      <c r="L84" s="14" t="s">
        <v>73</v>
      </c>
      <c r="M84" s="14" t="s">
        <v>129</v>
      </c>
      <c r="N84" s="14" t="s">
        <v>161</v>
      </c>
      <c r="O84" s="14" t="s">
        <v>53</v>
      </c>
      <c r="P84" s="14" t="s">
        <v>83</v>
      </c>
      <c r="Q84" s="14" t="s">
        <v>99</v>
      </c>
      <c r="R84" s="14" t="s">
        <v>313</v>
      </c>
      <c r="S84" s="0" t="s">
        <v>481</v>
      </c>
      <c r="T84" s="0" t="s">
        <v>482</v>
      </c>
      <c r="U84" s="0" t="s">
        <v>316</v>
      </c>
      <c r="V84" s="0" t="s">
        <v>317</v>
      </c>
      <c r="W84" s="0" t="n">
        <v>92408</v>
      </c>
      <c r="X84" s="0" t="n">
        <v>34.0783989</v>
      </c>
      <c r="Y84" s="0" t="n">
        <v>-117.2896174</v>
      </c>
      <c r="Z84" s="0" t="str">
        <f aca="false">IF(VLOOKUP(B84,centers_stations!A:E,5,0)=0,"",VLOOKUP(B84,centers_stations!A:E,5,0))</f>
        <v>GHCND:USC00047470</v>
      </c>
      <c r="AA84" s="0" t="n">
        <v>6</v>
      </c>
      <c r="AB84" s="0" t="n">
        <v>24</v>
      </c>
      <c r="AC84" s="0" t="s">
        <v>116</v>
      </c>
      <c r="AD84" s="0" t="s">
        <v>64</v>
      </c>
      <c r="AE84" s="0" t="n">
        <v>6</v>
      </c>
      <c r="AF84" s="0" t="s">
        <v>80</v>
      </c>
      <c r="AG84" s="0" t="n">
        <v>2</v>
      </c>
      <c r="AI84" s="0" t="s">
        <v>66</v>
      </c>
      <c r="AJ84" s="0" t="n">
        <v>2.5</v>
      </c>
      <c r="AK84" s="0" t="n">
        <v>2.5</v>
      </c>
      <c r="AL84" s="0" t="n">
        <v>10.89</v>
      </c>
      <c r="AM84" s="0" t="n">
        <v>2.22</v>
      </c>
      <c r="AN84" s="0" t="s">
        <v>67</v>
      </c>
      <c r="AO84" s="0" t="n">
        <v>7</v>
      </c>
      <c r="AP84" s="0" t="n">
        <v>7</v>
      </c>
      <c r="AR84" s="0" t="s">
        <v>68</v>
      </c>
      <c r="AS84" s="0" t="n">
        <v>32</v>
      </c>
    </row>
    <row r="85" customFormat="false" ht="14.25" hidden="false" customHeight="false" outlineLevel="0" collapsed="false">
      <c r="B85" s="14" t="n">
        <v>257</v>
      </c>
      <c r="C85" s="14" t="s">
        <v>192</v>
      </c>
      <c r="D85" s="15" t="s">
        <v>233</v>
      </c>
      <c r="E85" s="16" t="s">
        <v>483</v>
      </c>
      <c r="F85" s="14" t="s">
        <v>484</v>
      </c>
      <c r="G85" s="14" t="s">
        <v>49</v>
      </c>
      <c r="H85" s="14" t="s">
        <v>310</v>
      </c>
      <c r="I85" s="14" t="s">
        <v>485</v>
      </c>
      <c r="J85" s="14" t="s">
        <v>312</v>
      </c>
      <c r="K85" s="14" t="s">
        <v>182</v>
      </c>
      <c r="L85" s="14" t="s">
        <v>182</v>
      </c>
      <c r="M85" s="14" t="s">
        <v>182</v>
      </c>
      <c r="N85" s="14" t="s">
        <v>182</v>
      </c>
      <c r="O85" s="14" t="s">
        <v>355</v>
      </c>
      <c r="P85" s="14" t="s">
        <v>177</v>
      </c>
      <c r="Q85" s="14" t="s">
        <v>176</v>
      </c>
      <c r="R85" s="14" t="s">
        <v>313</v>
      </c>
      <c r="S85" s="0" t="s">
        <v>486</v>
      </c>
      <c r="T85" s="0" t="s">
        <v>487</v>
      </c>
      <c r="U85" s="0" t="s">
        <v>316</v>
      </c>
      <c r="V85" s="0" t="s">
        <v>317</v>
      </c>
      <c r="W85" s="0" t="n">
        <v>91107</v>
      </c>
      <c r="X85" s="0" t="n">
        <v>34.1514973</v>
      </c>
      <c r="Y85" s="0" t="n">
        <v>-118.076684</v>
      </c>
      <c r="Z85" s="0" t="str">
        <f aca="false">IF(VLOOKUP(B85,centers_stations!A:E,5,0)=0,"",VLOOKUP(B85,centers_stations!A:E,5,0))</f>
        <v>GHCND:USC00046719</v>
      </c>
      <c r="AA85" s="0" t="n">
        <v>5</v>
      </c>
      <c r="AB85" s="0" t="n">
        <v>16</v>
      </c>
      <c r="AC85" s="0" t="s">
        <v>116</v>
      </c>
      <c r="AD85" s="0" t="s">
        <v>116</v>
      </c>
      <c r="AE85" s="0" t="n">
        <v>2</v>
      </c>
      <c r="AF85" s="0" t="s">
        <v>203</v>
      </c>
      <c r="AG85" s="0" t="n">
        <v>2</v>
      </c>
      <c r="AI85" s="0" t="s">
        <v>118</v>
      </c>
      <c r="AJ85" s="0" t="n">
        <v>3.49</v>
      </c>
      <c r="AK85" s="0" t="n">
        <v>3.49</v>
      </c>
      <c r="AL85" s="0" t="n">
        <v>14.19</v>
      </c>
      <c r="AM85" s="0" t="n">
        <v>2.22</v>
      </c>
      <c r="AN85" s="0" t="s">
        <v>67</v>
      </c>
      <c r="AO85" s="0" t="n">
        <v>11</v>
      </c>
      <c r="AP85" s="0" t="n">
        <v>11</v>
      </c>
      <c r="AR85" s="0" t="s">
        <v>204</v>
      </c>
      <c r="AS85" s="0" t="n">
        <v>31</v>
      </c>
    </row>
    <row r="86" customFormat="false" ht="14.25" hidden="false" customHeight="false" outlineLevel="0" collapsed="false">
      <c r="B86" s="14" t="n">
        <v>258</v>
      </c>
      <c r="C86" s="14" t="s">
        <v>192</v>
      </c>
      <c r="D86" s="15" t="s">
        <v>233</v>
      </c>
      <c r="E86" s="16" t="s">
        <v>488</v>
      </c>
      <c r="F86" s="14" t="s">
        <v>489</v>
      </c>
      <c r="G86" s="14" t="s">
        <v>49</v>
      </c>
      <c r="H86" s="14" t="s">
        <v>310</v>
      </c>
      <c r="I86" s="14" t="s">
        <v>490</v>
      </c>
      <c r="J86" s="14" t="s">
        <v>312</v>
      </c>
      <c r="K86" s="14" t="s">
        <v>128</v>
      </c>
      <c r="L86" s="14" t="s">
        <v>182</v>
      </c>
      <c r="M86" s="14" t="s">
        <v>182</v>
      </c>
      <c r="N86" s="14" t="s">
        <v>182</v>
      </c>
      <c r="O86" s="14" t="s">
        <v>91</v>
      </c>
      <c r="P86" s="14" t="s">
        <v>491</v>
      </c>
      <c r="Q86" s="14" t="s">
        <v>84</v>
      </c>
      <c r="R86" s="14" t="s">
        <v>313</v>
      </c>
      <c r="S86" s="0" t="s">
        <v>492</v>
      </c>
      <c r="T86" s="0" t="s">
        <v>493</v>
      </c>
      <c r="U86" s="0" t="s">
        <v>316</v>
      </c>
      <c r="V86" s="0" t="s">
        <v>317</v>
      </c>
      <c r="W86" s="0" t="n">
        <v>90405</v>
      </c>
      <c r="X86" s="0" t="n">
        <v>34.0083922</v>
      </c>
      <c r="Y86" s="0" t="n">
        <v>-118.4885231</v>
      </c>
      <c r="Z86" s="0" t="str">
        <f aca="false">IF(VLOOKUP(B86,centers_stations!A:E,5,0)=0,"",VLOOKUP(B86,centers_stations!A:E,5,0))</f>
        <v>GHCND:USW00093197</v>
      </c>
      <c r="AA86" s="0" t="n">
        <v>2</v>
      </c>
      <c r="AB86" s="0" t="n">
        <v>4</v>
      </c>
      <c r="AC86" s="0" t="s">
        <v>116</v>
      </c>
      <c r="AD86" s="0" t="s">
        <v>116</v>
      </c>
      <c r="AE86" s="0" t="n">
        <v>1.5</v>
      </c>
      <c r="AF86" s="0" t="s">
        <v>203</v>
      </c>
      <c r="AG86" s="0" t="n">
        <v>1</v>
      </c>
      <c r="AI86" s="0" t="s">
        <v>118</v>
      </c>
      <c r="AJ86" s="0" t="n">
        <v>3.49</v>
      </c>
      <c r="AK86" s="0" t="n">
        <v>3.49</v>
      </c>
      <c r="AL86" s="0" t="n">
        <v>17.19</v>
      </c>
      <c r="AR86" s="0" t="s">
        <v>204</v>
      </c>
      <c r="AS86" s="0" t="n">
        <v>24</v>
      </c>
    </row>
    <row r="87" customFormat="false" ht="14.25" hidden="false" customHeight="false" outlineLevel="0" collapsed="false">
      <c r="B87" s="14" t="n">
        <v>259</v>
      </c>
      <c r="C87" s="14" t="s">
        <v>45</v>
      </c>
      <c r="D87" s="15" t="s">
        <v>233</v>
      </c>
      <c r="E87" s="16" t="s">
        <v>494</v>
      </c>
      <c r="F87" s="14" t="s">
        <v>495</v>
      </c>
      <c r="G87" s="14" t="s">
        <v>49</v>
      </c>
      <c r="H87" s="14" t="s">
        <v>310</v>
      </c>
      <c r="I87" s="14" t="s">
        <v>490</v>
      </c>
      <c r="J87" s="14" t="s">
        <v>237</v>
      </c>
      <c r="K87" s="14" t="s">
        <v>160</v>
      </c>
      <c r="L87" s="14" t="s">
        <v>160</v>
      </c>
      <c r="M87" s="14" t="s">
        <v>137</v>
      </c>
      <c r="N87" s="14" t="s">
        <v>137</v>
      </c>
      <c r="O87" s="14" t="s">
        <v>496</v>
      </c>
      <c r="P87" s="14" t="s">
        <v>497</v>
      </c>
      <c r="Q87" s="14" t="s">
        <v>176</v>
      </c>
      <c r="R87" s="14" t="s">
        <v>313</v>
      </c>
      <c r="S87" s="0" t="s">
        <v>498</v>
      </c>
      <c r="T87" s="0" t="s">
        <v>499</v>
      </c>
      <c r="U87" s="0" t="s">
        <v>316</v>
      </c>
      <c r="V87" s="0" t="s">
        <v>317</v>
      </c>
      <c r="W87" s="0" t="n">
        <v>90640</v>
      </c>
      <c r="X87" s="0" t="n">
        <v>34.0177919</v>
      </c>
      <c r="Y87" s="0" t="n">
        <v>-118.1112513</v>
      </c>
      <c r="Z87" s="0" t="str">
        <f aca="false">IF(VLOOKUP(B87,centers_stations!A:E,5,0)=0,"",VLOOKUP(B87,centers_stations!A:E,5,0))</f>
        <v>GHCND:USC00046719</v>
      </c>
      <c r="AA87" s="0" t="n">
        <v>3</v>
      </c>
      <c r="AB87" s="0" t="n">
        <v>22</v>
      </c>
      <c r="AC87" s="0" t="s">
        <v>64</v>
      </c>
      <c r="AD87" s="0" t="s">
        <v>116</v>
      </c>
      <c r="AE87" s="0" t="n">
        <v>5</v>
      </c>
      <c r="AF87" s="0" t="s">
        <v>65</v>
      </c>
      <c r="AG87" s="0" t="n">
        <v>2</v>
      </c>
      <c r="AI87" s="0" t="s">
        <v>66</v>
      </c>
      <c r="AJ87" s="0" t="n">
        <v>3</v>
      </c>
      <c r="AK87" s="0" t="n">
        <v>3</v>
      </c>
      <c r="AL87" s="0" t="n">
        <v>13.09</v>
      </c>
      <c r="AM87" s="0" t="n">
        <v>2.22</v>
      </c>
      <c r="AR87" s="0" t="s">
        <v>68</v>
      </c>
      <c r="AS87" s="0" t="n">
        <v>36</v>
      </c>
    </row>
    <row r="88" customFormat="false" ht="14.25" hidden="false" customHeight="false" outlineLevel="0" collapsed="false">
      <c r="B88" s="14" t="n">
        <v>261</v>
      </c>
      <c r="C88" s="14" t="s">
        <v>107</v>
      </c>
      <c r="D88" s="15" t="s">
        <v>233</v>
      </c>
      <c r="E88" s="16" t="s">
        <v>483</v>
      </c>
      <c r="F88" s="14" t="s">
        <v>500</v>
      </c>
      <c r="G88" s="14" t="s">
        <v>49</v>
      </c>
      <c r="H88" s="14" t="s">
        <v>310</v>
      </c>
      <c r="I88" s="14" t="s">
        <v>490</v>
      </c>
      <c r="J88" s="14" t="s">
        <v>312</v>
      </c>
      <c r="K88" s="14" t="s">
        <v>182</v>
      </c>
      <c r="L88" s="14" t="s">
        <v>182</v>
      </c>
      <c r="M88" s="14" t="s">
        <v>182</v>
      </c>
      <c r="N88" s="14" t="s">
        <v>182</v>
      </c>
      <c r="O88" s="14" t="s">
        <v>491</v>
      </c>
      <c r="P88" s="14" t="s">
        <v>491</v>
      </c>
      <c r="Q88" s="14" t="s">
        <v>84</v>
      </c>
      <c r="R88" s="14" t="s">
        <v>313</v>
      </c>
      <c r="S88" s="0" t="s">
        <v>501</v>
      </c>
      <c r="T88" s="0" t="s">
        <v>502</v>
      </c>
      <c r="U88" s="0" t="s">
        <v>316</v>
      </c>
      <c r="V88" s="0" t="s">
        <v>317</v>
      </c>
      <c r="W88" s="0" t="n">
        <v>90501</v>
      </c>
      <c r="X88" s="0" t="n">
        <v>33.8284827</v>
      </c>
      <c r="Y88" s="0" t="n">
        <v>-118.3098611</v>
      </c>
      <c r="Z88" s="0" t="str">
        <f aca="false">IF(VLOOKUP(B88,centers_stations!A:E,5,0)=0,"",VLOOKUP(B88,centers_stations!A:E,5,0))</f>
        <v>GHCND:USW00003122</v>
      </c>
      <c r="AA88" s="0" t="n">
        <v>4.5</v>
      </c>
      <c r="AB88" s="0" t="n">
        <v>14</v>
      </c>
      <c r="AC88" s="0" t="s">
        <v>116</v>
      </c>
      <c r="AD88" s="0" t="s">
        <v>116</v>
      </c>
      <c r="AE88" s="0" t="n">
        <v>2</v>
      </c>
      <c r="AF88" s="0" t="s">
        <v>265</v>
      </c>
      <c r="AG88" s="0" t="n">
        <v>1</v>
      </c>
      <c r="AI88" s="0" t="s">
        <v>118</v>
      </c>
      <c r="AJ88" s="0" t="n">
        <v>3.49</v>
      </c>
      <c r="AK88" s="0" t="n">
        <v>3.49</v>
      </c>
      <c r="AL88" s="0" t="n">
        <v>14.19</v>
      </c>
      <c r="AR88" s="0" t="s">
        <v>204</v>
      </c>
      <c r="AS88" s="0" t="n">
        <v>40</v>
      </c>
    </row>
    <row r="89" customFormat="false" ht="14.25" hidden="false" customHeight="false" outlineLevel="0" collapsed="false">
      <c r="B89" s="14" t="n">
        <v>262</v>
      </c>
      <c r="C89" s="14" t="s">
        <v>45</v>
      </c>
      <c r="D89" s="15" t="s">
        <v>233</v>
      </c>
      <c r="E89" s="16" t="s">
        <v>494</v>
      </c>
      <c r="F89" s="14" t="s">
        <v>503</v>
      </c>
      <c r="G89" s="14" t="s">
        <v>49</v>
      </c>
      <c r="H89" s="14" t="s">
        <v>50</v>
      </c>
      <c r="I89" s="14" t="s">
        <v>236</v>
      </c>
      <c r="J89" s="14" t="s">
        <v>237</v>
      </c>
      <c r="K89" s="14" t="s">
        <v>504</v>
      </c>
      <c r="L89" s="14" t="s">
        <v>505</v>
      </c>
      <c r="M89" s="14" t="s">
        <v>506</v>
      </c>
      <c r="N89" s="14" t="s">
        <v>507</v>
      </c>
      <c r="O89" s="14" t="s">
        <v>101</v>
      </c>
      <c r="P89" s="14" t="s">
        <v>155</v>
      </c>
      <c r="Q89" s="14" t="s">
        <v>508</v>
      </c>
      <c r="R89" s="14" t="s">
        <v>313</v>
      </c>
      <c r="S89" s="0" t="s">
        <v>509</v>
      </c>
      <c r="T89" s="0" t="s">
        <v>510</v>
      </c>
      <c r="U89" s="0" t="s">
        <v>316</v>
      </c>
      <c r="V89" s="0" t="s">
        <v>317</v>
      </c>
      <c r="W89" s="0" t="n">
        <v>92832</v>
      </c>
      <c r="X89" s="0" t="n">
        <v>33.8544935</v>
      </c>
      <c r="Y89" s="0" t="n">
        <v>-117.9199839</v>
      </c>
      <c r="Z89" s="0" t="str">
        <f aca="false">IF(VLOOKUP(B89,centers_stations!A:E,5,0)=0,"",VLOOKUP(B89,centers_stations!A:E,5,0))</f>
        <v>GHCND:USW00003166</v>
      </c>
      <c r="AA89" s="0" t="n">
        <v>4</v>
      </c>
      <c r="AB89" s="0" t="n">
        <v>22</v>
      </c>
      <c r="AC89" s="0" t="s">
        <v>64</v>
      </c>
      <c r="AD89" s="0" t="s">
        <v>116</v>
      </c>
      <c r="AE89" s="0" t="n">
        <v>4</v>
      </c>
      <c r="AF89" s="0" t="s">
        <v>65</v>
      </c>
      <c r="AG89" s="0" t="n">
        <v>1</v>
      </c>
      <c r="AI89" s="0" t="s">
        <v>66</v>
      </c>
      <c r="AJ89" s="0" t="n">
        <v>3</v>
      </c>
      <c r="AK89" s="0" t="n">
        <v>3</v>
      </c>
      <c r="AL89" s="0" t="n">
        <v>12.89</v>
      </c>
      <c r="AM89" s="0" t="n">
        <v>2.22</v>
      </c>
      <c r="AN89" s="0" t="s">
        <v>67</v>
      </c>
      <c r="AO89" s="0" t="n">
        <v>7</v>
      </c>
      <c r="AP89" s="0" t="n">
        <v>7</v>
      </c>
      <c r="AS89" s="0" t="n">
        <v>40</v>
      </c>
    </row>
    <row r="90" customFormat="false" ht="14.25" hidden="false" customHeight="false" outlineLevel="0" collapsed="false">
      <c r="B90" s="14" t="n">
        <v>263</v>
      </c>
      <c r="C90" s="14" t="s">
        <v>107</v>
      </c>
      <c r="D90" s="15" t="s">
        <v>233</v>
      </c>
      <c r="E90" s="16" t="s">
        <v>483</v>
      </c>
      <c r="F90" s="14" t="s">
        <v>511</v>
      </c>
      <c r="G90" s="14" t="s">
        <v>49</v>
      </c>
      <c r="H90" s="14" t="s">
        <v>310</v>
      </c>
      <c r="I90" s="14" t="s">
        <v>490</v>
      </c>
      <c r="J90" s="14" t="s">
        <v>312</v>
      </c>
      <c r="K90" s="14" t="s">
        <v>128</v>
      </c>
      <c r="L90" s="14" t="s">
        <v>182</v>
      </c>
      <c r="M90" s="14" t="s">
        <v>182</v>
      </c>
      <c r="N90" s="14" t="s">
        <v>182</v>
      </c>
      <c r="O90" s="14" t="s">
        <v>199</v>
      </c>
      <c r="P90" s="14" t="s">
        <v>177</v>
      </c>
      <c r="Q90" s="14" t="s">
        <v>84</v>
      </c>
      <c r="R90" s="14" t="s">
        <v>313</v>
      </c>
      <c r="S90" s="0" t="s">
        <v>512</v>
      </c>
      <c r="T90" s="0" t="s">
        <v>513</v>
      </c>
      <c r="U90" s="0" t="s">
        <v>316</v>
      </c>
      <c r="V90" s="0" t="s">
        <v>317</v>
      </c>
      <c r="W90" s="0" t="n">
        <v>90045</v>
      </c>
      <c r="X90" s="0" t="n">
        <v>33.9580929</v>
      </c>
      <c r="Y90" s="0" t="n">
        <v>-118.4176807</v>
      </c>
      <c r="Z90" s="0" t="str">
        <f aca="false">IF(VLOOKUP(B90,centers_stations!A:E,5,0)=0,"",VLOOKUP(B90,centers_stations!A:E,5,0))</f>
        <v>GHCND:USW00023174</v>
      </c>
      <c r="AA90" s="0" t="n">
        <v>2</v>
      </c>
      <c r="AB90" s="0" t="n">
        <v>4</v>
      </c>
      <c r="AC90" s="0" t="s">
        <v>116</v>
      </c>
      <c r="AD90" s="0" t="s">
        <v>116</v>
      </c>
      <c r="AE90" s="0" t="n">
        <v>1.5</v>
      </c>
      <c r="AF90" s="0" t="s">
        <v>203</v>
      </c>
      <c r="AG90" s="0" t="n">
        <v>1</v>
      </c>
      <c r="AH90" s="0" t="s">
        <v>266</v>
      </c>
      <c r="AI90" s="0" t="s">
        <v>118</v>
      </c>
      <c r="AJ90" s="0" t="n">
        <v>3.49</v>
      </c>
      <c r="AK90" s="0" t="n">
        <v>3.49</v>
      </c>
      <c r="AL90" s="0" t="n">
        <v>17.19</v>
      </c>
      <c r="AN90" s="0" t="s">
        <v>67</v>
      </c>
      <c r="AO90" s="0" t="n">
        <v>11</v>
      </c>
      <c r="AP90" s="0" t="n">
        <v>11</v>
      </c>
      <c r="AR90" s="0" t="s">
        <v>204</v>
      </c>
      <c r="AS90" s="0" t="n">
        <v>32</v>
      </c>
    </row>
    <row r="91" customFormat="false" ht="14.25" hidden="false" customHeight="false" outlineLevel="0" collapsed="false">
      <c r="B91" s="14" t="n">
        <v>264</v>
      </c>
      <c r="C91" s="14" t="s">
        <v>107</v>
      </c>
      <c r="D91" s="15" t="s">
        <v>233</v>
      </c>
      <c r="E91" s="16" t="s">
        <v>483</v>
      </c>
      <c r="F91" s="14" t="s">
        <v>514</v>
      </c>
      <c r="G91" s="14" t="s">
        <v>49</v>
      </c>
      <c r="H91" s="14" t="s">
        <v>310</v>
      </c>
      <c r="I91" s="14" t="s">
        <v>490</v>
      </c>
      <c r="J91" s="14" t="s">
        <v>312</v>
      </c>
      <c r="K91" s="14" t="s">
        <v>128</v>
      </c>
      <c r="L91" s="14" t="s">
        <v>182</v>
      </c>
      <c r="M91" s="14" t="s">
        <v>182</v>
      </c>
      <c r="N91" s="14" t="s">
        <v>182</v>
      </c>
      <c r="O91" s="14" t="s">
        <v>355</v>
      </c>
      <c r="P91" s="14" t="s">
        <v>177</v>
      </c>
      <c r="Q91" s="14" t="s">
        <v>84</v>
      </c>
      <c r="R91" s="14" t="s">
        <v>313</v>
      </c>
      <c r="S91" s="0" t="s">
        <v>515</v>
      </c>
      <c r="T91" s="0" t="s">
        <v>516</v>
      </c>
      <c r="U91" s="0" t="s">
        <v>316</v>
      </c>
      <c r="V91" s="0" t="s">
        <v>317</v>
      </c>
      <c r="W91" s="0" t="n">
        <v>90066</v>
      </c>
      <c r="X91" s="0" t="n">
        <v>34.0054345</v>
      </c>
      <c r="Y91" s="0" t="n">
        <v>-118.4311167</v>
      </c>
      <c r="Z91" s="0" t="str">
        <f aca="false">IF(VLOOKUP(B91,centers_stations!A:E,5,0)=0,"",VLOOKUP(B91,centers_stations!A:E,5,0))</f>
        <v>GHCND:USC00042214</v>
      </c>
      <c r="AA91" s="0" t="n">
        <v>2</v>
      </c>
      <c r="AB91" s="0" t="n">
        <v>4</v>
      </c>
      <c r="AC91" s="0" t="s">
        <v>116</v>
      </c>
      <c r="AD91" s="0" t="s">
        <v>116</v>
      </c>
      <c r="AE91" s="0" t="n">
        <v>1.5</v>
      </c>
      <c r="AF91" s="0" t="s">
        <v>203</v>
      </c>
      <c r="AG91" s="0" t="n">
        <v>1</v>
      </c>
      <c r="AH91" s="0" t="s">
        <v>266</v>
      </c>
      <c r="AI91" s="0" t="s">
        <v>118</v>
      </c>
      <c r="AJ91" s="0" t="n">
        <v>3.49</v>
      </c>
      <c r="AK91" s="0" t="n">
        <v>3.49</v>
      </c>
      <c r="AL91" s="0" t="n">
        <v>17.19</v>
      </c>
      <c r="AR91" s="0" t="s">
        <v>204</v>
      </c>
      <c r="AS91" s="0" t="n">
        <v>28</v>
      </c>
    </row>
    <row r="92" customFormat="false" ht="14.25" hidden="false" customHeight="false" outlineLevel="0" collapsed="false">
      <c r="B92" s="14" t="n">
        <v>266</v>
      </c>
      <c r="C92" s="14" t="s">
        <v>185</v>
      </c>
      <c r="D92" s="15" t="s">
        <v>517</v>
      </c>
      <c r="E92" s="16" t="s">
        <v>518</v>
      </c>
      <c r="F92" s="14" t="s">
        <v>519</v>
      </c>
      <c r="G92" s="14" t="s">
        <v>49</v>
      </c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</row>
    <row r="93" customFormat="false" ht="14.25" hidden="false" customHeight="false" outlineLevel="0" collapsed="false">
      <c r="B93" s="14" t="n">
        <v>267</v>
      </c>
      <c r="C93" s="14" t="s">
        <v>107</v>
      </c>
      <c r="D93" s="15" t="s">
        <v>233</v>
      </c>
      <c r="E93" s="16" t="s">
        <v>494</v>
      </c>
      <c r="F93" s="14" t="s">
        <v>520</v>
      </c>
      <c r="G93" s="14" t="s">
        <v>49</v>
      </c>
      <c r="H93" s="14" t="s">
        <v>310</v>
      </c>
      <c r="I93" s="14" t="s">
        <v>311</v>
      </c>
      <c r="J93" s="14" t="s">
        <v>237</v>
      </c>
      <c r="K93" s="14" t="s">
        <v>73</v>
      </c>
      <c r="L93" s="14" t="s">
        <v>160</v>
      </c>
      <c r="M93" s="14" t="s">
        <v>160</v>
      </c>
      <c r="N93" s="14" t="s">
        <v>160</v>
      </c>
      <c r="O93" s="14" t="s">
        <v>128</v>
      </c>
      <c r="P93" s="14" t="s">
        <v>83</v>
      </c>
      <c r="Q93" s="14" t="s">
        <v>176</v>
      </c>
      <c r="R93" s="14" t="s">
        <v>313</v>
      </c>
      <c r="S93" s="0" t="s">
        <v>521</v>
      </c>
      <c r="T93" s="0" t="s">
        <v>522</v>
      </c>
      <c r="U93" s="0" t="s">
        <v>316</v>
      </c>
      <c r="V93" s="0" t="s">
        <v>317</v>
      </c>
      <c r="W93" s="0" t="n">
        <v>92503</v>
      </c>
      <c r="X93" s="0" t="n">
        <v>33.9009938</v>
      </c>
      <c r="Y93" s="0" t="n">
        <v>-117.4657499</v>
      </c>
      <c r="Z93" s="0" t="str">
        <f aca="false">IF(VLOOKUP(B93,centers_stations!A:E,5,0)=0,"",VLOOKUP(B93,centers_stations!A:E,5,0))</f>
        <v>GHCND:USW00003171</v>
      </c>
      <c r="AA93" s="0" t="n">
        <v>4</v>
      </c>
      <c r="AB93" s="0" t="n">
        <v>24</v>
      </c>
      <c r="AC93" s="0" t="s">
        <v>116</v>
      </c>
      <c r="AD93" s="0" t="s">
        <v>116</v>
      </c>
      <c r="AE93" s="0" t="n">
        <v>4.5</v>
      </c>
      <c r="AF93" s="0" t="s">
        <v>65</v>
      </c>
      <c r="AG93" s="0" t="n">
        <v>2</v>
      </c>
      <c r="AI93" s="0" t="s">
        <v>66</v>
      </c>
      <c r="AJ93" s="0" t="n">
        <v>3</v>
      </c>
      <c r="AK93" s="0" t="n">
        <v>3</v>
      </c>
      <c r="AL93" s="0" t="n">
        <v>12.89</v>
      </c>
      <c r="AM93" s="0" t="n">
        <v>2.22</v>
      </c>
      <c r="AN93" s="0" t="s">
        <v>67</v>
      </c>
      <c r="AO93" s="0" t="n">
        <v>7</v>
      </c>
      <c r="AP93" s="0" t="n">
        <v>7</v>
      </c>
      <c r="AR93" s="0" t="s">
        <v>204</v>
      </c>
      <c r="AS93" s="0" t="n">
        <v>40</v>
      </c>
    </row>
    <row r="94" customFormat="false" ht="14.25" hidden="false" customHeight="false" outlineLevel="0" collapsed="false">
      <c r="B94" s="14" t="n">
        <v>270</v>
      </c>
      <c r="C94" s="14" t="s">
        <v>107</v>
      </c>
      <c r="D94" s="15" t="s">
        <v>233</v>
      </c>
      <c r="E94" s="16" t="s">
        <v>488</v>
      </c>
      <c r="F94" s="14" t="s">
        <v>523</v>
      </c>
      <c r="G94" s="14" t="s">
        <v>49</v>
      </c>
      <c r="H94" s="14" t="s">
        <v>310</v>
      </c>
      <c r="I94" s="14" t="s">
        <v>485</v>
      </c>
      <c r="J94" s="14" t="s">
        <v>312</v>
      </c>
      <c r="K94" s="14" t="s">
        <v>128</v>
      </c>
      <c r="L94" s="14" t="s">
        <v>128</v>
      </c>
      <c r="M94" s="14" t="s">
        <v>182</v>
      </c>
      <c r="N94" s="14" t="s">
        <v>182</v>
      </c>
      <c r="O94" s="14" t="s">
        <v>355</v>
      </c>
      <c r="P94" s="14" t="s">
        <v>177</v>
      </c>
      <c r="Q94" s="14" t="s">
        <v>84</v>
      </c>
      <c r="R94" s="14" t="s">
        <v>313</v>
      </c>
      <c r="S94" s="0" t="s">
        <v>524</v>
      </c>
      <c r="T94" s="0" t="s">
        <v>525</v>
      </c>
      <c r="U94" s="0" t="s">
        <v>316</v>
      </c>
      <c r="V94" s="0" t="s">
        <v>317</v>
      </c>
      <c r="W94" s="0" t="n">
        <v>91364</v>
      </c>
      <c r="X94" s="0" t="n">
        <v>34.1630609</v>
      </c>
      <c r="Y94" s="0" t="n">
        <v>-118.6293061</v>
      </c>
      <c r="Z94" s="0" t="str">
        <f aca="false">IF(VLOOKUP(B94,centers_stations!A:E,5,0)=0,"",VLOOKUP(B94,centers_stations!A:E,5,0))</f>
        <v>GHCND:USC00049785</v>
      </c>
      <c r="AA94" s="0" t="n">
        <v>4</v>
      </c>
      <c r="AB94" s="0" t="n">
        <v>16</v>
      </c>
      <c r="AC94" s="0" t="s">
        <v>116</v>
      </c>
      <c r="AD94" s="0" t="s">
        <v>116</v>
      </c>
      <c r="AE94" s="0" t="n">
        <v>1.5</v>
      </c>
      <c r="AF94" s="0" t="s">
        <v>265</v>
      </c>
      <c r="AG94" s="0" t="n">
        <v>1</v>
      </c>
      <c r="AI94" s="0" t="s">
        <v>118</v>
      </c>
      <c r="AJ94" s="0" t="n">
        <v>3.49</v>
      </c>
      <c r="AK94" s="0" t="n">
        <v>3.49</v>
      </c>
      <c r="AL94" s="0" t="n">
        <v>15.19</v>
      </c>
      <c r="AM94" s="0" t="n">
        <v>2.22</v>
      </c>
      <c r="AR94" s="0" t="s">
        <v>307</v>
      </c>
      <c r="AS94" s="0" t="n">
        <v>32</v>
      </c>
    </row>
    <row r="95" customFormat="false" ht="14.25" hidden="false" customHeight="false" outlineLevel="0" collapsed="false">
      <c r="B95" s="14" t="n">
        <v>276</v>
      </c>
      <c r="C95" s="14" t="s">
        <v>45</v>
      </c>
      <c r="D95" s="15" t="s">
        <v>133</v>
      </c>
      <c r="E95" s="16" t="s">
        <v>134</v>
      </c>
      <c r="F95" s="14" t="s">
        <v>526</v>
      </c>
      <c r="G95" s="14" t="s">
        <v>49</v>
      </c>
      <c r="H95" s="14" t="s">
        <v>50</v>
      </c>
      <c r="I95" s="14" t="s">
        <v>147</v>
      </c>
      <c r="J95" s="14" t="s">
        <v>148</v>
      </c>
      <c r="K95" s="14" t="s">
        <v>73</v>
      </c>
      <c r="L95" s="14" t="s">
        <v>73</v>
      </c>
      <c r="M95" s="14" t="s">
        <v>85</v>
      </c>
      <c r="N95" s="14" t="s">
        <v>55</v>
      </c>
      <c r="O95" s="14" t="s">
        <v>128</v>
      </c>
      <c r="P95" s="14" t="s">
        <v>83</v>
      </c>
      <c r="Q95" s="14" t="s">
        <v>99</v>
      </c>
      <c r="R95" s="14" t="s">
        <v>75</v>
      </c>
      <c r="S95" s="0" t="s">
        <v>527</v>
      </c>
      <c r="T95" s="0" t="s">
        <v>528</v>
      </c>
      <c r="U95" s="0" t="s">
        <v>243</v>
      </c>
      <c r="V95" s="0" t="s">
        <v>244</v>
      </c>
      <c r="W95" s="0" t="n">
        <v>74145</v>
      </c>
      <c r="X95" s="0" t="n">
        <v>36.1181326</v>
      </c>
      <c r="Y95" s="0" t="n">
        <v>-95.9036122</v>
      </c>
      <c r="Z95" s="0" t="str">
        <f aca="false">IF(VLOOKUP(B95,centers_stations!A:E,5,0)=0,"",VLOOKUP(B95,centers_stations!A:E,5,0))</f>
        <v>GHCND:USW00013968</v>
      </c>
      <c r="AA95" s="0" t="n">
        <v>5</v>
      </c>
      <c r="AB95" s="0" t="n">
        <v>22</v>
      </c>
      <c r="AC95" s="0" t="s">
        <v>116</v>
      </c>
      <c r="AD95" s="0" t="s">
        <v>64</v>
      </c>
      <c r="AE95" s="0" t="n">
        <v>6</v>
      </c>
      <c r="AF95" s="0" t="s">
        <v>65</v>
      </c>
      <c r="AG95" s="0" t="n">
        <v>2</v>
      </c>
      <c r="AI95" s="0" t="s">
        <v>66</v>
      </c>
      <c r="AJ95" s="0" t="n">
        <v>2.5</v>
      </c>
      <c r="AK95" s="0" t="n">
        <v>2.5</v>
      </c>
      <c r="AL95" s="0" t="n">
        <v>12.09</v>
      </c>
      <c r="AM95" s="0" t="n">
        <v>2.22</v>
      </c>
      <c r="AR95" s="0" t="s">
        <v>89</v>
      </c>
      <c r="AS95" s="0" t="n">
        <v>60</v>
      </c>
    </row>
    <row r="96" customFormat="false" ht="14.25" hidden="false" customHeight="false" outlineLevel="0" collapsed="false">
      <c r="B96" s="14" t="n">
        <v>277</v>
      </c>
      <c r="C96" s="14" t="s">
        <v>45</v>
      </c>
      <c r="D96" s="15" t="s">
        <v>218</v>
      </c>
      <c r="E96" s="16" t="s">
        <v>318</v>
      </c>
      <c r="F96" s="14" t="s">
        <v>529</v>
      </c>
      <c r="G96" s="14" t="s">
        <v>49</v>
      </c>
      <c r="H96" s="14" t="s">
        <v>211</v>
      </c>
      <c r="I96" s="14" t="s">
        <v>530</v>
      </c>
      <c r="J96" s="14" t="s">
        <v>148</v>
      </c>
      <c r="K96" s="14" t="s">
        <v>189</v>
      </c>
      <c r="L96" s="14" t="s">
        <v>100</v>
      </c>
      <c r="M96" s="14" t="s">
        <v>73</v>
      </c>
      <c r="N96" s="14" t="s">
        <v>73</v>
      </c>
      <c r="O96" s="14" t="s">
        <v>74</v>
      </c>
      <c r="P96" s="14" t="s">
        <v>101</v>
      </c>
      <c r="Q96" s="14" t="s">
        <v>189</v>
      </c>
      <c r="R96" s="14" t="s">
        <v>59</v>
      </c>
      <c r="S96" s="0" t="s">
        <v>531</v>
      </c>
      <c r="T96" s="0" t="s">
        <v>532</v>
      </c>
      <c r="U96" s="0" t="s">
        <v>323</v>
      </c>
      <c r="V96" s="0" t="s">
        <v>324</v>
      </c>
      <c r="W96" s="0" t="n">
        <v>19061</v>
      </c>
      <c r="X96" s="0" t="n">
        <v>39.8501951</v>
      </c>
      <c r="Y96" s="0" t="n">
        <v>-75.4468921</v>
      </c>
      <c r="Z96" s="0" t="str">
        <f aca="false">IF(VLOOKUP(B96,centers_stations!A:E,5,0)=0,"",VLOOKUP(B96,centers_stations!A:E,5,0))</f>
        <v>GHCND:USW00013739</v>
      </c>
      <c r="AA96" s="0" t="n">
        <v>5</v>
      </c>
      <c r="AB96" s="0" t="n">
        <v>22</v>
      </c>
      <c r="AC96" s="0" t="s">
        <v>116</v>
      </c>
      <c r="AD96" s="0" t="s">
        <v>116</v>
      </c>
      <c r="AE96" s="0" t="n">
        <v>7</v>
      </c>
      <c r="AF96" s="0" t="s">
        <v>65</v>
      </c>
      <c r="AG96" s="0" t="n">
        <v>2</v>
      </c>
      <c r="AI96" s="0" t="s">
        <v>66</v>
      </c>
      <c r="AJ96" s="0" t="n">
        <v>2.5</v>
      </c>
      <c r="AK96" s="0" t="n">
        <v>2.5</v>
      </c>
      <c r="AL96" s="0" t="n">
        <v>12.09</v>
      </c>
      <c r="AM96" s="0" t="n">
        <v>2.22</v>
      </c>
      <c r="AR96" s="0" t="s">
        <v>68</v>
      </c>
      <c r="AS96" s="0" t="n">
        <v>32</v>
      </c>
    </row>
    <row r="97" customFormat="false" ht="14.25" hidden="false" customHeight="false" outlineLevel="0" collapsed="false">
      <c r="B97" s="14" t="n">
        <v>280</v>
      </c>
      <c r="C97" s="14" t="s">
        <v>45</v>
      </c>
      <c r="D97" s="15" t="s">
        <v>233</v>
      </c>
      <c r="E97" s="16" t="s">
        <v>479</v>
      </c>
      <c r="F97" s="14" t="s">
        <v>533</v>
      </c>
      <c r="G97" s="14" t="s">
        <v>49</v>
      </c>
      <c r="H97" s="14" t="s">
        <v>50</v>
      </c>
      <c r="I97" s="14" t="s">
        <v>236</v>
      </c>
      <c r="J97" s="14" t="s">
        <v>237</v>
      </c>
      <c r="K97" s="14" t="s">
        <v>189</v>
      </c>
      <c r="L97" s="14" t="s">
        <v>54</v>
      </c>
      <c r="M97" s="14" t="s">
        <v>189</v>
      </c>
      <c r="N97" s="14" t="s">
        <v>85</v>
      </c>
      <c r="O97" s="14" t="s">
        <v>228</v>
      </c>
      <c r="P97" s="14" t="s">
        <v>72</v>
      </c>
      <c r="Q97" s="14" t="s">
        <v>85</v>
      </c>
      <c r="R97" s="14" t="s">
        <v>313</v>
      </c>
      <c r="S97" s="0" t="s">
        <v>534</v>
      </c>
      <c r="T97" s="0" t="s">
        <v>535</v>
      </c>
      <c r="U97" s="0" t="s">
        <v>316</v>
      </c>
      <c r="V97" s="0" t="s">
        <v>317</v>
      </c>
      <c r="W97" s="0" t="n">
        <v>92545</v>
      </c>
      <c r="X97" s="0" t="n">
        <v>33.7488317</v>
      </c>
      <c r="Y97" s="0" t="n">
        <v>-117.0015642</v>
      </c>
      <c r="Z97" s="0" t="str">
        <f aca="false">IF(VLOOKUP(B97,centers_stations!A:E,5,0)=0,"",VLOOKUP(B97,centers_stations!A:E,5,0))</f>
        <v>GHCND:USC00047813</v>
      </c>
      <c r="AA97" s="0" t="n">
        <v>6</v>
      </c>
      <c r="AB97" s="0" t="n">
        <v>25</v>
      </c>
      <c r="AC97" s="0" t="s">
        <v>116</v>
      </c>
      <c r="AD97" s="0" t="s">
        <v>116</v>
      </c>
      <c r="AE97" s="0" t="n">
        <v>6</v>
      </c>
      <c r="AF97" s="0" t="s">
        <v>80</v>
      </c>
      <c r="AG97" s="0" t="n">
        <v>2</v>
      </c>
      <c r="AI97" s="0" t="s">
        <v>66</v>
      </c>
      <c r="AJ97" s="0" t="n">
        <v>2.5</v>
      </c>
      <c r="AK97" s="0" t="n">
        <v>2.5</v>
      </c>
      <c r="AL97" s="0" t="n">
        <v>10.89</v>
      </c>
      <c r="AM97" s="0" t="n">
        <v>2.22</v>
      </c>
      <c r="AN97" s="0" t="s">
        <v>67</v>
      </c>
      <c r="AO97" s="0" t="n">
        <v>7</v>
      </c>
      <c r="AP97" s="0" t="n">
        <v>7</v>
      </c>
      <c r="AR97" s="0" t="s">
        <v>68</v>
      </c>
      <c r="AS97" s="0" t="n">
        <v>32</v>
      </c>
    </row>
    <row r="98" customFormat="false" ht="14.25" hidden="false" customHeight="false" outlineLevel="0" collapsed="false">
      <c r="B98" s="14" t="n">
        <v>282</v>
      </c>
      <c r="C98" s="14" t="s">
        <v>45</v>
      </c>
      <c r="D98" s="15" t="s">
        <v>233</v>
      </c>
      <c r="E98" s="16" t="s">
        <v>536</v>
      </c>
      <c r="F98" s="14" t="s">
        <v>537</v>
      </c>
      <c r="G98" s="14" t="s">
        <v>49</v>
      </c>
      <c r="H98" s="14" t="s">
        <v>50</v>
      </c>
      <c r="I98" s="14" t="s">
        <v>236</v>
      </c>
      <c r="J98" s="14" t="s">
        <v>237</v>
      </c>
      <c r="K98" s="14" t="s">
        <v>85</v>
      </c>
      <c r="L98" s="14" t="s">
        <v>121</v>
      </c>
      <c r="M98" s="14" t="s">
        <v>127</v>
      </c>
      <c r="N98" s="14" t="s">
        <v>121</v>
      </c>
      <c r="O98" s="14" t="s">
        <v>72</v>
      </c>
      <c r="P98" s="14" t="s">
        <v>72</v>
      </c>
      <c r="Q98" s="14" t="s">
        <v>127</v>
      </c>
      <c r="R98" s="14" t="s">
        <v>313</v>
      </c>
      <c r="S98" s="0" t="s">
        <v>538</v>
      </c>
      <c r="T98" s="0" t="s">
        <v>539</v>
      </c>
      <c r="U98" s="0" t="s">
        <v>316</v>
      </c>
      <c r="V98" s="0" t="s">
        <v>317</v>
      </c>
      <c r="W98" s="0" t="n">
        <v>95926</v>
      </c>
      <c r="X98" s="0" t="n">
        <v>39.7541719</v>
      </c>
      <c r="Y98" s="0" t="n">
        <v>-121.8605875</v>
      </c>
      <c r="Z98" s="0" t="str">
        <f aca="false">IF(VLOOKUP(B98,centers_stations!A:E,5,0)=0,"",VLOOKUP(B98,centers_stations!A:E,5,0))</f>
        <v>GHCND:USC00041715</v>
      </c>
      <c r="AA98" s="0" t="n">
        <v>5</v>
      </c>
      <c r="AB98" s="0" t="n">
        <v>22</v>
      </c>
      <c r="AC98" s="0" t="s">
        <v>145</v>
      </c>
      <c r="AD98" s="0" t="s">
        <v>116</v>
      </c>
      <c r="AE98" s="0" t="n">
        <v>6</v>
      </c>
      <c r="AF98" s="0" t="s">
        <v>65</v>
      </c>
      <c r="AG98" s="0" t="n">
        <v>2</v>
      </c>
      <c r="AI98" s="0" t="s">
        <v>66</v>
      </c>
      <c r="AJ98" s="0" t="n">
        <v>2.5</v>
      </c>
      <c r="AK98" s="0" t="n">
        <v>2.5</v>
      </c>
      <c r="AL98" s="0" t="n">
        <v>12.09</v>
      </c>
      <c r="AM98" s="0" t="n">
        <v>2.22</v>
      </c>
      <c r="AN98" s="0" t="s">
        <v>67</v>
      </c>
      <c r="AO98" s="0" t="n">
        <v>11</v>
      </c>
      <c r="AP98" s="0" t="n">
        <v>11</v>
      </c>
      <c r="AR98" s="0" t="s">
        <v>68</v>
      </c>
      <c r="AS98" s="0" t="n">
        <v>38</v>
      </c>
    </row>
    <row r="99" customFormat="false" ht="14.25" hidden="false" customHeight="false" outlineLevel="0" collapsed="false">
      <c r="B99" s="14" t="n">
        <v>284</v>
      </c>
      <c r="C99" s="14" t="s">
        <v>45</v>
      </c>
      <c r="D99" s="15" t="s">
        <v>233</v>
      </c>
      <c r="E99" s="16" t="s">
        <v>494</v>
      </c>
      <c r="F99" s="14" t="s">
        <v>540</v>
      </c>
      <c r="G99" s="14" t="s">
        <v>136</v>
      </c>
      <c r="H99" s="14"/>
      <c r="I99" s="14"/>
      <c r="J99" s="14"/>
      <c r="K99" s="14" t="s">
        <v>506</v>
      </c>
      <c r="L99" s="14" t="s">
        <v>55</v>
      </c>
      <c r="M99" s="14" t="s">
        <v>506</v>
      </c>
      <c r="N99" s="14" t="s">
        <v>160</v>
      </c>
      <c r="O99" s="14" t="s">
        <v>541</v>
      </c>
      <c r="P99" s="14" t="s">
        <v>84</v>
      </c>
      <c r="Q99" s="14" t="s">
        <v>85</v>
      </c>
      <c r="R99" s="14" t="s">
        <v>313</v>
      </c>
      <c r="S99" s="0" t="s">
        <v>542</v>
      </c>
      <c r="T99" s="0" t="s">
        <v>543</v>
      </c>
      <c r="U99" s="0" t="s">
        <v>316</v>
      </c>
      <c r="V99" s="0" t="s">
        <v>317</v>
      </c>
      <c r="W99" s="0" t="n">
        <v>92845</v>
      </c>
      <c r="Z99" s="0" t="str">
        <f aca="false">IF(VLOOKUP(B99,centers_stations!A:E,5,0)=0,"",VLOOKUP(B99,centers_stations!A:E,5,0))</f>
        <v/>
      </c>
      <c r="AA99" s="0" t="n">
        <v>4</v>
      </c>
      <c r="AC99" s="0" t="s">
        <v>64</v>
      </c>
      <c r="AD99" s="0" t="s">
        <v>116</v>
      </c>
      <c r="AE99" s="0" t="n">
        <v>5</v>
      </c>
      <c r="AF99" s="0" t="s">
        <v>65</v>
      </c>
      <c r="AG99" s="0" t="n">
        <v>2</v>
      </c>
      <c r="AI99" s="0" t="s">
        <v>66</v>
      </c>
      <c r="AJ99" s="0" t="n">
        <v>3</v>
      </c>
      <c r="AK99" s="0" t="n">
        <v>3</v>
      </c>
      <c r="AL99" s="0" t="n">
        <v>12.89</v>
      </c>
      <c r="AM99" s="0" t="n">
        <v>2.22</v>
      </c>
      <c r="AN99" s="0" t="s">
        <v>67</v>
      </c>
      <c r="AO99" s="0" t="n">
        <v>11</v>
      </c>
      <c r="AP99" s="0" t="n">
        <v>11</v>
      </c>
    </row>
    <row r="100" customFormat="false" ht="14.25" hidden="false" customHeight="false" outlineLevel="0" collapsed="false">
      <c r="B100" s="14" t="n">
        <v>287</v>
      </c>
      <c r="C100" s="14" t="s">
        <v>45</v>
      </c>
      <c r="D100" s="15" t="s">
        <v>388</v>
      </c>
      <c r="E100" s="16" t="s">
        <v>403</v>
      </c>
      <c r="F100" s="14" t="s">
        <v>544</v>
      </c>
      <c r="G100" s="14" t="s">
        <v>49</v>
      </c>
      <c r="H100" s="14" t="s">
        <v>50</v>
      </c>
      <c r="I100" s="14" t="s">
        <v>320</v>
      </c>
      <c r="J100" s="14" t="s">
        <v>148</v>
      </c>
      <c r="K100" s="14" t="s">
        <v>73</v>
      </c>
      <c r="L100" s="14" t="s">
        <v>100</v>
      </c>
      <c r="M100" s="14" t="s">
        <v>182</v>
      </c>
      <c r="N100" s="14" t="s">
        <v>73</v>
      </c>
      <c r="O100" s="14" t="s">
        <v>128</v>
      </c>
      <c r="P100" s="14" t="s">
        <v>74</v>
      </c>
      <c r="Q100" s="14" t="s">
        <v>255</v>
      </c>
      <c r="R100" s="14" t="s">
        <v>59</v>
      </c>
      <c r="S100" s="0" t="s">
        <v>545</v>
      </c>
      <c r="T100" s="0" t="s">
        <v>546</v>
      </c>
      <c r="U100" s="0" t="s">
        <v>202</v>
      </c>
      <c r="V100" s="0" t="s">
        <v>201</v>
      </c>
      <c r="W100" s="0" t="n">
        <v>14450</v>
      </c>
      <c r="X100" s="0" t="n">
        <v>43.0996189</v>
      </c>
      <c r="Y100" s="0" t="n">
        <v>-77.457553</v>
      </c>
      <c r="Z100" s="0" t="str">
        <f aca="false">IF(VLOOKUP(B100,centers_stations!A:E,5,0)=0,"",VLOOKUP(B100,centers_stations!A:E,5,0))</f>
        <v>GHCND:USC00309049</v>
      </c>
      <c r="AA100" s="0" t="n">
        <v>4</v>
      </c>
      <c r="AB100" s="0" t="n">
        <v>24</v>
      </c>
      <c r="AC100" s="0" t="s">
        <v>116</v>
      </c>
      <c r="AD100" s="0" t="s">
        <v>116</v>
      </c>
      <c r="AE100" s="0" t="n">
        <v>6</v>
      </c>
      <c r="AF100" s="0" t="s">
        <v>65</v>
      </c>
      <c r="AG100" s="0" t="n">
        <v>2</v>
      </c>
      <c r="AI100" s="0" t="s">
        <v>66</v>
      </c>
      <c r="AJ100" s="0" t="n">
        <v>3</v>
      </c>
      <c r="AK100" s="0" t="n">
        <v>3</v>
      </c>
      <c r="AL100" s="0" t="n">
        <v>12.89</v>
      </c>
      <c r="AM100" s="0" t="n">
        <v>2.22</v>
      </c>
      <c r="AN100" s="0" t="s">
        <v>67</v>
      </c>
      <c r="AO100" s="0" t="n">
        <v>7</v>
      </c>
      <c r="AP100" s="0" t="n">
        <v>7</v>
      </c>
      <c r="AS100" s="0" t="n">
        <v>24</v>
      </c>
    </row>
    <row r="101" customFormat="false" ht="14.25" hidden="false" customHeight="false" outlineLevel="0" collapsed="false">
      <c r="B101" s="14" t="n">
        <v>291</v>
      </c>
      <c r="C101" s="14" t="s">
        <v>45</v>
      </c>
      <c r="D101" s="15" t="s">
        <v>233</v>
      </c>
      <c r="E101" s="16" t="s">
        <v>547</v>
      </c>
      <c r="F101" s="14" t="s">
        <v>548</v>
      </c>
      <c r="G101" s="14" t="s">
        <v>49</v>
      </c>
      <c r="H101" s="14" t="s">
        <v>50</v>
      </c>
      <c r="I101" s="14" t="s">
        <v>147</v>
      </c>
      <c r="J101" s="14" t="s">
        <v>237</v>
      </c>
      <c r="K101" s="14" t="s">
        <v>54</v>
      </c>
      <c r="L101" s="14" t="s">
        <v>100</v>
      </c>
      <c r="M101" s="14" t="s">
        <v>55</v>
      </c>
      <c r="N101" s="14" t="s">
        <v>176</v>
      </c>
      <c r="O101" s="14" t="s">
        <v>101</v>
      </c>
      <c r="P101" s="14" t="s">
        <v>74</v>
      </c>
      <c r="Q101" s="14" t="s">
        <v>176</v>
      </c>
      <c r="R101" s="14" t="s">
        <v>75</v>
      </c>
      <c r="S101" s="0" t="s">
        <v>549</v>
      </c>
      <c r="T101" s="0" t="s">
        <v>550</v>
      </c>
      <c r="U101" s="0" t="s">
        <v>551</v>
      </c>
      <c r="V101" s="0" t="s">
        <v>552</v>
      </c>
      <c r="W101" s="0" t="n">
        <v>55431</v>
      </c>
      <c r="X101" s="0" t="n">
        <v>44.859426</v>
      </c>
      <c r="Y101" s="0" t="n">
        <v>-93.302886</v>
      </c>
      <c r="Z101" s="0" t="str">
        <f aca="false">IF(VLOOKUP(B101,centers_stations!A:E,5,0)=0,"",VLOOKUP(B101,centers_stations!A:E,5,0))</f>
        <v>GHCND:USW00014922</v>
      </c>
      <c r="AA101" s="0" t="n">
        <v>4</v>
      </c>
      <c r="AB101" s="0" t="n">
        <v>22</v>
      </c>
      <c r="AC101" s="0" t="s">
        <v>116</v>
      </c>
      <c r="AD101" s="0" t="s">
        <v>116</v>
      </c>
      <c r="AE101" s="0" t="n">
        <v>6</v>
      </c>
      <c r="AF101" s="0" t="s">
        <v>65</v>
      </c>
      <c r="AG101" s="0" t="n">
        <v>2</v>
      </c>
      <c r="AI101" s="0" t="s">
        <v>66</v>
      </c>
      <c r="AJ101" s="0" t="n">
        <v>3</v>
      </c>
      <c r="AK101" s="0" t="n">
        <v>3</v>
      </c>
      <c r="AL101" s="0" t="n">
        <v>12.89</v>
      </c>
      <c r="AM101" s="0" t="n">
        <v>2.22</v>
      </c>
      <c r="AR101" s="0" t="s">
        <v>68</v>
      </c>
      <c r="AS101" s="0" t="n">
        <v>48</v>
      </c>
    </row>
    <row r="102" customFormat="false" ht="14.25" hidden="false" customHeight="false" outlineLevel="0" collapsed="false">
      <c r="B102" s="14" t="n">
        <v>292</v>
      </c>
      <c r="C102" s="14" t="s">
        <v>45</v>
      </c>
      <c r="D102" s="15" t="s">
        <v>233</v>
      </c>
      <c r="E102" s="16" t="s">
        <v>547</v>
      </c>
      <c r="F102" s="14" t="s">
        <v>553</v>
      </c>
      <c r="G102" s="14" t="s">
        <v>49</v>
      </c>
      <c r="H102" s="14" t="s">
        <v>50</v>
      </c>
      <c r="I102" s="14" t="s">
        <v>147</v>
      </c>
      <c r="J102" s="14" t="s">
        <v>237</v>
      </c>
      <c r="K102" s="14" t="s">
        <v>73</v>
      </c>
      <c r="L102" s="14" t="s">
        <v>182</v>
      </c>
      <c r="M102" s="14" t="s">
        <v>73</v>
      </c>
      <c r="N102" s="14" t="s">
        <v>55</v>
      </c>
      <c r="O102" s="14" t="s">
        <v>128</v>
      </c>
      <c r="P102" s="14" t="s">
        <v>101</v>
      </c>
      <c r="Q102" s="14" t="s">
        <v>127</v>
      </c>
      <c r="R102" s="14" t="s">
        <v>75</v>
      </c>
      <c r="S102" s="0" t="s">
        <v>554</v>
      </c>
      <c r="T102" s="0" t="s">
        <v>555</v>
      </c>
      <c r="U102" s="0" t="s">
        <v>551</v>
      </c>
      <c r="V102" s="0" t="s">
        <v>552</v>
      </c>
      <c r="W102" s="0" t="n">
        <v>55117</v>
      </c>
      <c r="X102" s="0" t="n">
        <v>45.026447</v>
      </c>
      <c r="Y102" s="0" t="n">
        <v>-93.102352</v>
      </c>
      <c r="Z102" s="0" t="str">
        <f aca="false">IF(VLOOKUP(B102,centers_stations!A:E,5,0)=0,"",VLOOKUP(B102,centers_stations!A:E,5,0))</f>
        <v>GHCND:USC00218477</v>
      </c>
      <c r="AA102" s="0" t="n">
        <v>6</v>
      </c>
      <c r="AB102" s="0" t="n">
        <v>24</v>
      </c>
      <c r="AC102" s="0" t="s">
        <v>116</v>
      </c>
      <c r="AD102" s="0" t="s">
        <v>64</v>
      </c>
      <c r="AE102" s="0" t="n">
        <v>7</v>
      </c>
      <c r="AF102" s="0" t="s">
        <v>80</v>
      </c>
      <c r="AG102" s="0" t="n">
        <v>2</v>
      </c>
      <c r="AI102" s="0" t="s">
        <v>66</v>
      </c>
      <c r="AJ102" s="0" t="n">
        <v>2.5</v>
      </c>
      <c r="AK102" s="0" t="n">
        <v>2.5</v>
      </c>
      <c r="AL102" s="0" t="n">
        <v>10.89</v>
      </c>
      <c r="AM102" s="0" t="n">
        <v>2.22</v>
      </c>
      <c r="AR102" s="0" t="s">
        <v>68</v>
      </c>
      <c r="AS102" s="0" t="n">
        <v>32</v>
      </c>
    </row>
    <row r="103" customFormat="false" ht="14.25" hidden="false" customHeight="false" outlineLevel="0" collapsed="false">
      <c r="B103" s="14" t="n">
        <v>295</v>
      </c>
      <c r="C103" s="14" t="s">
        <v>45</v>
      </c>
      <c r="D103" s="15" t="s">
        <v>133</v>
      </c>
      <c r="E103" s="16" t="s">
        <v>430</v>
      </c>
      <c r="F103" s="14" t="s">
        <v>556</v>
      </c>
      <c r="G103" s="14" t="s">
        <v>49</v>
      </c>
      <c r="H103" s="14" t="s">
        <v>50</v>
      </c>
      <c r="I103" s="14" t="s">
        <v>236</v>
      </c>
      <c r="J103" s="14" t="s">
        <v>237</v>
      </c>
      <c r="K103" s="14" t="s">
        <v>85</v>
      </c>
      <c r="L103" s="14" t="s">
        <v>54</v>
      </c>
      <c r="M103" s="14" t="s">
        <v>85</v>
      </c>
      <c r="N103" s="14" t="s">
        <v>85</v>
      </c>
      <c r="O103" s="14" t="s">
        <v>53</v>
      </c>
      <c r="P103" s="14" t="s">
        <v>74</v>
      </c>
      <c r="Q103" s="14" t="s">
        <v>189</v>
      </c>
      <c r="R103" s="14" t="s">
        <v>433</v>
      </c>
      <c r="S103" s="0" t="s">
        <v>557</v>
      </c>
      <c r="T103" s="0" t="s">
        <v>558</v>
      </c>
      <c r="U103" s="0" t="s">
        <v>436</v>
      </c>
      <c r="V103" s="0" t="s">
        <v>432</v>
      </c>
      <c r="W103" s="0" t="n">
        <v>80229</v>
      </c>
      <c r="X103" s="0" t="n">
        <v>39.85718</v>
      </c>
      <c r="Y103" s="0" t="n">
        <v>-104.982788</v>
      </c>
      <c r="Z103" s="0" t="str">
        <f aca="false">IF(VLOOKUP(B103,centers_stations!A:E,5,0)=0,"",VLOOKUP(B103,centers_stations!A:E,5,0))</f>
        <v>GHCND:USC00055984</v>
      </c>
      <c r="AA103" s="0" t="n">
        <v>4</v>
      </c>
      <c r="AB103" s="0" t="n">
        <v>25</v>
      </c>
      <c r="AC103" s="0" t="s">
        <v>116</v>
      </c>
      <c r="AD103" s="0" t="s">
        <v>64</v>
      </c>
      <c r="AE103" s="0" t="n">
        <v>6</v>
      </c>
      <c r="AF103" s="0" t="s">
        <v>65</v>
      </c>
      <c r="AG103" s="0" t="n">
        <v>3</v>
      </c>
      <c r="AI103" s="0" t="s">
        <v>66</v>
      </c>
      <c r="AJ103" s="0" t="n">
        <v>3</v>
      </c>
      <c r="AK103" s="0" t="n">
        <v>3</v>
      </c>
      <c r="AL103" s="0" t="n">
        <v>12.89</v>
      </c>
      <c r="AM103" s="0" t="n">
        <v>2.22</v>
      </c>
      <c r="AS103" s="0" t="n">
        <v>36</v>
      </c>
    </row>
    <row r="104" customFormat="false" ht="14.25" hidden="false" customHeight="false" outlineLevel="0" collapsed="false">
      <c r="B104" s="14" t="n">
        <v>297</v>
      </c>
      <c r="C104" s="14" t="s">
        <v>45</v>
      </c>
      <c r="D104" s="15" t="s">
        <v>218</v>
      </c>
      <c r="E104" s="16" t="s">
        <v>273</v>
      </c>
      <c r="F104" s="14" t="s">
        <v>559</v>
      </c>
      <c r="G104" s="14" t="s">
        <v>49</v>
      </c>
      <c r="H104" s="14" t="s">
        <v>50</v>
      </c>
      <c r="I104" s="14" t="s">
        <v>221</v>
      </c>
      <c r="J104" s="14" t="s">
        <v>148</v>
      </c>
      <c r="K104" s="14" t="s">
        <v>73</v>
      </c>
      <c r="L104" s="14" t="s">
        <v>101</v>
      </c>
      <c r="M104" s="14" t="s">
        <v>55</v>
      </c>
      <c r="N104" s="14" t="s">
        <v>73</v>
      </c>
      <c r="O104" s="14" t="s">
        <v>128</v>
      </c>
      <c r="P104" s="14" t="s">
        <v>101</v>
      </c>
      <c r="Q104" s="14" t="s">
        <v>167</v>
      </c>
      <c r="R104" s="14" t="s">
        <v>59</v>
      </c>
      <c r="S104" s="0" t="s">
        <v>560</v>
      </c>
      <c r="T104" s="0" t="s">
        <v>561</v>
      </c>
      <c r="U104" s="0" t="s">
        <v>253</v>
      </c>
      <c r="V104" s="0" t="s">
        <v>254</v>
      </c>
      <c r="W104" s="0" t="n">
        <v>22906</v>
      </c>
      <c r="X104" s="0" t="n">
        <v>38.0923363</v>
      </c>
      <c r="Y104" s="0" t="n">
        <v>-78.4703556</v>
      </c>
      <c r="Z104" s="0" t="str">
        <f aca="false">IF(VLOOKUP(B104,centers_stations!A:E,5,0)=0,"",VLOOKUP(B104,centers_stations!A:E,5,0))</f>
        <v>GHCND:USW00093736</v>
      </c>
      <c r="AA104" s="0" t="n">
        <v>4</v>
      </c>
      <c r="AB104" s="0" t="n">
        <v>16</v>
      </c>
      <c r="AC104" s="0" t="s">
        <v>64</v>
      </c>
      <c r="AD104" s="0" t="s">
        <v>116</v>
      </c>
      <c r="AE104" s="0" t="n">
        <v>5</v>
      </c>
      <c r="AF104" s="0" t="s">
        <v>265</v>
      </c>
      <c r="AG104" s="0" t="n">
        <v>2</v>
      </c>
      <c r="AI104" s="0" t="s">
        <v>66</v>
      </c>
      <c r="AJ104" s="0" t="n">
        <v>3</v>
      </c>
      <c r="AK104" s="0" t="n">
        <v>3</v>
      </c>
      <c r="AL104" s="0" t="n">
        <v>12.89</v>
      </c>
      <c r="AM104" s="0" t="n">
        <v>2.22</v>
      </c>
      <c r="AN104" s="0" t="s">
        <v>88</v>
      </c>
      <c r="AO104" s="0" t="n">
        <v>7</v>
      </c>
      <c r="AQ104" s="0" t="n">
        <v>7</v>
      </c>
      <c r="AR104" s="0" t="s">
        <v>204</v>
      </c>
      <c r="AS104" s="0" t="n">
        <v>48</v>
      </c>
    </row>
    <row r="105" customFormat="false" ht="14.25" hidden="false" customHeight="false" outlineLevel="0" collapsed="false">
      <c r="B105" s="14" t="n">
        <v>304</v>
      </c>
      <c r="C105" s="14" t="s">
        <v>45</v>
      </c>
      <c r="D105" s="15" t="s">
        <v>133</v>
      </c>
      <c r="E105" s="16" t="s">
        <v>430</v>
      </c>
      <c r="F105" s="14" t="s">
        <v>562</v>
      </c>
      <c r="G105" s="14" t="s">
        <v>49</v>
      </c>
      <c r="H105" s="14" t="s">
        <v>50</v>
      </c>
      <c r="I105" s="14" t="s">
        <v>236</v>
      </c>
      <c r="J105" s="14" t="s">
        <v>237</v>
      </c>
      <c r="K105" s="14" t="s">
        <v>182</v>
      </c>
      <c r="L105" s="14" t="s">
        <v>100</v>
      </c>
      <c r="M105" s="14" t="s">
        <v>85</v>
      </c>
      <c r="N105" s="14" t="s">
        <v>73</v>
      </c>
      <c r="O105" s="14" t="s">
        <v>109</v>
      </c>
      <c r="P105" s="14" t="s">
        <v>101</v>
      </c>
      <c r="Q105" s="14" t="s">
        <v>189</v>
      </c>
      <c r="R105" s="14" t="s">
        <v>433</v>
      </c>
      <c r="S105" s="0" t="s">
        <v>563</v>
      </c>
      <c r="T105" s="0" t="s">
        <v>564</v>
      </c>
      <c r="U105" s="0" t="s">
        <v>436</v>
      </c>
      <c r="V105" s="0" t="s">
        <v>432</v>
      </c>
      <c r="W105" s="0" t="n">
        <v>80110</v>
      </c>
      <c r="X105" s="0" t="n">
        <v>39.6272275</v>
      </c>
      <c r="Y105" s="0" t="n">
        <v>-105.0235741</v>
      </c>
      <c r="Z105" s="0" t="str">
        <f aca="false">IF(VLOOKUP(B105,centers_stations!A:E,5,0)=0,"",VLOOKUP(B105,centers_stations!A:E,5,0))</f>
        <v>GHCND:USC00055402</v>
      </c>
      <c r="AA105" s="0" t="n">
        <v>4</v>
      </c>
      <c r="AB105" s="0" t="n">
        <v>25</v>
      </c>
      <c r="AC105" s="0" t="s">
        <v>116</v>
      </c>
      <c r="AD105" s="0" t="s">
        <v>64</v>
      </c>
      <c r="AE105" s="0" t="n">
        <v>6</v>
      </c>
      <c r="AF105" s="0" t="s">
        <v>65</v>
      </c>
      <c r="AG105" s="0" t="n">
        <v>3</v>
      </c>
      <c r="AI105" s="0" t="s">
        <v>66</v>
      </c>
      <c r="AJ105" s="0" t="n">
        <v>3</v>
      </c>
      <c r="AK105" s="0" t="n">
        <v>3</v>
      </c>
      <c r="AL105" s="0" t="n">
        <v>12.89</v>
      </c>
      <c r="AM105" s="0" t="n">
        <v>2.22</v>
      </c>
      <c r="AS105" s="0" t="n">
        <v>48</v>
      </c>
    </row>
    <row r="106" customFormat="false" ht="14.25" hidden="false" customHeight="false" outlineLevel="0" collapsed="false">
      <c r="B106" s="14" t="n">
        <v>305</v>
      </c>
      <c r="C106" s="14" t="s">
        <v>45</v>
      </c>
      <c r="D106" s="15" t="s">
        <v>193</v>
      </c>
      <c r="E106" s="16" t="s">
        <v>353</v>
      </c>
      <c r="F106" s="14" t="s">
        <v>565</v>
      </c>
      <c r="G106" s="14" t="s">
        <v>49</v>
      </c>
      <c r="H106" s="14"/>
      <c r="I106" s="14"/>
      <c r="J106" s="14" t="s">
        <v>198</v>
      </c>
      <c r="K106" s="14" t="s">
        <v>55</v>
      </c>
      <c r="L106" s="14" t="s">
        <v>176</v>
      </c>
      <c r="M106" s="14" t="s">
        <v>55</v>
      </c>
      <c r="N106" s="14" t="s">
        <v>176</v>
      </c>
      <c r="O106" s="14" t="s">
        <v>84</v>
      </c>
      <c r="P106" s="14" t="s">
        <v>100</v>
      </c>
      <c r="Q106" s="14" t="s">
        <v>55</v>
      </c>
      <c r="R106" s="14" t="s">
        <v>59</v>
      </c>
      <c r="S106" s="0" t="s">
        <v>566</v>
      </c>
      <c r="T106" s="0" t="s">
        <v>567</v>
      </c>
      <c r="U106" s="0" t="s">
        <v>568</v>
      </c>
      <c r="V106" s="0" t="s">
        <v>569</v>
      </c>
      <c r="W106" s="0" t="n">
        <v>920</v>
      </c>
      <c r="Z106" s="0" t="str">
        <f aca="false">IF(VLOOKUP(B106,centers_stations!A:E,5,0)=0,"",VLOOKUP(B106,centers_stations!A:E,5,0))</f>
        <v/>
      </c>
      <c r="AC106" s="0" t="s">
        <v>116</v>
      </c>
      <c r="AD106" s="0" t="s">
        <v>116</v>
      </c>
      <c r="AE106" s="0" t="n">
        <v>7</v>
      </c>
      <c r="AI106" s="0" t="s">
        <v>124</v>
      </c>
      <c r="AM106" s="0" t="n">
        <v>2.22</v>
      </c>
      <c r="AS106" s="0" t="n">
        <v>40</v>
      </c>
    </row>
    <row r="107" customFormat="false" ht="14.25" hidden="false" customHeight="false" outlineLevel="0" collapsed="false">
      <c r="B107" s="14" t="n">
        <v>306</v>
      </c>
      <c r="C107" s="14" t="s">
        <v>45</v>
      </c>
      <c r="D107" s="15" t="s">
        <v>218</v>
      </c>
      <c r="E107" s="16" t="s">
        <v>267</v>
      </c>
      <c r="F107" s="14" t="s">
        <v>570</v>
      </c>
      <c r="G107" s="14" t="s">
        <v>49</v>
      </c>
      <c r="H107" s="14" t="s">
        <v>50</v>
      </c>
      <c r="I107" s="14" t="s">
        <v>71</v>
      </c>
      <c r="J107" s="14" t="s">
        <v>148</v>
      </c>
      <c r="K107" s="14" t="s">
        <v>121</v>
      </c>
      <c r="L107" s="14" t="s">
        <v>121</v>
      </c>
      <c r="M107" s="14" t="s">
        <v>121</v>
      </c>
      <c r="N107" s="14" t="s">
        <v>121</v>
      </c>
      <c r="O107" s="14" t="s">
        <v>83</v>
      </c>
      <c r="P107" s="14" t="s">
        <v>101</v>
      </c>
      <c r="Q107" s="14" t="s">
        <v>269</v>
      </c>
      <c r="R107" s="14" t="s">
        <v>59</v>
      </c>
      <c r="S107" s="0" t="s">
        <v>571</v>
      </c>
      <c r="T107" s="0" t="s">
        <v>572</v>
      </c>
      <c r="U107" s="0" t="s">
        <v>283</v>
      </c>
      <c r="V107" s="0" t="s">
        <v>284</v>
      </c>
      <c r="W107" s="0" t="n">
        <v>32809</v>
      </c>
      <c r="X107" s="0" t="n">
        <v>28.4586258</v>
      </c>
      <c r="Y107" s="0" t="n">
        <v>-81.3974243</v>
      </c>
      <c r="Z107" s="0" t="str">
        <f aca="false">IF(VLOOKUP(B107,centers_stations!A:E,5,0)=0,"",VLOOKUP(B107,centers_stations!A:E,5,0))</f>
        <v>GHCND:USW00012815</v>
      </c>
      <c r="AA107" s="0" t="n">
        <v>6</v>
      </c>
      <c r="AB107" s="0" t="n">
        <v>26</v>
      </c>
      <c r="AC107" s="0" t="s">
        <v>64</v>
      </c>
      <c r="AD107" s="0" t="s">
        <v>116</v>
      </c>
      <c r="AE107" s="0" t="n">
        <v>6</v>
      </c>
      <c r="AF107" s="0" t="s">
        <v>65</v>
      </c>
      <c r="AG107" s="0" t="n">
        <v>3</v>
      </c>
      <c r="AI107" s="0" t="s">
        <v>66</v>
      </c>
      <c r="AJ107" s="0" t="n">
        <v>2.5</v>
      </c>
      <c r="AK107" s="0" t="n">
        <v>2.5</v>
      </c>
      <c r="AL107" s="0" t="n">
        <v>10.89</v>
      </c>
      <c r="AM107" s="0" t="n">
        <v>2.22</v>
      </c>
      <c r="AR107" s="0" t="s">
        <v>132</v>
      </c>
      <c r="AS107" s="0" t="n">
        <v>32</v>
      </c>
    </row>
    <row r="108" customFormat="false" ht="14.25" hidden="false" customHeight="false" outlineLevel="0" collapsed="false">
      <c r="B108" s="14" t="n">
        <v>307</v>
      </c>
      <c r="C108" s="14" t="s">
        <v>107</v>
      </c>
      <c r="D108" s="15" t="s">
        <v>46</v>
      </c>
      <c r="E108" s="16" t="s">
        <v>573</v>
      </c>
      <c r="F108" s="14" t="s">
        <v>574</v>
      </c>
      <c r="G108" s="14" t="s">
        <v>49</v>
      </c>
      <c r="H108" s="14" t="s">
        <v>154</v>
      </c>
      <c r="I108" s="14" t="s">
        <v>284</v>
      </c>
      <c r="J108" s="14" t="s">
        <v>52</v>
      </c>
      <c r="K108" s="14" t="s">
        <v>121</v>
      </c>
      <c r="L108" s="14" t="s">
        <v>53</v>
      </c>
      <c r="M108" s="14" t="s">
        <v>121</v>
      </c>
      <c r="N108" s="14" t="s">
        <v>100</v>
      </c>
      <c r="O108" s="14" t="s">
        <v>355</v>
      </c>
      <c r="P108" s="14" t="s">
        <v>111</v>
      </c>
      <c r="Q108" s="14" t="s">
        <v>98</v>
      </c>
      <c r="R108" s="14" t="s">
        <v>59</v>
      </c>
      <c r="S108" s="0" t="s">
        <v>575</v>
      </c>
      <c r="T108" s="0" t="s">
        <v>576</v>
      </c>
      <c r="U108" s="0" t="s">
        <v>283</v>
      </c>
      <c r="V108" s="0" t="s">
        <v>284</v>
      </c>
      <c r="W108" s="0" t="n">
        <v>33324</v>
      </c>
      <c r="X108" s="0" t="n">
        <v>26.0995973</v>
      </c>
      <c r="Y108" s="0" t="n">
        <v>-80.2571146</v>
      </c>
      <c r="Z108" s="0" t="str">
        <f aca="false">IF(VLOOKUP(B108,centers_stations!A:E,5,0)=0,"",VLOOKUP(B108,centers_stations!A:E,5,0))</f>
        <v>GHCND:USC00083163</v>
      </c>
      <c r="AA108" s="0" t="n">
        <v>5</v>
      </c>
      <c r="AB108" s="0" t="n">
        <v>24</v>
      </c>
      <c r="AC108" s="0" t="s">
        <v>116</v>
      </c>
      <c r="AD108" s="0" t="s">
        <v>116</v>
      </c>
      <c r="AE108" s="0" t="n">
        <v>5</v>
      </c>
      <c r="AF108" s="0" t="s">
        <v>65</v>
      </c>
      <c r="AG108" s="0" t="n">
        <v>2</v>
      </c>
      <c r="AI108" s="0" t="s">
        <v>66</v>
      </c>
      <c r="AJ108" s="0" t="n">
        <v>2.5</v>
      </c>
      <c r="AK108" s="0" t="n">
        <v>2.5</v>
      </c>
      <c r="AL108" s="0" t="n">
        <v>12.09</v>
      </c>
      <c r="AM108" s="0" t="n">
        <v>2.22</v>
      </c>
      <c r="AN108" s="0" t="s">
        <v>67</v>
      </c>
      <c r="AO108" s="0" t="n">
        <v>11</v>
      </c>
      <c r="AP108" s="0" t="n">
        <v>11</v>
      </c>
      <c r="AR108" s="0" t="s">
        <v>204</v>
      </c>
      <c r="AS108" s="0" t="n">
        <v>32</v>
      </c>
    </row>
    <row r="109" customFormat="false" ht="14.25" hidden="false" customHeight="false" outlineLevel="0" collapsed="false">
      <c r="B109" s="14" t="n">
        <v>311</v>
      </c>
      <c r="C109" s="14" t="s">
        <v>45</v>
      </c>
      <c r="D109" s="15" t="s">
        <v>46</v>
      </c>
      <c r="E109" s="16" t="s">
        <v>573</v>
      </c>
      <c r="F109" s="14" t="s">
        <v>577</v>
      </c>
      <c r="G109" s="14" t="s">
        <v>49</v>
      </c>
      <c r="H109" s="14" t="s">
        <v>154</v>
      </c>
      <c r="I109" s="14" t="s">
        <v>284</v>
      </c>
      <c r="J109" s="14" t="s">
        <v>52</v>
      </c>
      <c r="K109" s="14" t="s">
        <v>121</v>
      </c>
      <c r="L109" s="14" t="s">
        <v>100</v>
      </c>
      <c r="M109" s="14" t="s">
        <v>100</v>
      </c>
      <c r="N109" s="14" t="s">
        <v>121</v>
      </c>
      <c r="O109" s="14" t="s">
        <v>53</v>
      </c>
      <c r="P109" s="14" t="s">
        <v>101</v>
      </c>
      <c r="Q109" s="14" t="s">
        <v>84</v>
      </c>
      <c r="R109" s="14" t="s">
        <v>59</v>
      </c>
      <c r="S109" s="0" t="s">
        <v>578</v>
      </c>
      <c r="T109" s="0" t="s">
        <v>579</v>
      </c>
      <c r="U109" s="0" t="s">
        <v>283</v>
      </c>
      <c r="V109" s="0" t="s">
        <v>284</v>
      </c>
      <c r="W109" s="0" t="n">
        <v>33024</v>
      </c>
      <c r="X109" s="0" t="n">
        <v>26.0259198</v>
      </c>
      <c r="Y109" s="0" t="n">
        <v>-80.2497276</v>
      </c>
      <c r="Z109" s="0" t="str">
        <f aca="false">IF(VLOOKUP(B109,centers_stations!A:E,5,0)=0,"",VLOOKUP(B109,centers_stations!A:E,5,0))</f>
        <v>GHCND:USW00092809</v>
      </c>
      <c r="AA109" s="0" t="n">
        <v>5</v>
      </c>
      <c r="AB109" s="0" t="n">
        <v>24</v>
      </c>
      <c r="AC109" s="0" t="s">
        <v>64</v>
      </c>
      <c r="AD109" s="0" t="s">
        <v>116</v>
      </c>
      <c r="AE109" s="0" t="n">
        <v>5</v>
      </c>
      <c r="AF109" s="0" t="s">
        <v>65</v>
      </c>
      <c r="AG109" s="0" t="n">
        <v>2</v>
      </c>
      <c r="AI109" s="0" t="s">
        <v>66</v>
      </c>
      <c r="AJ109" s="0" t="n">
        <v>2.5</v>
      </c>
      <c r="AK109" s="0" t="n">
        <v>2.5</v>
      </c>
      <c r="AL109" s="0" t="n">
        <v>12.09</v>
      </c>
      <c r="AM109" s="0" t="n">
        <v>2.22</v>
      </c>
      <c r="AN109" s="0" t="s">
        <v>67</v>
      </c>
      <c r="AO109" s="0" t="n">
        <v>11</v>
      </c>
      <c r="AP109" s="0" t="n">
        <v>11</v>
      </c>
      <c r="AR109" s="0" t="s">
        <v>68</v>
      </c>
      <c r="AS109" s="0" t="n">
        <v>32</v>
      </c>
    </row>
    <row r="110" customFormat="false" ht="14.25" hidden="false" customHeight="false" outlineLevel="0" collapsed="false">
      <c r="B110" s="14" t="n">
        <v>312</v>
      </c>
      <c r="C110" s="14" t="s">
        <v>45</v>
      </c>
      <c r="D110" s="15" t="s">
        <v>46</v>
      </c>
      <c r="E110" s="16" t="s">
        <v>573</v>
      </c>
      <c r="F110" s="14" t="s">
        <v>580</v>
      </c>
      <c r="G110" s="14" t="s">
        <v>49</v>
      </c>
      <c r="H110" s="14" t="s">
        <v>154</v>
      </c>
      <c r="I110" s="14" t="s">
        <v>284</v>
      </c>
      <c r="J110" s="14" t="s">
        <v>52</v>
      </c>
      <c r="K110" s="14" t="s">
        <v>182</v>
      </c>
      <c r="L110" s="14" t="s">
        <v>84</v>
      </c>
      <c r="M110" s="14" t="s">
        <v>98</v>
      </c>
      <c r="N110" s="14" t="s">
        <v>98</v>
      </c>
      <c r="O110" s="14" t="s">
        <v>128</v>
      </c>
      <c r="P110" s="14" t="s">
        <v>101</v>
      </c>
      <c r="Q110" s="14" t="s">
        <v>98</v>
      </c>
      <c r="R110" s="14" t="s">
        <v>59</v>
      </c>
      <c r="S110" s="0" t="s">
        <v>581</v>
      </c>
      <c r="T110" s="0" t="s">
        <v>582</v>
      </c>
      <c r="U110" s="0" t="s">
        <v>283</v>
      </c>
      <c r="V110" s="0" t="s">
        <v>284</v>
      </c>
      <c r="W110" s="0" t="n">
        <v>33426</v>
      </c>
      <c r="X110" s="0" t="n">
        <v>26.5266396</v>
      </c>
      <c r="Y110" s="0" t="n">
        <v>-80.0884048</v>
      </c>
      <c r="Z110" s="0" t="str">
        <f aca="false">IF(VLOOKUP(B110,centers_stations!A:E,5,0)=0,"",VLOOKUP(B110,centers_stations!A:E,5,0))</f>
        <v>GHCND:USC00085184</v>
      </c>
      <c r="AA110" s="0" t="n">
        <v>5</v>
      </c>
      <c r="AB110" s="0" t="n">
        <v>25</v>
      </c>
      <c r="AC110" s="0" t="s">
        <v>64</v>
      </c>
      <c r="AD110" s="0" t="s">
        <v>64</v>
      </c>
      <c r="AE110" s="0" t="n">
        <v>6</v>
      </c>
      <c r="AF110" s="0" t="s">
        <v>65</v>
      </c>
      <c r="AG110" s="0" t="n">
        <v>2</v>
      </c>
      <c r="AI110" s="0" t="s">
        <v>66</v>
      </c>
      <c r="AJ110" s="0" t="n">
        <v>2.5</v>
      </c>
      <c r="AK110" s="0" t="n">
        <v>2.5</v>
      </c>
      <c r="AL110" s="0" t="n">
        <v>12.09</v>
      </c>
      <c r="AM110" s="0" t="n">
        <v>2.22</v>
      </c>
      <c r="AS110" s="0" t="n">
        <v>32</v>
      </c>
    </row>
    <row r="111" customFormat="false" ht="14.25" hidden="false" customHeight="false" outlineLevel="0" collapsed="false">
      <c r="B111" s="14" t="n">
        <v>314</v>
      </c>
      <c r="C111" s="14" t="s">
        <v>45</v>
      </c>
      <c r="D111" s="15" t="s">
        <v>388</v>
      </c>
      <c r="E111" s="16" t="s">
        <v>421</v>
      </c>
      <c r="F111" s="14" t="s">
        <v>583</v>
      </c>
      <c r="G111" s="14" t="s">
        <v>49</v>
      </c>
      <c r="H111" s="14" t="s">
        <v>50</v>
      </c>
      <c r="I111" s="14" t="s">
        <v>320</v>
      </c>
      <c r="J111" s="14" t="s">
        <v>391</v>
      </c>
      <c r="K111" s="14" t="s">
        <v>73</v>
      </c>
      <c r="L111" s="14" t="s">
        <v>182</v>
      </c>
      <c r="M111" s="14" t="s">
        <v>55</v>
      </c>
      <c r="N111" s="14" t="s">
        <v>138</v>
      </c>
      <c r="O111" s="14" t="s">
        <v>101</v>
      </c>
      <c r="P111" s="14" t="s">
        <v>101</v>
      </c>
      <c r="Q111" s="14" t="s">
        <v>411</v>
      </c>
      <c r="R111" s="14" t="s">
        <v>59</v>
      </c>
      <c r="S111" s="0" t="s">
        <v>584</v>
      </c>
      <c r="T111" s="0" t="s">
        <v>585</v>
      </c>
      <c r="U111" s="0" t="s">
        <v>425</v>
      </c>
      <c r="V111" s="0" t="s">
        <v>426</v>
      </c>
      <c r="W111" s="0" t="n">
        <v>1020</v>
      </c>
      <c r="X111" s="0" t="n">
        <v>42.1641585</v>
      </c>
      <c r="Y111" s="0" t="n">
        <v>-72.5486589</v>
      </c>
      <c r="Z111" s="0" t="str">
        <f aca="false">IF(VLOOKUP(B111,centers_stations!A:E,5,0)=0,"",VLOOKUP(B111,centers_stations!A:E,5,0))</f>
        <v>GHCND:USW00014775</v>
      </c>
      <c r="AA111" s="0" t="n">
        <v>4</v>
      </c>
      <c r="AB111" s="0" t="n">
        <v>23</v>
      </c>
      <c r="AC111" s="0" t="s">
        <v>116</v>
      </c>
      <c r="AD111" s="0" t="s">
        <v>116</v>
      </c>
      <c r="AE111" s="0" t="n">
        <v>6</v>
      </c>
      <c r="AF111" s="0" t="s">
        <v>265</v>
      </c>
      <c r="AG111" s="0" t="n">
        <v>2</v>
      </c>
      <c r="AI111" s="0" t="s">
        <v>66</v>
      </c>
      <c r="AJ111" s="0" t="n">
        <v>3</v>
      </c>
      <c r="AK111" s="0" t="n">
        <v>3</v>
      </c>
      <c r="AL111" s="0" t="n">
        <v>12.89</v>
      </c>
      <c r="AM111" s="0" t="n">
        <v>2.22</v>
      </c>
      <c r="AN111" s="0" t="s">
        <v>67</v>
      </c>
      <c r="AO111" s="0" t="n">
        <v>11</v>
      </c>
      <c r="AP111" s="0" t="n">
        <v>11</v>
      </c>
      <c r="AR111" s="0" t="s">
        <v>68</v>
      </c>
      <c r="AS111" s="0" t="n">
        <v>40</v>
      </c>
    </row>
    <row r="112" customFormat="false" ht="14.25" hidden="false" customHeight="false" outlineLevel="0" collapsed="false">
      <c r="B112" s="14" t="n">
        <v>316</v>
      </c>
      <c r="C112" s="14" t="s">
        <v>185</v>
      </c>
      <c r="D112" s="15" t="s">
        <v>586</v>
      </c>
      <c r="E112" s="16" t="s">
        <v>587</v>
      </c>
      <c r="F112" s="14" t="s">
        <v>588</v>
      </c>
      <c r="G112" s="14" t="s">
        <v>49</v>
      </c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</row>
    <row r="113" customFormat="false" ht="14.25" hidden="false" customHeight="false" outlineLevel="0" collapsed="false">
      <c r="B113" s="14" t="n">
        <v>319</v>
      </c>
      <c r="C113" s="14" t="s">
        <v>192</v>
      </c>
      <c r="D113" s="15" t="s">
        <v>46</v>
      </c>
      <c r="E113" s="16" t="s">
        <v>589</v>
      </c>
      <c r="F113" s="14" t="s">
        <v>590</v>
      </c>
      <c r="G113" s="14" t="s">
        <v>49</v>
      </c>
      <c r="H113" s="14" t="s">
        <v>154</v>
      </c>
      <c r="I113" s="14" t="s">
        <v>591</v>
      </c>
      <c r="J113" s="14" t="s">
        <v>52</v>
      </c>
      <c r="K113" s="14" t="s">
        <v>128</v>
      </c>
      <c r="L113" s="14" t="s">
        <v>182</v>
      </c>
      <c r="M113" s="14" t="s">
        <v>182</v>
      </c>
      <c r="N113" s="14" t="s">
        <v>182</v>
      </c>
      <c r="O113" s="14" t="s">
        <v>270</v>
      </c>
      <c r="P113" s="14" t="s">
        <v>177</v>
      </c>
      <c r="Q113" s="14" t="s">
        <v>98</v>
      </c>
      <c r="R113" s="14" t="s">
        <v>59</v>
      </c>
      <c r="S113" s="0" t="s">
        <v>592</v>
      </c>
      <c r="T113" s="0" t="s">
        <v>589</v>
      </c>
      <c r="U113" s="0" t="s">
        <v>114</v>
      </c>
      <c r="V113" s="0" t="s">
        <v>115</v>
      </c>
      <c r="W113" s="0" t="n">
        <v>30341</v>
      </c>
      <c r="X113" s="0" t="n">
        <v>33.919125</v>
      </c>
      <c r="Y113" s="0" t="n">
        <v>-84.299161</v>
      </c>
      <c r="Z113" s="0" t="str">
        <f aca="false">IF(VLOOKUP(B113,centers_stations!A:E,5,0)=0,"",VLOOKUP(B113,centers_stations!A:E,5,0))</f>
        <v>GHCND:USW00053863</v>
      </c>
      <c r="AA113" s="0" t="n">
        <v>8</v>
      </c>
      <c r="AB113" s="0" t="n">
        <v>25</v>
      </c>
      <c r="AC113" s="0" t="s">
        <v>116</v>
      </c>
      <c r="AD113" s="0" t="s">
        <v>116</v>
      </c>
      <c r="AE113" s="0" t="n">
        <v>3</v>
      </c>
      <c r="AF113" s="0" t="s">
        <v>203</v>
      </c>
      <c r="AG113" s="0" t="n">
        <v>3</v>
      </c>
      <c r="AI113" s="0" t="s">
        <v>118</v>
      </c>
      <c r="AJ113" s="0" t="n">
        <v>3.09</v>
      </c>
      <c r="AK113" s="0" t="n">
        <v>3.09</v>
      </c>
      <c r="AL113" s="0" t="n">
        <v>12.19</v>
      </c>
      <c r="AM113" s="0" t="n">
        <v>2.22</v>
      </c>
      <c r="AN113" s="0" t="s">
        <v>67</v>
      </c>
      <c r="AO113" s="0" t="n">
        <v>11</v>
      </c>
      <c r="AP113" s="0" t="n">
        <v>11</v>
      </c>
      <c r="AR113" s="0" t="s">
        <v>68</v>
      </c>
      <c r="AS113" s="0" t="n">
        <v>39</v>
      </c>
    </row>
    <row r="114" customFormat="false" ht="14.25" hidden="false" customHeight="false" outlineLevel="0" collapsed="false">
      <c r="B114" s="14" t="n">
        <v>326</v>
      </c>
      <c r="C114" s="14" t="s">
        <v>107</v>
      </c>
      <c r="D114" s="15" t="s">
        <v>193</v>
      </c>
      <c r="E114" s="16" t="s">
        <v>342</v>
      </c>
      <c r="F114" s="14" t="s">
        <v>593</v>
      </c>
      <c r="G114" s="14" t="s">
        <v>49</v>
      </c>
      <c r="H114" s="14" t="s">
        <v>196</v>
      </c>
      <c r="I114" s="14" t="s">
        <v>344</v>
      </c>
      <c r="J114" s="14" t="s">
        <v>198</v>
      </c>
      <c r="K114" s="14" t="s">
        <v>182</v>
      </c>
      <c r="L114" s="14" t="s">
        <v>182</v>
      </c>
      <c r="M114" s="14" t="s">
        <v>73</v>
      </c>
      <c r="N114" s="14" t="s">
        <v>182</v>
      </c>
      <c r="O114" s="14" t="s">
        <v>56</v>
      </c>
      <c r="P114" s="14" t="s">
        <v>199</v>
      </c>
      <c r="Q114" s="14" t="s">
        <v>85</v>
      </c>
      <c r="R114" s="14" t="s">
        <v>59</v>
      </c>
      <c r="S114" s="0" t="s">
        <v>594</v>
      </c>
      <c r="T114" s="0" t="s">
        <v>595</v>
      </c>
      <c r="U114" s="0" t="s">
        <v>347</v>
      </c>
      <c r="V114" s="0" t="s">
        <v>348</v>
      </c>
      <c r="W114" s="0" t="n">
        <v>6460</v>
      </c>
      <c r="X114" s="0" t="n">
        <v>41.2481341</v>
      </c>
      <c r="Y114" s="0" t="n">
        <v>-73.023168</v>
      </c>
      <c r="Z114" s="0" t="str">
        <f aca="false">IF(VLOOKUP(B114,centers_stations!A:E,5,0)=0,"",VLOOKUP(B114,centers_stations!A:E,5,0))</f>
        <v>GHCND:USW00014758</v>
      </c>
      <c r="AA114" s="0" t="n">
        <v>4.5</v>
      </c>
      <c r="AB114" s="0" t="n">
        <v>19</v>
      </c>
      <c r="AC114" s="0" t="s">
        <v>64</v>
      </c>
      <c r="AD114" s="0" t="s">
        <v>116</v>
      </c>
      <c r="AE114" s="0" t="n">
        <v>3</v>
      </c>
      <c r="AF114" s="0" t="s">
        <v>265</v>
      </c>
      <c r="AG114" s="0" t="n">
        <v>1</v>
      </c>
      <c r="AI114" s="0" t="s">
        <v>118</v>
      </c>
      <c r="AJ114" s="0" t="n">
        <v>3.49</v>
      </c>
      <c r="AK114" s="0" t="n">
        <v>3.49</v>
      </c>
      <c r="AL114" s="0" t="n">
        <v>14.19</v>
      </c>
      <c r="AM114" s="0" t="n">
        <v>2.22</v>
      </c>
      <c r="AR114" s="0" t="s">
        <v>204</v>
      </c>
      <c r="AS114" s="0" t="n">
        <v>60</v>
      </c>
    </row>
    <row r="115" customFormat="false" ht="14.25" hidden="false" customHeight="false" outlineLevel="0" collapsed="false">
      <c r="B115" s="19" t="n">
        <v>328</v>
      </c>
      <c r="C115" s="14" t="s">
        <v>107</v>
      </c>
      <c r="D115" s="15" t="s">
        <v>133</v>
      </c>
      <c r="E115" s="0" t="s">
        <v>330</v>
      </c>
      <c r="F115" s="0" t="s">
        <v>596</v>
      </c>
      <c r="G115" s="19" t="s">
        <v>49</v>
      </c>
      <c r="H115" s="14" t="s">
        <v>310</v>
      </c>
      <c r="I115" s="14" t="s">
        <v>597</v>
      </c>
      <c r="J115" s="14" t="s">
        <v>312</v>
      </c>
      <c r="S115" s="0" t="s">
        <v>598</v>
      </c>
      <c r="T115" s="0" t="s">
        <v>599</v>
      </c>
      <c r="U115" s="0" t="s">
        <v>600</v>
      </c>
      <c r="V115" s="0" t="s">
        <v>597</v>
      </c>
      <c r="W115" s="0" t="n">
        <v>85054</v>
      </c>
      <c r="X115" s="0" t="n">
        <v>33.656696</v>
      </c>
      <c r="Y115" s="0" t="n">
        <v>-111.933106</v>
      </c>
      <c r="Z115" s="0" t="str">
        <f aca="false">IF(VLOOKUP(B115,centers_stations!A:E,5,0)=0,"",VLOOKUP(B115,centers_stations!A:E,5,0))</f>
        <v>GHCND:USW00003192</v>
      </c>
      <c r="AA115" s="0" t="n">
        <v>7</v>
      </c>
      <c r="AB115" s="0" t="n">
        <v>16</v>
      </c>
      <c r="AC115" s="0" t="s">
        <v>116</v>
      </c>
      <c r="AD115" s="0" t="s">
        <v>116</v>
      </c>
      <c r="AI115" s="0" t="s">
        <v>118</v>
      </c>
      <c r="AJ115" s="0" t="n">
        <v>3.09</v>
      </c>
      <c r="AK115" s="0" t="n">
        <v>3.09</v>
      </c>
      <c r="AL115" s="0" t="n">
        <v>13.19</v>
      </c>
      <c r="AR115" s="0" t="s">
        <v>204</v>
      </c>
      <c r="AS115" s="0" t="n">
        <v>36</v>
      </c>
    </row>
    <row r="116" customFormat="false" ht="14.25" hidden="false" customHeight="false" outlineLevel="0" collapsed="false">
      <c r="B116" s="14" t="n">
        <v>330</v>
      </c>
      <c r="C116" s="14" t="s">
        <v>45</v>
      </c>
      <c r="D116" s="15" t="s">
        <v>133</v>
      </c>
      <c r="E116" s="16" t="s">
        <v>430</v>
      </c>
      <c r="F116" s="14" t="s">
        <v>601</v>
      </c>
      <c r="G116" s="14" t="s">
        <v>49</v>
      </c>
      <c r="H116" s="14" t="s">
        <v>50</v>
      </c>
      <c r="I116" s="14" t="s">
        <v>236</v>
      </c>
      <c r="J116" s="14" t="s">
        <v>237</v>
      </c>
      <c r="K116" s="14" t="s">
        <v>85</v>
      </c>
      <c r="L116" s="14" t="s">
        <v>178</v>
      </c>
      <c r="M116" s="14" t="s">
        <v>178</v>
      </c>
      <c r="N116" s="14" t="s">
        <v>178</v>
      </c>
      <c r="O116" s="14" t="s">
        <v>110</v>
      </c>
      <c r="P116" s="14" t="s">
        <v>288</v>
      </c>
      <c r="Q116" s="14" t="s">
        <v>85</v>
      </c>
      <c r="R116" s="14" t="s">
        <v>433</v>
      </c>
      <c r="S116" s="0" t="s">
        <v>602</v>
      </c>
      <c r="T116" s="0" t="s">
        <v>603</v>
      </c>
      <c r="U116" s="0" t="s">
        <v>436</v>
      </c>
      <c r="V116" s="0" t="s">
        <v>432</v>
      </c>
      <c r="W116" s="0" t="n">
        <v>80017</v>
      </c>
      <c r="X116" s="0" t="n">
        <v>39.6954533</v>
      </c>
      <c r="Y116" s="0" t="n">
        <v>-104.7931531</v>
      </c>
      <c r="Z116" s="0" t="str">
        <f aca="false">IF(VLOOKUP(B116,centers_stations!A:E,5,0)=0,"",VLOOKUP(B116,centers_stations!A:E,5,0))</f>
        <v>GHCND:USW00023062</v>
      </c>
      <c r="AA116" s="0" t="n">
        <v>4</v>
      </c>
      <c r="AB116" s="0" t="n">
        <v>25</v>
      </c>
      <c r="AC116" s="0" t="s">
        <v>64</v>
      </c>
      <c r="AD116" s="0" t="s">
        <v>64</v>
      </c>
      <c r="AE116" s="0" t="n">
        <v>6</v>
      </c>
      <c r="AF116" s="0" t="s">
        <v>65</v>
      </c>
      <c r="AG116" s="0" t="n">
        <v>3</v>
      </c>
      <c r="AI116" s="0" t="s">
        <v>66</v>
      </c>
      <c r="AJ116" s="0" t="n">
        <v>3</v>
      </c>
      <c r="AK116" s="0" t="n">
        <v>3</v>
      </c>
      <c r="AL116" s="0" t="n">
        <v>12.89</v>
      </c>
      <c r="AM116" s="0" t="n">
        <v>2.22</v>
      </c>
      <c r="AS116" s="0" t="n">
        <v>40</v>
      </c>
    </row>
    <row r="117" customFormat="false" ht="14.25" hidden="false" customHeight="false" outlineLevel="0" collapsed="false">
      <c r="B117" s="14" t="n">
        <v>336</v>
      </c>
      <c r="C117" s="14" t="s">
        <v>107</v>
      </c>
      <c r="D117" s="15" t="s">
        <v>218</v>
      </c>
      <c r="E117" s="16" t="s">
        <v>604</v>
      </c>
      <c r="F117" s="14" t="s">
        <v>605</v>
      </c>
      <c r="G117" s="14" t="s">
        <v>49</v>
      </c>
      <c r="H117" s="14" t="s">
        <v>50</v>
      </c>
      <c r="I117" s="14" t="s">
        <v>221</v>
      </c>
      <c r="J117" s="14" t="s">
        <v>148</v>
      </c>
      <c r="K117" s="14" t="s">
        <v>99</v>
      </c>
      <c r="L117" s="14" t="s">
        <v>606</v>
      </c>
      <c r="M117" s="14" t="s">
        <v>85</v>
      </c>
      <c r="N117" s="14" t="s">
        <v>73</v>
      </c>
      <c r="O117" s="14" t="s">
        <v>128</v>
      </c>
      <c r="P117" s="14" t="s">
        <v>83</v>
      </c>
      <c r="Q117" s="14" t="s">
        <v>99</v>
      </c>
      <c r="R117" s="14" t="s">
        <v>59</v>
      </c>
      <c r="S117" s="0" t="s">
        <v>607</v>
      </c>
      <c r="T117" s="0" t="s">
        <v>608</v>
      </c>
      <c r="U117" s="0" t="s">
        <v>224</v>
      </c>
      <c r="V117" s="0" t="s">
        <v>225</v>
      </c>
      <c r="W117" s="0" t="n">
        <v>21093</v>
      </c>
      <c r="X117" s="0" t="n">
        <v>39.4450572</v>
      </c>
      <c r="Y117" s="0" t="n">
        <v>-76.6271</v>
      </c>
      <c r="Z117" s="0" t="str">
        <f aca="false">IF(VLOOKUP(B117,centers_stations!A:E,5,0)=0,"",VLOOKUP(B117,centers_stations!A:E,5,0))</f>
        <v>GHCND:USW00093784</v>
      </c>
      <c r="AA117" s="0" t="n">
        <v>6</v>
      </c>
      <c r="AB117" s="0" t="n">
        <v>19</v>
      </c>
      <c r="AC117" s="0" t="s">
        <v>116</v>
      </c>
      <c r="AD117" s="0" t="s">
        <v>64</v>
      </c>
      <c r="AE117" s="0" t="n">
        <v>5</v>
      </c>
      <c r="AF117" s="0" t="s">
        <v>117</v>
      </c>
      <c r="AG117" s="0" t="n">
        <v>2</v>
      </c>
      <c r="AI117" s="0" t="s">
        <v>118</v>
      </c>
      <c r="AJ117" s="0" t="n">
        <v>3.09</v>
      </c>
      <c r="AK117" s="0" t="n">
        <v>3.09</v>
      </c>
      <c r="AL117" s="0" t="n">
        <v>13.19</v>
      </c>
      <c r="AM117" s="0" t="n">
        <v>2.22</v>
      </c>
      <c r="AN117" s="0" t="s">
        <v>67</v>
      </c>
      <c r="AO117" s="0" t="n">
        <v>11</v>
      </c>
      <c r="AP117" s="0" t="n">
        <v>11</v>
      </c>
      <c r="AR117" s="0" t="s">
        <v>204</v>
      </c>
      <c r="AS117" s="0" t="n">
        <v>36</v>
      </c>
    </row>
    <row r="118" customFormat="false" ht="14.25" hidden="false" customHeight="false" outlineLevel="0" collapsed="false">
      <c r="B118" s="14" t="n">
        <v>339</v>
      </c>
      <c r="C118" s="14" t="s">
        <v>45</v>
      </c>
      <c r="D118" s="15" t="s">
        <v>218</v>
      </c>
      <c r="E118" s="16" t="s">
        <v>604</v>
      </c>
      <c r="F118" s="14" t="s">
        <v>609</v>
      </c>
      <c r="G118" s="14" t="s">
        <v>49</v>
      </c>
      <c r="H118" s="14" t="s">
        <v>50</v>
      </c>
      <c r="I118" s="14" t="s">
        <v>221</v>
      </c>
      <c r="J118" s="14" t="s">
        <v>148</v>
      </c>
      <c r="K118" s="14" t="s">
        <v>55</v>
      </c>
      <c r="L118" s="14" t="s">
        <v>55</v>
      </c>
      <c r="M118" s="14" t="s">
        <v>55</v>
      </c>
      <c r="N118" s="14" t="s">
        <v>55</v>
      </c>
      <c r="O118" s="14" t="s">
        <v>128</v>
      </c>
      <c r="P118" s="14" t="s">
        <v>100</v>
      </c>
      <c r="Q118" s="14" t="s">
        <v>610</v>
      </c>
      <c r="R118" s="14" t="s">
        <v>59</v>
      </c>
      <c r="S118" s="0" t="s">
        <v>611</v>
      </c>
      <c r="T118" s="0" t="s">
        <v>612</v>
      </c>
      <c r="U118" s="0" t="s">
        <v>224</v>
      </c>
      <c r="V118" s="0" t="s">
        <v>225</v>
      </c>
      <c r="W118" s="0" t="n">
        <v>21090</v>
      </c>
      <c r="X118" s="0" t="n">
        <v>39.2263181</v>
      </c>
      <c r="Y118" s="0" t="n">
        <v>-76.6598943</v>
      </c>
      <c r="Z118" s="0" t="str">
        <f aca="false">IF(VLOOKUP(B118,centers_stations!A:E,5,0)=0,"",VLOOKUP(B118,centers_stations!A:E,5,0))</f>
        <v>GHCND:USW00093721</v>
      </c>
      <c r="AA118" s="0" t="n">
        <v>5</v>
      </c>
      <c r="AB118" s="0" t="n">
        <v>24</v>
      </c>
      <c r="AC118" s="0" t="s">
        <v>116</v>
      </c>
      <c r="AD118" s="0" t="s">
        <v>116</v>
      </c>
      <c r="AE118" s="0" t="n">
        <v>7</v>
      </c>
      <c r="AF118" s="0" t="s">
        <v>65</v>
      </c>
      <c r="AG118" s="0" t="n">
        <v>3</v>
      </c>
      <c r="AI118" s="0" t="s">
        <v>66</v>
      </c>
      <c r="AJ118" s="0" t="n">
        <v>2.5</v>
      </c>
      <c r="AK118" s="0" t="n">
        <v>2.5</v>
      </c>
      <c r="AL118" s="0" t="n">
        <v>12.09</v>
      </c>
      <c r="AM118" s="0" t="n">
        <v>2.22</v>
      </c>
      <c r="AS118" s="0" t="n">
        <v>40</v>
      </c>
    </row>
    <row r="119" customFormat="false" ht="14.25" hidden="false" customHeight="false" outlineLevel="0" collapsed="false">
      <c r="B119" s="14" t="n">
        <v>340</v>
      </c>
      <c r="C119" s="14" t="s">
        <v>45</v>
      </c>
      <c r="D119" s="15" t="s">
        <v>218</v>
      </c>
      <c r="E119" s="16" t="s">
        <v>604</v>
      </c>
      <c r="F119" s="14" t="s">
        <v>613</v>
      </c>
      <c r="G119" s="14" t="s">
        <v>49</v>
      </c>
      <c r="H119" s="14" t="s">
        <v>50</v>
      </c>
      <c r="I119" s="14" t="s">
        <v>221</v>
      </c>
      <c r="J119" s="14" t="s">
        <v>148</v>
      </c>
      <c r="K119" s="14" t="s">
        <v>129</v>
      </c>
      <c r="L119" s="14" t="s">
        <v>411</v>
      </c>
      <c r="M119" s="14" t="s">
        <v>411</v>
      </c>
      <c r="N119" s="14" t="s">
        <v>161</v>
      </c>
      <c r="O119" s="14" t="s">
        <v>128</v>
      </c>
      <c r="P119" s="14" t="s">
        <v>101</v>
      </c>
      <c r="Q119" s="14" t="s">
        <v>255</v>
      </c>
      <c r="R119" s="14" t="s">
        <v>59</v>
      </c>
      <c r="S119" s="0" t="s">
        <v>614</v>
      </c>
      <c r="T119" s="0" t="s">
        <v>615</v>
      </c>
      <c r="U119" s="0" t="s">
        <v>224</v>
      </c>
      <c r="V119" s="0" t="s">
        <v>225</v>
      </c>
      <c r="W119" s="0" t="n">
        <v>21208</v>
      </c>
      <c r="X119" s="0" t="n">
        <v>39.3847688</v>
      </c>
      <c r="Y119" s="0" t="n">
        <v>-76.730031</v>
      </c>
      <c r="Z119" s="0" t="str">
        <f aca="false">IF(VLOOKUP(B119,centers_stations!A:E,5,0)=0,"",VLOOKUP(B119,centers_stations!A:E,5,0))</f>
        <v>GHCND:USW00093784</v>
      </c>
      <c r="AA119" s="0" t="n">
        <v>4</v>
      </c>
      <c r="AB119" s="0" t="n">
        <v>22</v>
      </c>
      <c r="AC119" s="0" t="s">
        <v>116</v>
      </c>
      <c r="AD119" s="0" t="s">
        <v>116</v>
      </c>
      <c r="AE119" s="0" t="n">
        <v>6</v>
      </c>
      <c r="AF119" s="0" t="s">
        <v>65</v>
      </c>
      <c r="AG119" s="0" t="n">
        <v>2</v>
      </c>
      <c r="AI119" s="0" t="s">
        <v>66</v>
      </c>
      <c r="AJ119" s="0" t="n">
        <v>3</v>
      </c>
      <c r="AK119" s="0" t="n">
        <v>3</v>
      </c>
      <c r="AL119" s="0" t="n">
        <v>12.89</v>
      </c>
      <c r="AM119" s="0" t="n">
        <v>2.22</v>
      </c>
      <c r="AS119" s="0" t="n">
        <v>40</v>
      </c>
    </row>
    <row r="120" customFormat="false" ht="14.25" hidden="false" customHeight="false" outlineLevel="0" collapsed="false">
      <c r="B120" s="14" t="n">
        <v>341</v>
      </c>
      <c r="C120" s="14" t="s">
        <v>45</v>
      </c>
      <c r="D120" s="15" t="s">
        <v>218</v>
      </c>
      <c r="E120" s="16" t="s">
        <v>219</v>
      </c>
      <c r="F120" s="14" t="s">
        <v>616</v>
      </c>
      <c r="G120" s="14" t="s">
        <v>49</v>
      </c>
      <c r="H120" s="14" t="s">
        <v>50</v>
      </c>
      <c r="I120" s="14" t="s">
        <v>221</v>
      </c>
      <c r="J120" s="14" t="s">
        <v>148</v>
      </c>
      <c r="K120" s="14" t="s">
        <v>161</v>
      </c>
      <c r="L120" s="14" t="s">
        <v>255</v>
      </c>
      <c r="M120" s="14" t="s">
        <v>189</v>
      </c>
      <c r="N120" s="14" t="s">
        <v>189</v>
      </c>
      <c r="O120" s="14" t="s">
        <v>128</v>
      </c>
      <c r="P120" s="14" t="s">
        <v>101</v>
      </c>
      <c r="Q120" s="14" t="s">
        <v>255</v>
      </c>
      <c r="R120" s="14" t="s">
        <v>59</v>
      </c>
      <c r="S120" s="0" t="s">
        <v>617</v>
      </c>
      <c r="T120" s="0" t="s">
        <v>223</v>
      </c>
      <c r="U120" s="0" t="s">
        <v>224</v>
      </c>
      <c r="V120" s="0" t="s">
        <v>225</v>
      </c>
      <c r="W120" s="0" t="n">
        <v>21222</v>
      </c>
      <c r="X120" s="0" t="n">
        <v>39.2836683</v>
      </c>
      <c r="Y120" s="0" t="n">
        <v>-76.5052609</v>
      </c>
      <c r="Z120" s="0" t="str">
        <f aca="false">IF(VLOOKUP(B120,centers_stations!A:E,5,0)=0,"",VLOOKUP(B120,centers_stations!A:E,5,0))</f>
        <v>GHCND:USW00093784</v>
      </c>
      <c r="AA120" s="0" t="n">
        <v>5</v>
      </c>
      <c r="AB120" s="0" t="n">
        <v>26</v>
      </c>
      <c r="AC120" s="0" t="s">
        <v>116</v>
      </c>
      <c r="AD120" s="0" t="s">
        <v>116</v>
      </c>
      <c r="AE120" s="0" t="n">
        <v>7</v>
      </c>
      <c r="AF120" s="0" t="s">
        <v>65</v>
      </c>
      <c r="AG120" s="0" t="n">
        <v>3</v>
      </c>
      <c r="AI120" s="0" t="s">
        <v>66</v>
      </c>
      <c r="AJ120" s="0" t="n">
        <v>2.5</v>
      </c>
      <c r="AK120" s="0" t="n">
        <v>2.5</v>
      </c>
      <c r="AL120" s="0" t="n">
        <v>12.09</v>
      </c>
      <c r="AM120" s="0" t="n">
        <v>2.22</v>
      </c>
      <c r="AS120" s="0" t="n">
        <v>48</v>
      </c>
    </row>
    <row r="121" customFormat="false" ht="14.25" hidden="false" customHeight="false" outlineLevel="0" collapsed="false">
      <c r="B121" s="14" t="n">
        <v>342</v>
      </c>
      <c r="C121" s="14" t="s">
        <v>45</v>
      </c>
      <c r="D121" s="15" t="s">
        <v>218</v>
      </c>
      <c r="E121" s="16" t="s">
        <v>604</v>
      </c>
      <c r="F121" s="14" t="s">
        <v>618</v>
      </c>
      <c r="G121" s="14" t="s">
        <v>49</v>
      </c>
      <c r="H121" s="14" t="s">
        <v>50</v>
      </c>
      <c r="I121" s="14" t="s">
        <v>221</v>
      </c>
      <c r="J121" s="14" t="s">
        <v>148</v>
      </c>
      <c r="K121" s="14" t="s">
        <v>161</v>
      </c>
      <c r="L121" s="14" t="s">
        <v>411</v>
      </c>
      <c r="M121" s="14" t="s">
        <v>161</v>
      </c>
      <c r="N121" s="14" t="s">
        <v>161</v>
      </c>
      <c r="O121" s="14" t="s">
        <v>128</v>
      </c>
      <c r="P121" s="14" t="s">
        <v>74</v>
      </c>
      <c r="Q121" s="14" t="s">
        <v>255</v>
      </c>
      <c r="R121" s="14" t="s">
        <v>59</v>
      </c>
      <c r="S121" s="0" t="s">
        <v>619</v>
      </c>
      <c r="T121" s="0" t="s">
        <v>620</v>
      </c>
      <c r="U121" s="0" t="s">
        <v>224</v>
      </c>
      <c r="V121" s="0" t="s">
        <v>225</v>
      </c>
      <c r="W121" s="0" t="n">
        <v>21204</v>
      </c>
      <c r="X121" s="0" t="n">
        <v>39.4069899</v>
      </c>
      <c r="Y121" s="0" t="n">
        <v>-76.5820764</v>
      </c>
      <c r="Z121" s="0" t="str">
        <f aca="false">IF(VLOOKUP(B121,centers_stations!A:E,5,0)=0,"",VLOOKUP(B121,centers_stations!A:E,5,0))</f>
        <v>GHCND:USW00093784</v>
      </c>
      <c r="AA121" s="0" t="n">
        <v>5</v>
      </c>
      <c r="AB121" s="0" t="n">
        <v>25</v>
      </c>
      <c r="AC121" s="0" t="s">
        <v>116</v>
      </c>
      <c r="AD121" s="0" t="s">
        <v>116</v>
      </c>
      <c r="AE121" s="0" t="n">
        <v>7</v>
      </c>
      <c r="AF121" s="0" t="s">
        <v>65</v>
      </c>
      <c r="AG121" s="0" t="n">
        <v>3</v>
      </c>
      <c r="AI121" s="0" t="s">
        <v>66</v>
      </c>
      <c r="AJ121" s="0" t="n">
        <v>2.5</v>
      </c>
      <c r="AK121" s="0" t="n">
        <v>2.5</v>
      </c>
      <c r="AL121" s="0" t="n">
        <v>12.09</v>
      </c>
      <c r="AM121" s="0" t="n">
        <v>2.22</v>
      </c>
      <c r="AS121" s="0" t="n">
        <v>48</v>
      </c>
    </row>
    <row r="122" customFormat="false" ht="14.25" hidden="false" customHeight="false" outlineLevel="0" collapsed="false">
      <c r="B122" s="14" t="n">
        <v>343</v>
      </c>
      <c r="C122" s="14" t="s">
        <v>45</v>
      </c>
      <c r="D122" s="15" t="s">
        <v>218</v>
      </c>
      <c r="E122" s="16" t="s">
        <v>604</v>
      </c>
      <c r="F122" s="14" t="s">
        <v>621</v>
      </c>
      <c r="G122" s="14" t="s">
        <v>49</v>
      </c>
      <c r="H122" s="14" t="s">
        <v>50</v>
      </c>
      <c r="I122" s="14" t="s">
        <v>221</v>
      </c>
      <c r="J122" s="14" t="s">
        <v>148</v>
      </c>
      <c r="K122" s="14" t="s">
        <v>140</v>
      </c>
      <c r="L122" s="14" t="s">
        <v>411</v>
      </c>
      <c r="M122" s="14" t="s">
        <v>411</v>
      </c>
      <c r="N122" s="14" t="s">
        <v>140</v>
      </c>
      <c r="O122" s="14" t="s">
        <v>101</v>
      </c>
      <c r="P122" s="14" t="s">
        <v>101</v>
      </c>
      <c r="Q122" s="14" t="s">
        <v>255</v>
      </c>
      <c r="R122" s="14" t="s">
        <v>59</v>
      </c>
      <c r="S122" s="0" t="s">
        <v>622</v>
      </c>
      <c r="T122" s="0" t="s">
        <v>223</v>
      </c>
      <c r="U122" s="0" t="s">
        <v>224</v>
      </c>
      <c r="V122" s="0" t="s">
        <v>225</v>
      </c>
      <c r="W122" s="0" t="n">
        <v>21207</v>
      </c>
      <c r="X122" s="0" t="n">
        <v>39.3126022</v>
      </c>
      <c r="Y122" s="0" t="n">
        <v>-76.7312407</v>
      </c>
      <c r="Z122" s="0" t="str">
        <f aca="false">IF(VLOOKUP(B122,centers_stations!A:E,5,0)=0,"",VLOOKUP(B122,centers_stations!A:E,5,0))</f>
        <v>GHCND:USW00093784</v>
      </c>
      <c r="AA122" s="0" t="n">
        <v>4</v>
      </c>
      <c r="AB122" s="0" t="n">
        <v>24</v>
      </c>
      <c r="AC122" s="0" t="s">
        <v>116</v>
      </c>
      <c r="AD122" s="0" t="s">
        <v>116</v>
      </c>
      <c r="AE122" s="0" t="n">
        <v>7</v>
      </c>
      <c r="AF122" s="0" t="s">
        <v>80</v>
      </c>
      <c r="AG122" s="0" t="n">
        <v>2</v>
      </c>
      <c r="AI122" s="0" t="s">
        <v>66</v>
      </c>
      <c r="AJ122" s="0" t="n">
        <v>3</v>
      </c>
      <c r="AK122" s="0" t="n">
        <v>3</v>
      </c>
      <c r="AL122" s="0" t="n">
        <v>12.89</v>
      </c>
      <c r="AM122" s="0" t="n">
        <v>2.22</v>
      </c>
      <c r="AS122" s="0" t="n">
        <v>48</v>
      </c>
    </row>
    <row r="123" customFormat="false" ht="14.25" hidden="false" customHeight="false" outlineLevel="0" collapsed="false">
      <c r="B123" s="14" t="n">
        <v>349</v>
      </c>
      <c r="C123" s="14" t="s">
        <v>45</v>
      </c>
      <c r="D123" s="15" t="s">
        <v>218</v>
      </c>
      <c r="E123" s="16" t="s">
        <v>219</v>
      </c>
      <c r="F123" s="14" t="s">
        <v>623</v>
      </c>
      <c r="G123" s="14" t="s">
        <v>49</v>
      </c>
      <c r="H123" s="14" t="s">
        <v>50</v>
      </c>
      <c r="I123" s="14" t="s">
        <v>221</v>
      </c>
      <c r="J123" s="14" t="s">
        <v>148</v>
      </c>
      <c r="K123" s="14" t="s">
        <v>161</v>
      </c>
      <c r="L123" s="14" t="s">
        <v>73</v>
      </c>
      <c r="M123" s="14" t="s">
        <v>55</v>
      </c>
      <c r="N123" s="14" t="s">
        <v>73</v>
      </c>
      <c r="O123" s="14" t="s">
        <v>83</v>
      </c>
      <c r="P123" s="14" t="s">
        <v>83</v>
      </c>
      <c r="Q123" s="14" t="s">
        <v>176</v>
      </c>
      <c r="R123" s="14" t="s">
        <v>59</v>
      </c>
      <c r="S123" s="0" t="s">
        <v>624</v>
      </c>
      <c r="T123" s="0" t="s">
        <v>487</v>
      </c>
      <c r="U123" s="0" t="s">
        <v>224</v>
      </c>
      <c r="V123" s="0" t="s">
        <v>225</v>
      </c>
      <c r="W123" s="0" t="n">
        <v>21122</v>
      </c>
      <c r="X123" s="0" t="n">
        <v>39.1285405</v>
      </c>
      <c r="Y123" s="0" t="n">
        <v>-76.5891898</v>
      </c>
      <c r="Z123" s="0" t="str">
        <f aca="false">IF(VLOOKUP(B123,centers_stations!A:E,5,0)=0,"",VLOOKUP(B123,centers_stations!A:E,5,0))</f>
        <v>GHCND:USW00093721</v>
      </c>
      <c r="AA123" s="0" t="n">
        <v>6</v>
      </c>
      <c r="AB123" s="0" t="n">
        <v>25</v>
      </c>
      <c r="AC123" s="0" t="s">
        <v>116</v>
      </c>
      <c r="AD123" s="0" t="s">
        <v>116</v>
      </c>
      <c r="AE123" s="0" t="n">
        <v>6</v>
      </c>
      <c r="AF123" s="0" t="s">
        <v>80</v>
      </c>
      <c r="AG123" s="0" t="n">
        <v>3</v>
      </c>
      <c r="AI123" s="0" t="s">
        <v>66</v>
      </c>
      <c r="AJ123" s="0" t="n">
        <v>2.5</v>
      </c>
      <c r="AK123" s="0" t="n">
        <v>2.5</v>
      </c>
      <c r="AL123" s="0" t="n">
        <v>10.89</v>
      </c>
      <c r="AM123" s="0" t="n">
        <v>2.22</v>
      </c>
      <c r="AR123" s="0" t="s">
        <v>89</v>
      </c>
      <c r="AS123" s="0" t="n">
        <v>32</v>
      </c>
    </row>
    <row r="124" customFormat="false" ht="14.25" hidden="false" customHeight="false" outlineLevel="0" collapsed="false">
      <c r="B124" s="14" t="n">
        <v>350</v>
      </c>
      <c r="C124" s="14" t="s">
        <v>45</v>
      </c>
      <c r="D124" s="15" t="s">
        <v>133</v>
      </c>
      <c r="E124" s="17" t="s">
        <v>625</v>
      </c>
      <c r="F124" s="14" t="s">
        <v>626</v>
      </c>
      <c r="G124" s="14" t="s">
        <v>136</v>
      </c>
      <c r="H124" s="14"/>
      <c r="I124" s="14"/>
      <c r="J124" s="14"/>
      <c r="K124" s="14" t="s">
        <v>182</v>
      </c>
      <c r="L124" s="14" t="s">
        <v>182</v>
      </c>
      <c r="M124" s="14" t="s">
        <v>73</v>
      </c>
      <c r="N124" s="14" t="s">
        <v>73</v>
      </c>
      <c r="O124" s="14" t="s">
        <v>128</v>
      </c>
      <c r="P124" s="14" t="s">
        <v>72</v>
      </c>
      <c r="Q124" s="14" t="s">
        <v>85</v>
      </c>
      <c r="R124" s="14" t="s">
        <v>433</v>
      </c>
      <c r="S124" s="0" t="s">
        <v>627</v>
      </c>
      <c r="T124" s="0" t="s">
        <v>628</v>
      </c>
      <c r="U124" s="0" t="s">
        <v>600</v>
      </c>
      <c r="V124" s="0" t="s">
        <v>597</v>
      </c>
      <c r="W124" s="0" t="n">
        <v>85023</v>
      </c>
      <c r="X124" s="0" t="n">
        <v>33.6124235</v>
      </c>
      <c r="Y124" s="0" t="n">
        <v>-112.120823</v>
      </c>
      <c r="Z124" s="0" t="str">
        <f aca="false">IF(VLOOKUP(B124,centers_stations!A:E,5,0)=0,"",VLOOKUP(B124,centers_stations!A:E,5,0))</f>
        <v>GHCND:USW00003184</v>
      </c>
      <c r="AA124" s="0" t="n">
        <v>7</v>
      </c>
      <c r="AB124" s="0" t="n">
        <v>26</v>
      </c>
      <c r="AC124" s="0" t="s">
        <v>116</v>
      </c>
      <c r="AD124" s="0" t="s">
        <v>116</v>
      </c>
      <c r="AE124" s="0" t="n">
        <v>6</v>
      </c>
      <c r="AF124" s="0" t="s">
        <v>80</v>
      </c>
      <c r="AG124" s="0" t="n">
        <v>2</v>
      </c>
      <c r="AI124" s="0" t="s">
        <v>66</v>
      </c>
      <c r="AJ124" s="0" t="n">
        <v>2</v>
      </c>
      <c r="AK124" s="0" t="n">
        <v>2</v>
      </c>
      <c r="AL124" s="0" t="n">
        <v>9.89</v>
      </c>
      <c r="AM124" s="0" t="n">
        <v>2.22</v>
      </c>
      <c r="AN124" s="0" t="s">
        <v>67</v>
      </c>
      <c r="AO124" s="0" t="n">
        <v>7</v>
      </c>
      <c r="AP124" s="0" t="n">
        <v>7</v>
      </c>
    </row>
    <row r="125" customFormat="false" ht="14.25" hidden="false" customHeight="false" outlineLevel="0" collapsed="false">
      <c r="B125" s="14" t="n">
        <v>353</v>
      </c>
      <c r="C125" s="14" t="s">
        <v>45</v>
      </c>
      <c r="D125" s="15" t="s">
        <v>133</v>
      </c>
      <c r="E125" s="17" t="s">
        <v>629</v>
      </c>
      <c r="F125" s="14" t="s">
        <v>630</v>
      </c>
      <c r="G125" s="14" t="s">
        <v>49</v>
      </c>
      <c r="H125" s="14" t="s">
        <v>310</v>
      </c>
      <c r="I125" s="14" t="s">
        <v>597</v>
      </c>
      <c r="J125" s="14" t="s">
        <v>312</v>
      </c>
      <c r="K125" s="14" t="s">
        <v>182</v>
      </c>
      <c r="L125" s="14" t="s">
        <v>182</v>
      </c>
      <c r="M125" s="14" t="s">
        <v>182</v>
      </c>
      <c r="N125" s="14" t="s">
        <v>182</v>
      </c>
      <c r="O125" s="14" t="s">
        <v>109</v>
      </c>
      <c r="P125" s="14" t="s">
        <v>74</v>
      </c>
      <c r="Q125" s="14" t="s">
        <v>85</v>
      </c>
      <c r="R125" s="14" t="s">
        <v>433</v>
      </c>
      <c r="S125" s="0" t="s">
        <v>631</v>
      </c>
      <c r="T125" s="0" t="s">
        <v>632</v>
      </c>
      <c r="U125" s="0" t="s">
        <v>600</v>
      </c>
      <c r="V125" s="0" t="s">
        <v>597</v>
      </c>
      <c r="W125" s="0" t="n">
        <v>85282</v>
      </c>
      <c r="X125" s="0" t="n">
        <v>33.3847447</v>
      </c>
      <c r="Y125" s="0" t="n">
        <v>-111.9246179</v>
      </c>
      <c r="Z125" s="0" t="str">
        <f aca="false">IF(VLOOKUP(B125,centers_stations!A:E,5,0)=0,"",VLOOKUP(B125,centers_stations!A:E,5,0))</f>
        <v>GHCND:USC00028499</v>
      </c>
      <c r="AA125" s="0" t="n">
        <v>5</v>
      </c>
      <c r="AB125" s="0" t="n">
        <v>22</v>
      </c>
      <c r="AC125" s="0" t="s">
        <v>116</v>
      </c>
      <c r="AD125" s="0" t="s">
        <v>116</v>
      </c>
      <c r="AE125" s="0" t="n">
        <v>5</v>
      </c>
      <c r="AF125" s="0" t="s">
        <v>265</v>
      </c>
      <c r="AG125" s="0" t="n">
        <v>2</v>
      </c>
      <c r="AI125" s="0" t="s">
        <v>66</v>
      </c>
      <c r="AJ125" s="0" t="n">
        <v>2.5</v>
      </c>
      <c r="AK125" s="0" t="n">
        <v>2.5</v>
      </c>
      <c r="AL125" s="0" t="n">
        <v>12.09</v>
      </c>
      <c r="AM125" s="0" t="n">
        <v>2.22</v>
      </c>
      <c r="AN125" s="0" t="s">
        <v>88</v>
      </c>
      <c r="AO125" s="0" t="n">
        <v>7</v>
      </c>
      <c r="AQ125" s="0" t="n">
        <v>7</v>
      </c>
      <c r="AR125" s="0" t="s">
        <v>68</v>
      </c>
      <c r="AS125" s="0" t="n">
        <v>32</v>
      </c>
    </row>
    <row r="126" customFormat="false" ht="14.25" hidden="false" customHeight="false" outlineLevel="0" collapsed="false">
      <c r="B126" s="14" t="n">
        <v>354</v>
      </c>
      <c r="C126" s="14" t="s">
        <v>45</v>
      </c>
      <c r="D126" s="15" t="s">
        <v>133</v>
      </c>
      <c r="E126" s="16" t="s">
        <v>633</v>
      </c>
      <c r="F126" s="14" t="s">
        <v>634</v>
      </c>
      <c r="G126" s="14" t="s">
        <v>49</v>
      </c>
      <c r="H126" s="14" t="s">
        <v>50</v>
      </c>
      <c r="I126" s="14" t="s">
        <v>236</v>
      </c>
      <c r="J126" s="14" t="s">
        <v>312</v>
      </c>
      <c r="K126" s="14" t="s">
        <v>73</v>
      </c>
      <c r="L126" s="14" t="s">
        <v>73</v>
      </c>
      <c r="M126" s="14" t="s">
        <v>73</v>
      </c>
      <c r="N126" s="14" t="s">
        <v>73</v>
      </c>
      <c r="O126" s="14" t="s">
        <v>128</v>
      </c>
      <c r="P126" s="14" t="s">
        <v>101</v>
      </c>
      <c r="Q126" s="14" t="s">
        <v>85</v>
      </c>
      <c r="R126" s="14" t="s">
        <v>433</v>
      </c>
      <c r="S126" s="0" t="s">
        <v>635</v>
      </c>
      <c r="T126" s="0" t="s">
        <v>636</v>
      </c>
      <c r="U126" s="0" t="s">
        <v>600</v>
      </c>
      <c r="V126" s="0" t="s">
        <v>597</v>
      </c>
      <c r="W126" s="0" t="n">
        <v>85224</v>
      </c>
      <c r="X126" s="0" t="n">
        <v>33.333751</v>
      </c>
      <c r="Y126" s="0" t="n">
        <v>-111.8428279</v>
      </c>
      <c r="Z126" s="0" t="str">
        <f aca="false">IF(VLOOKUP(B126,centers_stations!A:E,5,0)=0,"",VLOOKUP(B126,centers_stations!A:E,5,0))</f>
        <v>GHCND:USC00028499</v>
      </c>
      <c r="AA126" s="0" t="n">
        <v>7</v>
      </c>
      <c r="AB126" s="0" t="n">
        <v>26</v>
      </c>
      <c r="AC126" s="0" t="s">
        <v>116</v>
      </c>
      <c r="AD126" s="0" t="s">
        <v>64</v>
      </c>
      <c r="AE126" s="0" t="n">
        <v>6</v>
      </c>
      <c r="AF126" s="0" t="s">
        <v>65</v>
      </c>
      <c r="AG126" s="0" t="n">
        <v>2</v>
      </c>
      <c r="AI126" s="0" t="s">
        <v>66</v>
      </c>
      <c r="AJ126" s="0" t="n">
        <v>2</v>
      </c>
      <c r="AK126" s="0" t="n">
        <v>2</v>
      </c>
      <c r="AL126" s="0" t="n">
        <v>9.89</v>
      </c>
      <c r="AM126" s="0" t="n">
        <v>2.22</v>
      </c>
      <c r="AS126" s="0" t="n">
        <v>32</v>
      </c>
    </row>
    <row r="127" customFormat="false" ht="14.25" hidden="false" customHeight="false" outlineLevel="0" collapsed="false">
      <c r="B127" s="14" t="n">
        <v>357</v>
      </c>
      <c r="C127" s="14" t="s">
        <v>45</v>
      </c>
      <c r="D127" s="15" t="s">
        <v>218</v>
      </c>
      <c r="E127" s="16" t="s">
        <v>219</v>
      </c>
      <c r="F127" s="14" t="s">
        <v>637</v>
      </c>
      <c r="G127" s="14" t="s">
        <v>49</v>
      </c>
      <c r="H127" s="14" t="s">
        <v>50</v>
      </c>
      <c r="I127" s="14" t="s">
        <v>221</v>
      </c>
      <c r="J127" s="14" t="s">
        <v>148</v>
      </c>
      <c r="K127" s="14" t="s">
        <v>411</v>
      </c>
      <c r="L127" s="14" t="s">
        <v>140</v>
      </c>
      <c r="M127" s="14" t="s">
        <v>411</v>
      </c>
      <c r="N127" s="14" t="s">
        <v>255</v>
      </c>
      <c r="O127" s="14" t="s">
        <v>101</v>
      </c>
      <c r="P127" s="14" t="s">
        <v>101</v>
      </c>
      <c r="Q127" s="14" t="s">
        <v>411</v>
      </c>
      <c r="R127" s="14" t="s">
        <v>59</v>
      </c>
      <c r="S127" s="0" t="s">
        <v>638</v>
      </c>
      <c r="T127" s="0" t="s">
        <v>639</v>
      </c>
      <c r="U127" s="0" t="s">
        <v>224</v>
      </c>
      <c r="V127" s="0" t="s">
        <v>225</v>
      </c>
      <c r="W127" s="0" t="n">
        <v>20748</v>
      </c>
      <c r="X127" s="0" t="n">
        <v>38.8250834</v>
      </c>
      <c r="Y127" s="0" t="n">
        <v>-76.9478497</v>
      </c>
      <c r="Z127" s="0" t="str">
        <f aca="false">IF(VLOOKUP(B127,centers_stations!A:E,5,0)=0,"",VLOOKUP(B127,centers_stations!A:E,5,0))</f>
        <v>GHCND:USC00186800</v>
      </c>
      <c r="AB127" s="0" t="n">
        <v>24</v>
      </c>
      <c r="AC127" s="0" t="s">
        <v>116</v>
      </c>
      <c r="AD127" s="0" t="s">
        <v>116</v>
      </c>
      <c r="AE127" s="0" t="n">
        <v>7</v>
      </c>
      <c r="AF127" s="0" t="s">
        <v>80</v>
      </c>
      <c r="AG127" s="0" t="n">
        <v>2</v>
      </c>
      <c r="AI127" s="0" t="s">
        <v>66</v>
      </c>
      <c r="AS127" s="0" t="n">
        <v>40</v>
      </c>
    </row>
    <row r="128" customFormat="false" ht="14.25" hidden="false" customHeight="false" outlineLevel="0" collapsed="false">
      <c r="B128" s="14" t="n">
        <v>358</v>
      </c>
      <c r="C128" s="14" t="s">
        <v>45</v>
      </c>
      <c r="D128" s="15" t="s">
        <v>133</v>
      </c>
      <c r="E128" s="16" t="s">
        <v>430</v>
      </c>
      <c r="F128" s="14" t="s">
        <v>640</v>
      </c>
      <c r="G128" s="14" t="s">
        <v>49</v>
      </c>
      <c r="H128" s="14" t="s">
        <v>154</v>
      </c>
      <c r="I128" s="14" t="s">
        <v>432</v>
      </c>
      <c r="J128" s="14" t="s">
        <v>237</v>
      </c>
      <c r="K128" s="14" t="s">
        <v>85</v>
      </c>
      <c r="L128" s="14" t="s">
        <v>85</v>
      </c>
      <c r="M128" s="14" t="s">
        <v>54</v>
      </c>
      <c r="N128" s="14" t="s">
        <v>85</v>
      </c>
      <c r="O128" s="14" t="s">
        <v>72</v>
      </c>
      <c r="P128" s="14" t="s">
        <v>74</v>
      </c>
      <c r="Q128" s="14" t="s">
        <v>189</v>
      </c>
      <c r="R128" s="14" t="s">
        <v>433</v>
      </c>
      <c r="S128" s="0" t="s">
        <v>641</v>
      </c>
      <c r="T128" s="0" t="s">
        <v>642</v>
      </c>
      <c r="U128" s="0" t="s">
        <v>436</v>
      </c>
      <c r="V128" s="0" t="s">
        <v>432</v>
      </c>
      <c r="W128" s="0" t="n">
        <v>80234</v>
      </c>
      <c r="X128" s="0" t="n">
        <v>39.8840931</v>
      </c>
      <c r="Y128" s="0" t="n">
        <v>-104.9907355</v>
      </c>
      <c r="Z128" s="0" t="str">
        <f aca="false">IF(VLOOKUP(B128,centers_stations!A:E,5,0)=0,"",VLOOKUP(B128,centers_stations!A:E,5,0))</f>
        <v>GHCND:USC00055984</v>
      </c>
      <c r="AA128" s="0" t="n">
        <v>4</v>
      </c>
      <c r="AB128" s="0" t="n">
        <v>22</v>
      </c>
      <c r="AC128" s="0" t="s">
        <v>116</v>
      </c>
      <c r="AD128" s="0" t="s">
        <v>64</v>
      </c>
      <c r="AE128" s="0" t="n">
        <v>6</v>
      </c>
      <c r="AF128" s="0" t="s">
        <v>65</v>
      </c>
      <c r="AG128" s="0" t="n">
        <v>2</v>
      </c>
      <c r="AI128" s="0" t="s">
        <v>66</v>
      </c>
      <c r="AJ128" s="0" t="n">
        <v>3</v>
      </c>
      <c r="AK128" s="0" t="n">
        <v>3</v>
      </c>
      <c r="AL128" s="0" t="n">
        <v>12.89</v>
      </c>
      <c r="AM128" s="0" t="n">
        <v>2.22</v>
      </c>
      <c r="AS128" s="0" t="n">
        <v>44</v>
      </c>
    </row>
    <row r="129" customFormat="false" ht="14.25" hidden="false" customHeight="false" outlineLevel="0" collapsed="false">
      <c r="B129" s="14" t="n">
        <v>360</v>
      </c>
      <c r="C129" s="14" t="s">
        <v>45</v>
      </c>
      <c r="D129" s="15" t="s">
        <v>218</v>
      </c>
      <c r="E129" s="16" t="s">
        <v>219</v>
      </c>
      <c r="F129" s="14" t="s">
        <v>643</v>
      </c>
      <c r="G129" s="14" t="s">
        <v>49</v>
      </c>
      <c r="H129" s="14" t="s">
        <v>50</v>
      </c>
      <c r="I129" s="14" t="s">
        <v>221</v>
      </c>
      <c r="J129" s="14" t="s">
        <v>148</v>
      </c>
      <c r="K129" s="14" t="s">
        <v>161</v>
      </c>
      <c r="L129" s="14" t="s">
        <v>161</v>
      </c>
      <c r="M129" s="14" t="s">
        <v>161</v>
      </c>
      <c r="N129" s="14" t="s">
        <v>411</v>
      </c>
      <c r="O129" s="14" t="s">
        <v>101</v>
      </c>
      <c r="P129" s="14" t="s">
        <v>101</v>
      </c>
      <c r="Q129" s="14" t="s">
        <v>127</v>
      </c>
      <c r="R129" s="14" t="s">
        <v>59</v>
      </c>
      <c r="S129" s="0" t="s">
        <v>644</v>
      </c>
      <c r="T129" s="0" t="s">
        <v>645</v>
      </c>
      <c r="U129" s="0" t="s">
        <v>224</v>
      </c>
      <c r="V129" s="0" t="s">
        <v>225</v>
      </c>
      <c r="W129" s="0" t="n">
        <v>20707</v>
      </c>
      <c r="X129" s="0" t="n">
        <v>39.0959313</v>
      </c>
      <c r="Y129" s="0" t="n">
        <v>-76.8494407</v>
      </c>
      <c r="Z129" s="0" t="str">
        <f aca="false">IF(VLOOKUP(B129,centers_stations!A:E,5,0)=0,"",VLOOKUP(B129,centers_stations!A:E,5,0))</f>
        <v>GHCND:USC00180700</v>
      </c>
      <c r="AA129" s="0" t="n">
        <v>6</v>
      </c>
      <c r="AB129" s="0" t="n">
        <v>24</v>
      </c>
      <c r="AC129" s="0" t="s">
        <v>116</v>
      </c>
      <c r="AD129" s="0" t="s">
        <v>116</v>
      </c>
      <c r="AE129" s="0" t="n">
        <v>7</v>
      </c>
      <c r="AF129" s="0" t="s">
        <v>80</v>
      </c>
      <c r="AG129" s="0" t="n">
        <v>2</v>
      </c>
      <c r="AI129" s="0" t="s">
        <v>66</v>
      </c>
      <c r="AJ129" s="0" t="n">
        <v>2.5</v>
      </c>
      <c r="AK129" s="0" t="n">
        <v>2.5</v>
      </c>
      <c r="AL129" s="0" t="n">
        <v>10.89</v>
      </c>
      <c r="AS129" s="0" t="n">
        <v>32</v>
      </c>
    </row>
    <row r="130" customFormat="false" ht="14.25" hidden="false" customHeight="false" outlineLevel="0" collapsed="false">
      <c r="B130" s="14" t="n">
        <v>361</v>
      </c>
      <c r="C130" s="14" t="s">
        <v>107</v>
      </c>
      <c r="D130" s="15" t="s">
        <v>193</v>
      </c>
      <c r="E130" s="16" t="s">
        <v>396</v>
      </c>
      <c r="F130" s="14" t="s">
        <v>646</v>
      </c>
      <c r="G130" s="14" t="s">
        <v>49</v>
      </c>
      <c r="H130" s="14" t="s">
        <v>211</v>
      </c>
      <c r="I130" s="14" t="s">
        <v>647</v>
      </c>
      <c r="J130" s="14" t="s">
        <v>198</v>
      </c>
      <c r="K130" s="14" t="s">
        <v>182</v>
      </c>
      <c r="L130" s="14" t="s">
        <v>73</v>
      </c>
      <c r="M130" s="14" t="s">
        <v>73</v>
      </c>
      <c r="N130" s="14" t="s">
        <v>73</v>
      </c>
      <c r="O130" s="14" t="s">
        <v>53</v>
      </c>
      <c r="P130" s="14" t="s">
        <v>83</v>
      </c>
      <c r="Q130" s="14" t="s">
        <v>176</v>
      </c>
      <c r="R130" s="14" t="s">
        <v>59</v>
      </c>
      <c r="S130" s="0" t="s">
        <v>648</v>
      </c>
      <c r="T130" s="0" t="s">
        <v>649</v>
      </c>
      <c r="U130" s="0" t="s">
        <v>224</v>
      </c>
      <c r="V130" s="0" t="s">
        <v>225</v>
      </c>
      <c r="W130" s="0" t="n">
        <v>20740</v>
      </c>
      <c r="X130" s="0" t="n">
        <v>39.0003485</v>
      </c>
      <c r="Y130" s="0" t="n">
        <v>-76.9304542</v>
      </c>
      <c r="Z130" s="0" t="str">
        <f aca="false">IF(VLOOKUP(B130,centers_stations!A:E,5,0)=0,"",VLOOKUP(B130,centers_stations!A:E,5,0))</f>
        <v>GHCND:USC00180700</v>
      </c>
      <c r="AA130" s="0" t="n">
        <v>6</v>
      </c>
      <c r="AB130" s="0" t="n">
        <v>16</v>
      </c>
      <c r="AC130" s="0" t="s">
        <v>64</v>
      </c>
      <c r="AD130" s="0" t="s">
        <v>116</v>
      </c>
      <c r="AE130" s="0" t="n">
        <v>4</v>
      </c>
      <c r="AF130" s="0" t="s">
        <v>265</v>
      </c>
      <c r="AG130" s="0" t="n">
        <v>2</v>
      </c>
      <c r="AI130" s="0" t="s">
        <v>118</v>
      </c>
      <c r="AJ130" s="0" t="n">
        <v>3.09</v>
      </c>
      <c r="AK130" s="0" t="n">
        <v>3.09</v>
      </c>
      <c r="AL130" s="0" t="n">
        <v>13.19</v>
      </c>
      <c r="AM130" s="0" t="n">
        <v>2.22</v>
      </c>
      <c r="AN130" s="0" t="s">
        <v>67</v>
      </c>
      <c r="AO130" s="0" t="n">
        <v>11</v>
      </c>
      <c r="AP130" s="0" t="n">
        <v>11</v>
      </c>
      <c r="AR130" s="0" t="s">
        <v>68</v>
      </c>
      <c r="AS130" s="0" t="n">
        <v>40</v>
      </c>
    </row>
    <row r="131" customFormat="false" ht="14.25" hidden="false" customHeight="false" outlineLevel="0" collapsed="false">
      <c r="B131" s="14" t="n">
        <v>362</v>
      </c>
      <c r="C131" s="14" t="s">
        <v>45</v>
      </c>
      <c r="D131" s="15" t="s">
        <v>218</v>
      </c>
      <c r="E131" s="16" t="s">
        <v>219</v>
      </c>
      <c r="F131" s="14" t="s">
        <v>650</v>
      </c>
      <c r="G131" s="14" t="s">
        <v>49</v>
      </c>
      <c r="H131" s="14" t="s">
        <v>50</v>
      </c>
      <c r="I131" s="14" t="s">
        <v>221</v>
      </c>
      <c r="J131" s="14" t="s">
        <v>148</v>
      </c>
      <c r="K131" s="14" t="s">
        <v>256</v>
      </c>
      <c r="L131" s="14" t="s">
        <v>411</v>
      </c>
      <c r="M131" s="14" t="s">
        <v>256</v>
      </c>
      <c r="N131" s="14" t="s">
        <v>256</v>
      </c>
      <c r="O131" s="14" t="s">
        <v>53</v>
      </c>
      <c r="P131" s="14" t="s">
        <v>101</v>
      </c>
      <c r="Q131" s="14" t="s">
        <v>127</v>
      </c>
      <c r="R131" s="14" t="s">
        <v>59</v>
      </c>
      <c r="S131" s="0" t="s">
        <v>651</v>
      </c>
      <c r="T131" s="0" t="s">
        <v>652</v>
      </c>
      <c r="U131" s="0" t="s">
        <v>224</v>
      </c>
      <c r="V131" s="0" t="s">
        <v>225</v>
      </c>
      <c r="W131" s="0" t="n">
        <v>20784</v>
      </c>
      <c r="X131" s="0" t="n">
        <v>38.9429297</v>
      </c>
      <c r="Y131" s="0" t="n">
        <v>-76.9034042</v>
      </c>
      <c r="Z131" s="0" t="str">
        <f aca="false">IF(VLOOKUP(B131,centers_stations!A:E,5,0)=0,"",VLOOKUP(B131,centers_stations!A:E,5,0))</f>
        <v>GHCND:USC00180700</v>
      </c>
      <c r="AB131" s="0" t="n">
        <v>24</v>
      </c>
      <c r="AC131" s="0" t="s">
        <v>116</v>
      </c>
      <c r="AD131" s="0" t="s">
        <v>116</v>
      </c>
      <c r="AE131" s="0" t="n">
        <v>7</v>
      </c>
      <c r="AF131" s="0" t="s">
        <v>80</v>
      </c>
      <c r="AG131" s="0" t="n">
        <v>3</v>
      </c>
      <c r="AI131" s="0" t="s">
        <v>66</v>
      </c>
      <c r="AS131" s="0" t="n">
        <v>48</v>
      </c>
    </row>
    <row r="132" customFormat="false" ht="14.25" hidden="false" customHeight="false" outlineLevel="0" collapsed="false">
      <c r="B132" s="14" t="n">
        <v>368</v>
      </c>
      <c r="C132" s="14" t="s">
        <v>192</v>
      </c>
      <c r="D132" s="15" t="s">
        <v>193</v>
      </c>
      <c r="E132" s="16" t="s">
        <v>396</v>
      </c>
      <c r="F132" s="14" t="s">
        <v>653</v>
      </c>
      <c r="G132" s="14" t="s">
        <v>49</v>
      </c>
      <c r="H132" s="14" t="s">
        <v>211</v>
      </c>
      <c r="I132" s="14" t="s">
        <v>647</v>
      </c>
      <c r="J132" s="14" t="s">
        <v>198</v>
      </c>
      <c r="K132" s="14" t="s">
        <v>182</v>
      </c>
      <c r="L132" s="14" t="s">
        <v>73</v>
      </c>
      <c r="M132" s="14" t="s">
        <v>73</v>
      </c>
      <c r="N132" s="14" t="s">
        <v>73</v>
      </c>
      <c r="O132" s="14" t="s">
        <v>53</v>
      </c>
      <c r="P132" s="14" t="s">
        <v>83</v>
      </c>
      <c r="Q132" s="14" t="s">
        <v>176</v>
      </c>
      <c r="R132" s="14" t="s">
        <v>59</v>
      </c>
      <c r="S132" s="0" t="s">
        <v>654</v>
      </c>
      <c r="T132" s="0" t="s">
        <v>655</v>
      </c>
      <c r="U132" s="0" t="s">
        <v>224</v>
      </c>
      <c r="V132" s="0" t="s">
        <v>225</v>
      </c>
      <c r="W132" s="0" t="n">
        <v>20877</v>
      </c>
      <c r="X132" s="0" t="n">
        <v>39.1144123</v>
      </c>
      <c r="Y132" s="0" t="n">
        <v>-77.187843</v>
      </c>
      <c r="Z132" s="0" t="str">
        <f aca="false">IF(VLOOKUP(B132,centers_stations!A:E,5,0)=0,"",VLOOKUP(B132,centers_stations!A:E,5,0))</f>
        <v>GHCND:USC00182336</v>
      </c>
      <c r="AA132" s="0" t="n">
        <v>4.25</v>
      </c>
      <c r="AB132" s="0" t="n">
        <v>9</v>
      </c>
      <c r="AC132" s="0" t="s">
        <v>116</v>
      </c>
      <c r="AD132" s="0" t="s">
        <v>116</v>
      </c>
      <c r="AE132" s="0" t="n">
        <v>2</v>
      </c>
      <c r="AF132" s="0" t="s">
        <v>203</v>
      </c>
      <c r="AG132" s="0" t="n">
        <v>2</v>
      </c>
      <c r="AH132" s="0" t="s">
        <v>266</v>
      </c>
      <c r="AI132" s="0" t="s">
        <v>118</v>
      </c>
      <c r="AJ132" s="0" t="n">
        <v>3.49</v>
      </c>
      <c r="AK132" s="0" t="n">
        <v>3.49</v>
      </c>
      <c r="AL132" s="0" t="n">
        <v>15.19</v>
      </c>
      <c r="AM132" s="0" t="n">
        <v>2.22</v>
      </c>
      <c r="AN132" s="0" t="s">
        <v>67</v>
      </c>
      <c r="AO132" s="0" t="n">
        <v>11</v>
      </c>
      <c r="AP132" s="0" t="n">
        <v>11</v>
      </c>
      <c r="AR132" s="0" t="s">
        <v>204</v>
      </c>
      <c r="AS132" s="0" t="n">
        <v>40</v>
      </c>
    </row>
    <row r="133" customFormat="false" ht="14.25" hidden="false" customHeight="false" outlineLevel="0" collapsed="false">
      <c r="B133" s="14" t="n">
        <v>370</v>
      </c>
      <c r="C133" s="14"/>
      <c r="D133" s="15"/>
      <c r="E133" s="16"/>
      <c r="F133" s="14" t="s">
        <v>656</v>
      </c>
      <c r="G133" s="14" t="s">
        <v>49</v>
      </c>
      <c r="H133" s="14" t="s">
        <v>154</v>
      </c>
      <c r="I133" s="14" t="s">
        <v>284</v>
      </c>
      <c r="J133" s="14"/>
      <c r="K133" s="14"/>
      <c r="L133" s="14"/>
      <c r="M133" s="14"/>
      <c r="N133" s="14"/>
      <c r="O133" s="14"/>
      <c r="P133" s="14"/>
      <c r="Q133" s="14"/>
      <c r="R133" s="14"/>
      <c r="AR133" s="0" t="s">
        <v>204</v>
      </c>
    </row>
    <row r="134" customFormat="false" ht="14.25" hidden="false" customHeight="false" outlineLevel="0" collapsed="false">
      <c r="B134" s="14" t="n">
        <v>372</v>
      </c>
      <c r="C134" s="14" t="s">
        <v>45</v>
      </c>
      <c r="D134" s="15" t="s">
        <v>218</v>
      </c>
      <c r="E134" s="16" t="s">
        <v>273</v>
      </c>
      <c r="F134" s="14" t="s">
        <v>657</v>
      </c>
      <c r="G134" s="14" t="s">
        <v>49</v>
      </c>
      <c r="H134" s="14" t="s">
        <v>50</v>
      </c>
      <c r="I134" s="14" t="s">
        <v>51</v>
      </c>
      <c r="J134" s="14" t="s">
        <v>148</v>
      </c>
      <c r="K134" s="14" t="s">
        <v>73</v>
      </c>
      <c r="L134" s="14" t="s">
        <v>73</v>
      </c>
      <c r="M134" s="14" t="s">
        <v>73</v>
      </c>
      <c r="N134" s="14" t="s">
        <v>189</v>
      </c>
      <c r="O134" s="14" t="s">
        <v>182</v>
      </c>
      <c r="P134" s="14" t="s">
        <v>74</v>
      </c>
      <c r="Q134" s="14" t="s">
        <v>85</v>
      </c>
      <c r="R134" s="14" t="s">
        <v>59</v>
      </c>
      <c r="S134" s="0" t="s">
        <v>658</v>
      </c>
      <c r="T134" s="0" t="s">
        <v>659</v>
      </c>
      <c r="U134" s="0" t="s">
        <v>253</v>
      </c>
      <c r="V134" s="0" t="s">
        <v>254</v>
      </c>
      <c r="W134" s="0" t="n">
        <v>22193</v>
      </c>
      <c r="X134" s="0" t="n">
        <v>38.647374</v>
      </c>
      <c r="Y134" s="0" t="n">
        <v>-77.3371889</v>
      </c>
      <c r="Z134" s="0" t="str">
        <f aca="false">IF(VLOOKUP(B134,centers_stations!A:E,5,0)=0,"",VLOOKUP(B134,centers_stations!A:E,5,0))</f>
        <v>GHCND:USW00013773</v>
      </c>
      <c r="AA134" s="0" t="n">
        <v>4</v>
      </c>
      <c r="AB134" s="0" t="n">
        <v>24</v>
      </c>
      <c r="AC134" s="0" t="s">
        <v>64</v>
      </c>
      <c r="AD134" s="0" t="s">
        <v>64</v>
      </c>
      <c r="AE134" s="0" t="n">
        <v>5</v>
      </c>
      <c r="AF134" s="0" t="s">
        <v>65</v>
      </c>
      <c r="AG134" s="0" t="n">
        <v>2</v>
      </c>
      <c r="AI134" s="0" t="s">
        <v>66</v>
      </c>
      <c r="AJ134" s="0" t="n">
        <v>3</v>
      </c>
      <c r="AK134" s="0" t="n">
        <v>3</v>
      </c>
      <c r="AL134" s="0" t="n">
        <v>12.89</v>
      </c>
      <c r="AM134" s="0" t="n">
        <v>2.22</v>
      </c>
      <c r="AS134" s="0" t="n">
        <v>32</v>
      </c>
    </row>
    <row r="135" customFormat="false" ht="14.25" hidden="false" customHeight="false" outlineLevel="0" collapsed="false">
      <c r="B135" s="14" t="n">
        <v>373</v>
      </c>
      <c r="C135" s="14" t="s">
        <v>45</v>
      </c>
      <c r="D135" s="15" t="s">
        <v>218</v>
      </c>
      <c r="E135" s="16" t="s">
        <v>219</v>
      </c>
      <c r="F135" s="14" t="s">
        <v>660</v>
      </c>
      <c r="G135" s="14" t="s">
        <v>49</v>
      </c>
      <c r="H135" s="14" t="s">
        <v>50</v>
      </c>
      <c r="I135" s="14" t="s">
        <v>221</v>
      </c>
      <c r="J135" s="14" t="s">
        <v>148</v>
      </c>
      <c r="K135" s="14" t="s">
        <v>121</v>
      </c>
      <c r="L135" s="14" t="s">
        <v>55</v>
      </c>
      <c r="M135" s="14" t="s">
        <v>100</v>
      </c>
      <c r="N135" s="14" t="s">
        <v>288</v>
      </c>
      <c r="O135" s="14" t="s">
        <v>53</v>
      </c>
      <c r="P135" s="14" t="s">
        <v>101</v>
      </c>
      <c r="Q135" s="14" t="s">
        <v>100</v>
      </c>
      <c r="R135" s="14" t="s">
        <v>59</v>
      </c>
      <c r="S135" s="0" t="s">
        <v>661</v>
      </c>
      <c r="T135" s="0" t="s">
        <v>662</v>
      </c>
      <c r="U135" s="0" t="s">
        <v>224</v>
      </c>
      <c r="V135" s="0" t="s">
        <v>225</v>
      </c>
      <c r="W135" s="0" t="n">
        <v>20601</v>
      </c>
      <c r="X135" s="0" t="n">
        <v>38.6418749</v>
      </c>
      <c r="Y135" s="0" t="n">
        <v>-76.8971981</v>
      </c>
      <c r="Z135" s="0" t="str">
        <f aca="false">IF(VLOOKUP(B135,centers_stations!A:E,5,0)=0,"",VLOOKUP(B135,centers_stations!A:E,5,0))</f>
        <v>GHCND:USC00186800</v>
      </c>
      <c r="AA135" s="0" t="n">
        <v>2</v>
      </c>
      <c r="AB135" s="0" t="n">
        <v>22</v>
      </c>
      <c r="AC135" s="0" t="s">
        <v>64</v>
      </c>
      <c r="AD135" s="0" t="s">
        <v>64</v>
      </c>
      <c r="AE135" s="0" t="n">
        <v>4.5</v>
      </c>
      <c r="AF135" s="0" t="s">
        <v>117</v>
      </c>
      <c r="AG135" s="0" t="n">
        <v>2</v>
      </c>
      <c r="AI135" s="0" t="s">
        <v>66</v>
      </c>
      <c r="AJ135" s="0" t="n">
        <v>3</v>
      </c>
      <c r="AK135" s="0" t="n">
        <v>3</v>
      </c>
      <c r="AL135" s="0" t="n">
        <v>14.09</v>
      </c>
      <c r="AM135" s="0" t="n">
        <v>2.22</v>
      </c>
      <c r="AR135" s="0" t="s">
        <v>68</v>
      </c>
      <c r="AS135" s="0" t="n">
        <v>32</v>
      </c>
    </row>
    <row r="136" customFormat="false" ht="14.25" hidden="false" customHeight="false" outlineLevel="0" collapsed="false">
      <c r="B136" s="14" t="n">
        <v>374</v>
      </c>
      <c r="C136" s="14" t="s">
        <v>45</v>
      </c>
      <c r="D136" s="15" t="s">
        <v>133</v>
      </c>
      <c r="E136" s="17" t="s">
        <v>629</v>
      </c>
      <c r="F136" s="14" t="s">
        <v>663</v>
      </c>
      <c r="G136" s="14" t="s">
        <v>49</v>
      </c>
      <c r="H136" s="14" t="s">
        <v>310</v>
      </c>
      <c r="I136" s="14" t="s">
        <v>597</v>
      </c>
      <c r="J136" s="14" t="s">
        <v>312</v>
      </c>
      <c r="K136" s="14" t="s">
        <v>182</v>
      </c>
      <c r="L136" s="14" t="s">
        <v>288</v>
      </c>
      <c r="M136" s="14" t="s">
        <v>73</v>
      </c>
      <c r="N136" s="14" t="s">
        <v>664</v>
      </c>
      <c r="O136" s="14" t="s">
        <v>128</v>
      </c>
      <c r="P136" s="14" t="s">
        <v>74</v>
      </c>
      <c r="Q136" s="14" t="s">
        <v>189</v>
      </c>
      <c r="R136" s="14" t="s">
        <v>433</v>
      </c>
      <c r="S136" s="0" t="s">
        <v>665</v>
      </c>
      <c r="T136" s="0" t="s">
        <v>628</v>
      </c>
      <c r="U136" s="0" t="s">
        <v>600</v>
      </c>
      <c r="V136" s="0" t="s">
        <v>597</v>
      </c>
      <c r="W136" s="0" t="n">
        <v>85027</v>
      </c>
      <c r="X136" s="0" t="n">
        <v>33.6559948</v>
      </c>
      <c r="Y136" s="0" t="n">
        <v>-112.1328264</v>
      </c>
      <c r="Z136" s="0" t="str">
        <f aca="false">IF(VLOOKUP(B136,centers_stations!A:E,5,0)=0,"",VLOOKUP(B136,centers_stations!A:E,5,0))</f>
        <v>GHCND:USW00003184</v>
      </c>
      <c r="AA136" s="0" t="n">
        <v>6</v>
      </c>
      <c r="AB136" s="0" t="n">
        <v>22</v>
      </c>
      <c r="AC136" s="0" t="s">
        <v>116</v>
      </c>
      <c r="AD136" s="0" t="s">
        <v>116</v>
      </c>
      <c r="AE136" s="0" t="n">
        <v>5</v>
      </c>
      <c r="AF136" s="0" t="s">
        <v>65</v>
      </c>
      <c r="AG136" s="0" t="n">
        <v>1</v>
      </c>
      <c r="AI136" s="0" t="s">
        <v>66</v>
      </c>
      <c r="AJ136" s="0" t="n">
        <v>2.5</v>
      </c>
      <c r="AK136" s="0" t="n">
        <v>2.5</v>
      </c>
      <c r="AL136" s="0" t="n">
        <v>10.89</v>
      </c>
      <c r="AM136" s="0" t="n">
        <v>2.22</v>
      </c>
      <c r="AN136" s="0" t="s">
        <v>67</v>
      </c>
      <c r="AO136" s="0" t="n">
        <v>7</v>
      </c>
      <c r="AP136" s="0" t="n">
        <v>7</v>
      </c>
      <c r="AS136" s="0" t="n">
        <v>32</v>
      </c>
    </row>
    <row r="137" customFormat="false" ht="14.25" hidden="false" customHeight="false" outlineLevel="0" collapsed="false">
      <c r="B137" s="14" t="n">
        <v>375</v>
      </c>
      <c r="C137" s="14" t="s">
        <v>107</v>
      </c>
      <c r="D137" s="15" t="s">
        <v>193</v>
      </c>
      <c r="E137" s="16" t="s">
        <v>396</v>
      </c>
      <c r="F137" s="14" t="s">
        <v>666</v>
      </c>
      <c r="G137" s="14" t="s">
        <v>49</v>
      </c>
      <c r="H137" s="14" t="s">
        <v>211</v>
      </c>
      <c r="I137" s="14" t="s">
        <v>647</v>
      </c>
      <c r="J137" s="14" t="s">
        <v>198</v>
      </c>
      <c r="K137" s="14" t="s">
        <v>182</v>
      </c>
      <c r="L137" s="14" t="s">
        <v>73</v>
      </c>
      <c r="M137" s="14" t="s">
        <v>161</v>
      </c>
      <c r="N137" s="14" t="s">
        <v>161</v>
      </c>
      <c r="O137" s="14" t="s">
        <v>53</v>
      </c>
      <c r="P137" s="14" t="s">
        <v>74</v>
      </c>
      <c r="Q137" s="14" t="s">
        <v>255</v>
      </c>
      <c r="R137" s="14" t="s">
        <v>59</v>
      </c>
      <c r="S137" s="0" t="s">
        <v>667</v>
      </c>
      <c r="T137" s="0" t="s">
        <v>668</v>
      </c>
      <c r="U137" s="0" t="s">
        <v>253</v>
      </c>
      <c r="V137" s="0" t="s">
        <v>254</v>
      </c>
      <c r="W137" s="0" t="n">
        <v>20175</v>
      </c>
      <c r="X137" s="0" t="n">
        <v>39.0906488</v>
      </c>
      <c r="Y137" s="0" t="n">
        <v>-77.5260624</v>
      </c>
      <c r="Z137" s="0" t="str">
        <f aca="false">IF(VLOOKUP(B137,centers_stations!A:E,5,0)=0,"",VLOOKUP(B137,centers_stations!A:E,5,0))</f>
        <v>GHCND:USC00448084</v>
      </c>
      <c r="AA137" s="0" t="n">
        <v>6</v>
      </c>
      <c r="AB137" s="0" t="n">
        <v>9</v>
      </c>
      <c r="AC137" s="0" t="s">
        <v>116</v>
      </c>
      <c r="AD137" s="0" t="s">
        <v>116</v>
      </c>
      <c r="AE137" s="0" t="n">
        <v>3</v>
      </c>
      <c r="AF137" s="0" t="s">
        <v>265</v>
      </c>
      <c r="AG137" s="0" t="n">
        <v>2</v>
      </c>
      <c r="AI137" s="0" t="s">
        <v>118</v>
      </c>
      <c r="AJ137" s="0" t="n">
        <v>3.09</v>
      </c>
      <c r="AK137" s="0" t="n">
        <v>3.09</v>
      </c>
      <c r="AL137" s="0" t="n">
        <v>13.19</v>
      </c>
      <c r="AM137" s="0" t="n">
        <v>2.22</v>
      </c>
      <c r="AR137" s="0" t="s">
        <v>204</v>
      </c>
      <c r="AS137" s="0" t="n">
        <v>18</v>
      </c>
    </row>
    <row r="138" customFormat="false" ht="14.25" hidden="false" customHeight="false" outlineLevel="0" collapsed="false">
      <c r="B138" s="20" t="n">
        <v>380</v>
      </c>
      <c r="C138" s="20" t="s">
        <v>107</v>
      </c>
      <c r="D138" s="21" t="s">
        <v>218</v>
      </c>
      <c r="E138" s="21" t="s">
        <v>669</v>
      </c>
      <c r="F138" s="22" t="s">
        <v>670</v>
      </c>
      <c r="G138" s="14" t="s">
        <v>49</v>
      </c>
      <c r="H138" s="14" t="s">
        <v>154</v>
      </c>
      <c r="I138" s="14" t="s">
        <v>232</v>
      </c>
      <c r="J138" s="14" t="s">
        <v>148</v>
      </c>
      <c r="K138" s="14"/>
      <c r="L138" s="14"/>
      <c r="M138" s="14"/>
      <c r="N138" s="14"/>
      <c r="O138" s="14"/>
      <c r="P138" s="14"/>
      <c r="Q138" s="14"/>
      <c r="R138" s="20" t="s">
        <v>75</v>
      </c>
      <c r="S138" s="21" t="s">
        <v>671</v>
      </c>
      <c r="T138" s="21" t="s">
        <v>672</v>
      </c>
      <c r="U138" s="21" t="s">
        <v>231</v>
      </c>
      <c r="V138" s="0" t="s">
        <v>232</v>
      </c>
      <c r="W138" s="23" t="n">
        <v>75069</v>
      </c>
      <c r="AR138" s="0" t="s">
        <v>204</v>
      </c>
    </row>
    <row r="139" customFormat="false" ht="14.25" hidden="false" customHeight="false" outlineLevel="0" collapsed="false">
      <c r="B139" s="14" t="n">
        <v>384</v>
      </c>
      <c r="C139" s="14" t="s">
        <v>45</v>
      </c>
      <c r="D139" s="15" t="s">
        <v>133</v>
      </c>
      <c r="E139" s="16" t="s">
        <v>633</v>
      </c>
      <c r="F139" s="14" t="s">
        <v>673</v>
      </c>
      <c r="G139" s="14" t="s">
        <v>49</v>
      </c>
      <c r="H139" s="14" t="s">
        <v>50</v>
      </c>
      <c r="I139" s="14" t="s">
        <v>236</v>
      </c>
      <c r="J139" s="14" t="s">
        <v>312</v>
      </c>
      <c r="K139" s="14" t="s">
        <v>73</v>
      </c>
      <c r="L139" s="14" t="s">
        <v>73</v>
      </c>
      <c r="M139" s="14" t="s">
        <v>54</v>
      </c>
      <c r="N139" s="14" t="s">
        <v>73</v>
      </c>
      <c r="O139" s="14" t="s">
        <v>128</v>
      </c>
      <c r="P139" s="14" t="s">
        <v>72</v>
      </c>
      <c r="Q139" s="14" t="s">
        <v>85</v>
      </c>
      <c r="R139" s="14" t="s">
        <v>433</v>
      </c>
      <c r="S139" s="0" t="s">
        <v>674</v>
      </c>
      <c r="T139" s="0" t="s">
        <v>675</v>
      </c>
      <c r="U139" s="0" t="s">
        <v>600</v>
      </c>
      <c r="V139" s="0" t="s">
        <v>597</v>
      </c>
      <c r="W139" s="0" t="n">
        <v>85204</v>
      </c>
      <c r="X139" s="0" t="n">
        <v>33.3920254</v>
      </c>
      <c r="Y139" s="0" t="n">
        <v>-111.7861841</v>
      </c>
      <c r="Z139" s="0" t="str">
        <f aca="false">IF(VLOOKUP(B139,centers_stations!A:E,5,0)=0,"",VLOOKUP(B139,centers_stations!A:E,5,0))</f>
        <v>GHCND:USC00028499</v>
      </c>
      <c r="AA139" s="0" t="n">
        <v>7</v>
      </c>
      <c r="AB139" s="0" t="n">
        <v>26</v>
      </c>
      <c r="AC139" s="0" t="s">
        <v>116</v>
      </c>
      <c r="AD139" s="0" t="s">
        <v>64</v>
      </c>
      <c r="AE139" s="0" t="n">
        <v>6</v>
      </c>
      <c r="AF139" s="0" t="s">
        <v>65</v>
      </c>
      <c r="AG139" s="0" t="n">
        <v>2</v>
      </c>
      <c r="AI139" s="0" t="s">
        <v>66</v>
      </c>
      <c r="AJ139" s="0" t="n">
        <v>2</v>
      </c>
      <c r="AK139" s="0" t="n">
        <v>2</v>
      </c>
      <c r="AL139" s="0" t="n">
        <v>9.89</v>
      </c>
      <c r="AM139" s="0" t="n">
        <v>2.22</v>
      </c>
      <c r="AS139" s="0" t="n">
        <v>32</v>
      </c>
    </row>
    <row r="140" customFormat="false" ht="14.25" hidden="false" customHeight="false" outlineLevel="0" collapsed="false">
      <c r="B140" s="14" t="n">
        <v>388</v>
      </c>
      <c r="C140" s="14" t="s">
        <v>107</v>
      </c>
      <c r="D140" s="15" t="s">
        <v>193</v>
      </c>
      <c r="E140" s="16" t="s">
        <v>396</v>
      </c>
      <c r="F140" s="14" t="s">
        <v>676</v>
      </c>
      <c r="G140" s="14" t="s">
        <v>49</v>
      </c>
      <c r="H140" s="14" t="s">
        <v>211</v>
      </c>
      <c r="I140" s="14" t="s">
        <v>647</v>
      </c>
      <c r="J140" s="14" t="s">
        <v>198</v>
      </c>
      <c r="K140" s="14" t="s">
        <v>182</v>
      </c>
      <c r="L140" s="14" t="s">
        <v>73</v>
      </c>
      <c r="M140" s="14" t="s">
        <v>73</v>
      </c>
      <c r="N140" s="14" t="s">
        <v>73</v>
      </c>
      <c r="O140" s="14" t="s">
        <v>53</v>
      </c>
      <c r="P140" s="14" t="s">
        <v>83</v>
      </c>
      <c r="Q140" s="14" t="s">
        <v>176</v>
      </c>
      <c r="R140" s="14" t="s">
        <v>59</v>
      </c>
      <c r="S140" s="0" t="s">
        <v>677</v>
      </c>
      <c r="T140" s="0" t="s">
        <v>678</v>
      </c>
      <c r="U140" s="0" t="s">
        <v>253</v>
      </c>
      <c r="V140" s="0" t="s">
        <v>254</v>
      </c>
      <c r="W140" s="0" t="n">
        <v>20120</v>
      </c>
      <c r="X140" s="0" t="n">
        <v>38.8394791</v>
      </c>
      <c r="Y140" s="0" t="n">
        <v>-77.4246853</v>
      </c>
      <c r="Z140" s="0" t="str">
        <f aca="false">IF(VLOOKUP(B140,centers_stations!A:E,5,0)=0,"",VLOOKUP(B140,centers_stations!A:E,5,0))</f>
        <v>GHCND:USW00093738</v>
      </c>
      <c r="AA140" s="0" t="n">
        <v>6</v>
      </c>
      <c r="AB140" s="0" t="n">
        <v>16</v>
      </c>
      <c r="AC140" s="0" t="s">
        <v>64</v>
      </c>
      <c r="AD140" s="0" t="s">
        <v>116</v>
      </c>
      <c r="AE140" s="0" t="n">
        <v>3</v>
      </c>
      <c r="AF140" s="0" t="s">
        <v>265</v>
      </c>
      <c r="AG140" s="0" t="n">
        <v>2</v>
      </c>
      <c r="AI140" s="0" t="s">
        <v>118</v>
      </c>
      <c r="AJ140" s="0" t="n">
        <v>3.09</v>
      </c>
      <c r="AK140" s="0" t="n">
        <v>3.09</v>
      </c>
      <c r="AL140" s="0" t="n">
        <v>13.19</v>
      </c>
      <c r="AM140" s="0" t="n">
        <v>2.22</v>
      </c>
      <c r="AN140" s="0" t="s">
        <v>67</v>
      </c>
      <c r="AO140" s="0" t="n">
        <v>11</v>
      </c>
      <c r="AP140" s="0" t="n">
        <v>11</v>
      </c>
      <c r="AR140" s="0" t="s">
        <v>204</v>
      </c>
      <c r="AS140" s="0" t="n">
        <v>32</v>
      </c>
    </row>
    <row r="141" customFormat="false" ht="14.25" hidden="false" customHeight="false" outlineLevel="0" collapsed="false">
      <c r="B141" s="14" t="n">
        <v>391</v>
      </c>
      <c r="C141" s="14" t="s">
        <v>192</v>
      </c>
      <c r="D141" s="15" t="s">
        <v>233</v>
      </c>
      <c r="E141" s="16" t="s">
        <v>234</v>
      </c>
      <c r="F141" s="14" t="s">
        <v>679</v>
      </c>
      <c r="G141" s="14" t="s">
        <v>49</v>
      </c>
      <c r="H141" s="14" t="s">
        <v>154</v>
      </c>
      <c r="I141" s="14" t="s">
        <v>232</v>
      </c>
      <c r="J141" s="14" t="s">
        <v>237</v>
      </c>
      <c r="K141" s="14" t="s">
        <v>182</v>
      </c>
      <c r="L141" s="14" t="s">
        <v>182</v>
      </c>
      <c r="M141" s="14" t="s">
        <v>182</v>
      </c>
      <c r="N141" s="14" t="s">
        <v>182</v>
      </c>
      <c r="O141" s="14" t="s">
        <v>299</v>
      </c>
      <c r="P141" s="14" t="s">
        <v>177</v>
      </c>
      <c r="Q141" s="14" t="s">
        <v>84</v>
      </c>
      <c r="R141" s="14" t="s">
        <v>75</v>
      </c>
      <c r="S141" s="0" t="s">
        <v>680</v>
      </c>
      <c r="T141" s="0" t="s">
        <v>239</v>
      </c>
      <c r="U141" s="0" t="s">
        <v>231</v>
      </c>
      <c r="V141" s="0" t="s">
        <v>232</v>
      </c>
      <c r="W141" s="0" t="n">
        <v>77024</v>
      </c>
      <c r="X141" s="0" t="n">
        <v>29.7801923</v>
      </c>
      <c r="Y141" s="0" t="n">
        <v>-95.5322146</v>
      </c>
      <c r="Z141" s="0" t="str">
        <f aca="false">IF(VLOOKUP(B141,centers_stations!A:E,5,0)=0,"",VLOOKUP(B141,centers_stations!A:E,5,0))</f>
        <v>GHCND:USW00012977</v>
      </c>
      <c r="AA141" s="0" t="n">
        <v>4.25</v>
      </c>
      <c r="AB141" s="0" t="n">
        <v>9</v>
      </c>
      <c r="AC141" s="0" t="s">
        <v>116</v>
      </c>
      <c r="AD141" s="0" t="s">
        <v>116</v>
      </c>
      <c r="AE141" s="0" t="s">
        <v>681</v>
      </c>
      <c r="AF141" s="0" t="s">
        <v>203</v>
      </c>
      <c r="AG141" s="0" t="n">
        <v>2</v>
      </c>
      <c r="AH141" s="0" t="s">
        <v>266</v>
      </c>
      <c r="AI141" s="0" t="s">
        <v>118</v>
      </c>
      <c r="AJ141" s="0" t="n">
        <v>3.49</v>
      </c>
      <c r="AK141" s="0" t="n">
        <v>3.49</v>
      </c>
      <c r="AL141" s="0" t="n">
        <v>15.19</v>
      </c>
      <c r="AM141" s="0" t="n">
        <v>2.22</v>
      </c>
      <c r="AN141" s="0" t="s">
        <v>67</v>
      </c>
      <c r="AO141" s="0" t="n">
        <v>11</v>
      </c>
      <c r="AP141" s="0" t="n">
        <v>11</v>
      </c>
      <c r="AR141" s="0" t="s">
        <v>307</v>
      </c>
      <c r="AS141" s="0" t="n">
        <v>39</v>
      </c>
    </row>
    <row r="142" customFormat="false" ht="14.25" hidden="false" customHeight="false" outlineLevel="0" collapsed="false">
      <c r="B142" s="14" t="n">
        <v>394</v>
      </c>
      <c r="C142" s="14" t="s">
        <v>45</v>
      </c>
      <c r="D142" s="15" t="s">
        <v>233</v>
      </c>
      <c r="E142" s="16" t="s">
        <v>234</v>
      </c>
      <c r="F142" s="14" t="s">
        <v>682</v>
      </c>
      <c r="G142" s="14" t="s">
        <v>49</v>
      </c>
      <c r="H142" s="14" t="s">
        <v>154</v>
      </c>
      <c r="I142" s="14" t="s">
        <v>232</v>
      </c>
      <c r="J142" s="14" t="s">
        <v>237</v>
      </c>
      <c r="K142" s="14" t="s">
        <v>73</v>
      </c>
      <c r="L142" s="14" t="s">
        <v>73</v>
      </c>
      <c r="M142" s="14" t="s">
        <v>55</v>
      </c>
      <c r="N142" s="14" t="s">
        <v>73</v>
      </c>
      <c r="O142" s="14" t="s">
        <v>83</v>
      </c>
      <c r="P142" s="14" t="s">
        <v>83</v>
      </c>
      <c r="Q142" s="14" t="s">
        <v>176</v>
      </c>
      <c r="R142" s="14" t="s">
        <v>75</v>
      </c>
      <c r="S142" s="0" t="s">
        <v>683</v>
      </c>
      <c r="T142" s="0" t="s">
        <v>239</v>
      </c>
      <c r="U142" s="0" t="s">
        <v>231</v>
      </c>
      <c r="V142" s="0" t="s">
        <v>232</v>
      </c>
      <c r="W142" s="0" t="n">
        <v>77070</v>
      </c>
      <c r="X142" s="0" t="n">
        <v>29.972388</v>
      </c>
      <c r="Y142" s="0" t="n">
        <v>-95.5609127</v>
      </c>
      <c r="Z142" s="0" t="str">
        <f aca="false">IF(VLOOKUP(B142,centers_stations!A:E,5,0)=0,"",VLOOKUP(B142,centers_stations!A:E,5,0))</f>
        <v>GHCND:USW00053910</v>
      </c>
      <c r="AA142" s="0" t="n">
        <v>3</v>
      </c>
      <c r="AB142" s="0" t="n">
        <v>24</v>
      </c>
      <c r="AC142" s="0" t="s">
        <v>116</v>
      </c>
      <c r="AD142" s="0" t="s">
        <v>64</v>
      </c>
      <c r="AE142" s="0" t="n">
        <v>6</v>
      </c>
      <c r="AF142" s="0" t="s">
        <v>65</v>
      </c>
      <c r="AG142" s="0" t="n">
        <v>2</v>
      </c>
      <c r="AI142" s="0" t="s">
        <v>66</v>
      </c>
      <c r="AJ142" s="0" t="n">
        <v>3</v>
      </c>
      <c r="AK142" s="0" t="n">
        <v>3</v>
      </c>
      <c r="AL142" s="0" t="n">
        <v>13.09</v>
      </c>
      <c r="AM142" s="0" t="n">
        <v>2.22</v>
      </c>
      <c r="AR142" s="0" t="s">
        <v>68</v>
      </c>
      <c r="AS142" s="0" t="n">
        <v>32</v>
      </c>
    </row>
    <row r="143" customFormat="false" ht="14.25" hidden="false" customHeight="false" outlineLevel="0" collapsed="false">
      <c r="B143" s="14" t="n">
        <v>396</v>
      </c>
      <c r="C143" s="14" t="s">
        <v>45</v>
      </c>
      <c r="D143" s="15" t="s">
        <v>233</v>
      </c>
      <c r="E143" s="16" t="s">
        <v>234</v>
      </c>
      <c r="F143" s="14" t="s">
        <v>684</v>
      </c>
      <c r="G143" s="14" t="s">
        <v>49</v>
      </c>
      <c r="H143" s="14" t="s">
        <v>50</v>
      </c>
      <c r="I143" s="14" t="s">
        <v>236</v>
      </c>
      <c r="J143" s="14" t="s">
        <v>237</v>
      </c>
      <c r="K143" s="14" t="s">
        <v>160</v>
      </c>
      <c r="L143" s="14" t="s">
        <v>160</v>
      </c>
      <c r="M143" s="14" t="s">
        <v>160</v>
      </c>
      <c r="N143" s="14" t="s">
        <v>160</v>
      </c>
      <c r="O143" s="14" t="s">
        <v>228</v>
      </c>
      <c r="P143" s="14" t="s">
        <v>83</v>
      </c>
      <c r="Q143" s="14" t="s">
        <v>85</v>
      </c>
      <c r="R143" s="14" t="s">
        <v>75</v>
      </c>
      <c r="S143" s="0" t="s">
        <v>685</v>
      </c>
      <c r="T143" s="0" t="s">
        <v>686</v>
      </c>
      <c r="U143" s="0" t="s">
        <v>231</v>
      </c>
      <c r="V143" s="0" t="s">
        <v>232</v>
      </c>
      <c r="W143" s="0" t="n">
        <v>77338</v>
      </c>
      <c r="X143" s="0" t="n">
        <v>29.995757</v>
      </c>
      <c r="Y143" s="0" t="n">
        <v>-95.270472</v>
      </c>
      <c r="Z143" s="0" t="str">
        <f aca="false">IF(VLOOKUP(B143,centers_stations!A:E,5,0)=0,"",VLOOKUP(B143,centers_stations!A:E,5,0))</f>
        <v>GHCND:USW00012960</v>
      </c>
      <c r="AA143" s="0" t="n">
        <v>4</v>
      </c>
      <c r="AB143" s="0" t="n">
        <v>25</v>
      </c>
      <c r="AC143" s="0" t="s">
        <v>116</v>
      </c>
      <c r="AD143" s="0" t="s">
        <v>64</v>
      </c>
      <c r="AE143" s="0" t="n">
        <v>6</v>
      </c>
      <c r="AF143" s="0" t="s">
        <v>65</v>
      </c>
      <c r="AG143" s="0" t="n">
        <v>2</v>
      </c>
      <c r="AI143" s="0" t="s">
        <v>124</v>
      </c>
      <c r="AJ143" s="0" t="n">
        <v>3</v>
      </c>
      <c r="AK143" s="0" t="n">
        <v>3</v>
      </c>
      <c r="AL143" s="0" t="n">
        <v>12.89</v>
      </c>
      <c r="AM143" s="0" t="n">
        <v>2.22</v>
      </c>
      <c r="AS143" s="0" t="n">
        <v>32</v>
      </c>
    </row>
    <row r="144" customFormat="false" ht="14.25" hidden="false" customHeight="false" outlineLevel="0" collapsed="false">
      <c r="B144" s="14" t="n">
        <v>397</v>
      </c>
      <c r="C144" s="14" t="s">
        <v>45</v>
      </c>
      <c r="D144" s="15" t="s">
        <v>233</v>
      </c>
      <c r="E144" s="16" t="s">
        <v>234</v>
      </c>
      <c r="F144" s="14" t="s">
        <v>687</v>
      </c>
      <c r="G144" s="14" t="s">
        <v>49</v>
      </c>
      <c r="H144" s="14" t="s">
        <v>50</v>
      </c>
      <c r="I144" s="14" t="s">
        <v>236</v>
      </c>
      <c r="J144" s="14" t="s">
        <v>237</v>
      </c>
      <c r="K144" s="14" t="s">
        <v>160</v>
      </c>
      <c r="L144" s="14" t="s">
        <v>160</v>
      </c>
      <c r="M144" s="14" t="s">
        <v>160</v>
      </c>
      <c r="N144" s="14" t="s">
        <v>160</v>
      </c>
      <c r="O144" s="14" t="s">
        <v>228</v>
      </c>
      <c r="P144" s="14" t="s">
        <v>72</v>
      </c>
      <c r="Q144" s="14" t="s">
        <v>127</v>
      </c>
      <c r="R144" s="14" t="s">
        <v>75</v>
      </c>
      <c r="S144" s="0" t="s">
        <v>688</v>
      </c>
      <c r="T144" s="0" t="s">
        <v>239</v>
      </c>
      <c r="U144" s="0" t="s">
        <v>231</v>
      </c>
      <c r="V144" s="0" t="s">
        <v>232</v>
      </c>
      <c r="W144" s="0" t="n">
        <v>77040</v>
      </c>
      <c r="X144" s="0" t="n">
        <v>29.8632675</v>
      </c>
      <c r="Y144" s="0" t="n">
        <v>-95.5352544</v>
      </c>
      <c r="Z144" s="0" t="str">
        <f aca="false">IF(VLOOKUP(B144,centers_stations!A:E,5,0)=0,"",VLOOKUP(B144,centers_stations!A:E,5,0))</f>
        <v>GHCND:USW00053910</v>
      </c>
      <c r="AA144" s="0" t="n">
        <v>5</v>
      </c>
      <c r="AB144" s="0" t="n">
        <v>25</v>
      </c>
      <c r="AC144" s="0" t="s">
        <v>116</v>
      </c>
      <c r="AD144" s="0" t="s">
        <v>116</v>
      </c>
      <c r="AE144" s="0" t="n">
        <v>6</v>
      </c>
      <c r="AF144" s="0" t="s">
        <v>65</v>
      </c>
      <c r="AG144" s="0" t="n">
        <v>2</v>
      </c>
      <c r="AI144" s="0" t="s">
        <v>66</v>
      </c>
      <c r="AJ144" s="0" t="n">
        <v>2.5</v>
      </c>
      <c r="AK144" s="0" t="n">
        <v>2.5</v>
      </c>
      <c r="AL144" s="0" t="n">
        <v>12.09</v>
      </c>
      <c r="AM144" s="0" t="n">
        <v>2.22</v>
      </c>
      <c r="AS144" s="0" t="n">
        <v>32</v>
      </c>
    </row>
    <row r="145" customFormat="false" ht="14.25" hidden="false" customHeight="false" outlineLevel="0" collapsed="false">
      <c r="B145" s="14" t="n">
        <v>398</v>
      </c>
      <c r="C145" s="14" t="s">
        <v>45</v>
      </c>
      <c r="D145" s="15" t="s">
        <v>233</v>
      </c>
      <c r="E145" s="16" t="s">
        <v>234</v>
      </c>
      <c r="F145" s="14" t="s">
        <v>689</v>
      </c>
      <c r="G145" s="14" t="s">
        <v>49</v>
      </c>
      <c r="H145" s="14" t="s">
        <v>154</v>
      </c>
      <c r="I145" s="14" t="s">
        <v>232</v>
      </c>
      <c r="J145" s="14" t="s">
        <v>237</v>
      </c>
      <c r="K145" s="14" t="s">
        <v>182</v>
      </c>
      <c r="L145" s="14" t="s">
        <v>182</v>
      </c>
      <c r="M145" s="14" t="s">
        <v>182</v>
      </c>
      <c r="N145" s="14" t="s">
        <v>182</v>
      </c>
      <c r="O145" s="14" t="s">
        <v>128</v>
      </c>
      <c r="P145" s="14" t="s">
        <v>83</v>
      </c>
      <c r="Q145" s="14" t="s">
        <v>85</v>
      </c>
      <c r="R145" s="14" t="s">
        <v>75</v>
      </c>
      <c r="S145" s="0" t="s">
        <v>690</v>
      </c>
      <c r="T145" s="0" t="s">
        <v>691</v>
      </c>
      <c r="U145" s="0" t="s">
        <v>231</v>
      </c>
      <c r="V145" s="0" t="s">
        <v>232</v>
      </c>
      <c r="W145" s="0" t="n">
        <v>77477</v>
      </c>
      <c r="X145" s="0" t="n">
        <v>29.6276101</v>
      </c>
      <c r="Y145" s="0" t="n">
        <v>-95.5883252</v>
      </c>
      <c r="Z145" s="0" t="str">
        <f aca="false">IF(VLOOKUP(B145,centers_stations!A:E,5,0)=0,"",VLOOKUP(B145,centers_stations!A:E,5,0))</f>
        <v>GHCND:USW00012977</v>
      </c>
      <c r="AA145" s="0" t="n">
        <v>3</v>
      </c>
      <c r="AB145" s="0" t="n">
        <v>22</v>
      </c>
      <c r="AC145" s="0" t="s">
        <v>116</v>
      </c>
      <c r="AD145" s="0" t="s">
        <v>64</v>
      </c>
      <c r="AE145" s="0" t="n">
        <v>5</v>
      </c>
      <c r="AF145" s="0" t="s">
        <v>265</v>
      </c>
      <c r="AG145" s="0" t="n">
        <v>2</v>
      </c>
      <c r="AI145" s="0" t="s">
        <v>66</v>
      </c>
      <c r="AJ145" s="0" t="n">
        <v>3</v>
      </c>
      <c r="AK145" s="0" t="n">
        <v>3</v>
      </c>
      <c r="AL145" s="0" t="n">
        <v>13.09</v>
      </c>
      <c r="AM145" s="0" t="n">
        <v>2.22</v>
      </c>
      <c r="AR145" s="0" t="s">
        <v>68</v>
      </c>
      <c r="AS145" s="0" t="n">
        <v>32</v>
      </c>
    </row>
    <row r="146" customFormat="false" ht="14.25" hidden="false" customHeight="false" outlineLevel="0" collapsed="false">
      <c r="B146" s="14" t="n">
        <v>400</v>
      </c>
      <c r="C146" s="14" t="s">
        <v>45</v>
      </c>
      <c r="D146" s="15" t="s">
        <v>218</v>
      </c>
      <c r="E146" s="16" t="s">
        <v>267</v>
      </c>
      <c r="F146" s="14" t="s">
        <v>692</v>
      </c>
      <c r="G146" s="14" t="s">
        <v>49</v>
      </c>
      <c r="H146" s="14" t="s">
        <v>50</v>
      </c>
      <c r="I146" s="14" t="s">
        <v>71</v>
      </c>
      <c r="J146" s="14" t="s">
        <v>148</v>
      </c>
      <c r="K146" s="14" t="s">
        <v>269</v>
      </c>
      <c r="L146" s="14" t="s">
        <v>100</v>
      </c>
      <c r="M146" s="14" t="s">
        <v>58</v>
      </c>
      <c r="N146" s="14" t="s">
        <v>58</v>
      </c>
      <c r="O146" s="14" t="s">
        <v>101</v>
      </c>
      <c r="P146" s="14" t="s">
        <v>101</v>
      </c>
      <c r="Q146" s="14" t="s">
        <v>98</v>
      </c>
      <c r="R146" s="14" t="s">
        <v>59</v>
      </c>
      <c r="S146" s="0" t="s">
        <v>693</v>
      </c>
      <c r="T146" s="0" t="s">
        <v>694</v>
      </c>
      <c r="U146" s="0" t="s">
        <v>283</v>
      </c>
      <c r="V146" s="0" t="s">
        <v>284</v>
      </c>
      <c r="W146" s="0" t="n">
        <v>32714</v>
      </c>
      <c r="X146" s="0" t="n">
        <v>28.6653143</v>
      </c>
      <c r="Y146" s="0" t="n">
        <v>-81.3918971</v>
      </c>
      <c r="Z146" s="0" t="str">
        <f aca="false">IF(VLOOKUP(B146,centers_stations!A:E,5,0)=0,"",VLOOKUP(B146,centers_stations!A:E,5,0))</f>
        <v>GHCND:USW00012841</v>
      </c>
      <c r="AA146" s="0" t="n">
        <v>5</v>
      </c>
      <c r="AB146" s="0" t="n">
        <v>26</v>
      </c>
      <c r="AC146" s="0" t="s">
        <v>64</v>
      </c>
      <c r="AD146" s="0" t="s">
        <v>64</v>
      </c>
      <c r="AE146" s="0" t="n">
        <v>6</v>
      </c>
      <c r="AF146" s="0" t="s">
        <v>65</v>
      </c>
      <c r="AG146" s="0" t="n">
        <v>3</v>
      </c>
      <c r="AI146" s="0" t="s">
        <v>66</v>
      </c>
      <c r="AJ146" s="0" t="n">
        <v>2.5</v>
      </c>
      <c r="AK146" s="0" t="n">
        <v>2.5</v>
      </c>
      <c r="AL146" s="0" t="n">
        <v>12.09</v>
      </c>
      <c r="AM146" s="0" t="n">
        <v>2.22</v>
      </c>
      <c r="AR146" s="0" t="s">
        <v>132</v>
      </c>
      <c r="AS146" s="0" t="n">
        <v>40</v>
      </c>
    </row>
    <row r="147" customFormat="false" ht="14.25" hidden="false" customHeight="false" outlineLevel="0" collapsed="false">
      <c r="B147" s="14" t="n">
        <v>401</v>
      </c>
      <c r="C147" s="14" t="s">
        <v>45</v>
      </c>
      <c r="D147" s="15" t="s">
        <v>46</v>
      </c>
      <c r="E147" s="16" t="s">
        <v>372</v>
      </c>
      <c r="F147" s="14" t="s">
        <v>695</v>
      </c>
      <c r="G147" s="14" t="s">
        <v>49</v>
      </c>
      <c r="H147" s="14" t="s">
        <v>50</v>
      </c>
      <c r="I147" s="14" t="s">
        <v>71</v>
      </c>
      <c r="J147" s="14" t="s">
        <v>52</v>
      </c>
      <c r="K147" s="14" t="s">
        <v>696</v>
      </c>
      <c r="L147" s="14" t="s">
        <v>411</v>
      </c>
      <c r="M147" s="14" t="s">
        <v>127</v>
      </c>
      <c r="N147" s="14" t="s">
        <v>411</v>
      </c>
      <c r="O147" s="14" t="s">
        <v>100</v>
      </c>
      <c r="P147" s="14" t="s">
        <v>100</v>
      </c>
      <c r="Q147" s="14" t="s">
        <v>127</v>
      </c>
      <c r="R147" s="14" t="s">
        <v>59</v>
      </c>
      <c r="S147" s="0" t="s">
        <v>697</v>
      </c>
      <c r="T147" s="0" t="s">
        <v>668</v>
      </c>
      <c r="U147" s="0" t="s">
        <v>283</v>
      </c>
      <c r="V147" s="0" t="s">
        <v>284</v>
      </c>
      <c r="W147" s="0" t="n">
        <v>34749</v>
      </c>
      <c r="X147" s="0" t="n">
        <v>28.8109714</v>
      </c>
      <c r="Y147" s="0" t="n">
        <v>-81.9138476</v>
      </c>
      <c r="Z147" s="0" t="str">
        <f aca="false">IF(VLOOKUP(B147,centers_stations!A:E,5,0)=0,"",VLOOKUP(B147,centers_stations!A:E,5,0))</f>
        <v>GHCND:USW00012819</v>
      </c>
      <c r="AA147" s="0" t="n">
        <v>8</v>
      </c>
      <c r="AB147" s="0" t="n">
        <v>26</v>
      </c>
      <c r="AC147" s="0" t="s">
        <v>64</v>
      </c>
      <c r="AD147" s="0" t="s">
        <v>64</v>
      </c>
      <c r="AE147" s="0" t="n">
        <v>6</v>
      </c>
      <c r="AF147" s="0" t="s">
        <v>80</v>
      </c>
      <c r="AG147" s="0" t="n">
        <v>3</v>
      </c>
      <c r="AI147" s="0" t="s">
        <v>66</v>
      </c>
      <c r="AJ147" s="0" t="n">
        <v>2</v>
      </c>
      <c r="AK147" s="0" t="n">
        <v>2</v>
      </c>
      <c r="AL147" s="0" t="n">
        <v>8.89</v>
      </c>
      <c r="AM147" s="0" t="n">
        <v>2.22</v>
      </c>
      <c r="AR147" s="0" t="s">
        <v>132</v>
      </c>
      <c r="AS147" s="0" t="n">
        <v>32</v>
      </c>
    </row>
    <row r="148" customFormat="false" ht="14.25" hidden="false" customHeight="false" outlineLevel="0" collapsed="false">
      <c r="B148" s="14" t="n">
        <v>402</v>
      </c>
      <c r="C148" s="14" t="s">
        <v>45</v>
      </c>
      <c r="D148" s="15" t="s">
        <v>218</v>
      </c>
      <c r="E148" s="16" t="s">
        <v>698</v>
      </c>
      <c r="F148" s="14" t="s">
        <v>699</v>
      </c>
      <c r="G148" s="14" t="s">
        <v>49</v>
      </c>
      <c r="H148" s="14" t="s">
        <v>50</v>
      </c>
      <c r="I148" s="14" t="s">
        <v>71</v>
      </c>
      <c r="J148" s="14" t="s">
        <v>148</v>
      </c>
      <c r="K148" s="14" t="s">
        <v>98</v>
      </c>
      <c r="L148" s="14" t="s">
        <v>138</v>
      </c>
      <c r="M148" s="14" t="s">
        <v>55</v>
      </c>
      <c r="N148" s="14" t="s">
        <v>58</v>
      </c>
      <c r="O148" s="14" t="s">
        <v>72</v>
      </c>
      <c r="P148" s="14" t="s">
        <v>101</v>
      </c>
      <c r="Q148" s="14" t="s">
        <v>98</v>
      </c>
      <c r="R148" s="14" t="s">
        <v>59</v>
      </c>
      <c r="S148" s="0" t="s">
        <v>700</v>
      </c>
      <c r="T148" s="0" t="s">
        <v>701</v>
      </c>
      <c r="U148" s="0" t="s">
        <v>283</v>
      </c>
      <c r="V148" s="0" t="s">
        <v>284</v>
      </c>
      <c r="W148" s="0" t="n">
        <v>32763</v>
      </c>
      <c r="X148" s="0" t="n">
        <v>28.907876</v>
      </c>
      <c r="Y148" s="0" t="n">
        <v>-81.291698</v>
      </c>
      <c r="Z148" s="0" t="str">
        <f aca="false">IF(VLOOKUP(B148,centers_stations!A:E,5,0)=0,"",VLOOKUP(B148,centers_stations!A:E,5,0))</f>
        <v>GHCND:USC00087982</v>
      </c>
      <c r="AA148" s="0" t="n">
        <v>6</v>
      </c>
      <c r="AB148" s="0" t="n">
        <v>26</v>
      </c>
      <c r="AC148" s="0" t="s">
        <v>64</v>
      </c>
      <c r="AD148" s="0" t="s">
        <v>64</v>
      </c>
      <c r="AE148" s="0" t="n">
        <v>6</v>
      </c>
      <c r="AF148" s="0" t="s">
        <v>65</v>
      </c>
      <c r="AG148" s="0" t="n">
        <v>3</v>
      </c>
      <c r="AI148" s="0" t="s">
        <v>66</v>
      </c>
      <c r="AJ148" s="0" t="n">
        <v>2.5</v>
      </c>
      <c r="AK148" s="0" t="n">
        <v>2.5</v>
      </c>
      <c r="AL148" s="0" t="n">
        <v>10.89</v>
      </c>
      <c r="AM148" s="0" t="n">
        <v>2.22</v>
      </c>
      <c r="AR148" s="0" t="s">
        <v>132</v>
      </c>
      <c r="AS148" s="0" t="n">
        <v>40</v>
      </c>
    </row>
    <row r="149" customFormat="false" ht="14.25" hidden="false" customHeight="false" outlineLevel="0" collapsed="false">
      <c r="B149" s="14" t="n">
        <v>403</v>
      </c>
      <c r="C149" s="14" t="s">
        <v>45</v>
      </c>
      <c r="D149" s="15" t="s">
        <v>218</v>
      </c>
      <c r="E149" s="16" t="s">
        <v>267</v>
      </c>
      <c r="F149" s="14" t="s">
        <v>702</v>
      </c>
      <c r="G149" s="14" t="s">
        <v>49</v>
      </c>
      <c r="H149" s="14" t="s">
        <v>50</v>
      </c>
      <c r="I149" s="14" t="s">
        <v>71</v>
      </c>
      <c r="J149" s="14" t="s">
        <v>148</v>
      </c>
      <c r="K149" s="14" t="s">
        <v>84</v>
      </c>
      <c r="L149" s="14" t="s">
        <v>100</v>
      </c>
      <c r="M149" s="14" t="s">
        <v>84</v>
      </c>
      <c r="N149" s="14" t="s">
        <v>100</v>
      </c>
      <c r="O149" s="14" t="s">
        <v>83</v>
      </c>
      <c r="P149" s="14" t="s">
        <v>101</v>
      </c>
      <c r="Q149" s="14" t="s">
        <v>83</v>
      </c>
      <c r="R149" s="14" t="s">
        <v>59</v>
      </c>
      <c r="S149" s="0" t="s">
        <v>703</v>
      </c>
      <c r="T149" s="0" t="s">
        <v>704</v>
      </c>
      <c r="U149" s="0" t="s">
        <v>283</v>
      </c>
      <c r="V149" s="0" t="s">
        <v>284</v>
      </c>
      <c r="W149" s="0" t="n">
        <v>33813</v>
      </c>
      <c r="X149" s="0" t="n">
        <v>27.991328</v>
      </c>
      <c r="Y149" s="0" t="n">
        <v>-81.9574636</v>
      </c>
      <c r="Z149" s="0" t="str">
        <f aca="false">IF(VLOOKUP(B149,centers_stations!A:E,5,0)=0,"",VLOOKUP(B149,centers_stations!A:E,5,0))</f>
        <v>GHCND:USC00084802</v>
      </c>
      <c r="AA149" s="0" t="n">
        <v>6</v>
      </c>
      <c r="AB149" s="0" t="n">
        <v>24</v>
      </c>
      <c r="AC149" s="0" t="s">
        <v>64</v>
      </c>
      <c r="AD149" s="0" t="s">
        <v>64</v>
      </c>
      <c r="AE149" s="0" t="n">
        <v>6</v>
      </c>
      <c r="AF149" s="0" t="s">
        <v>65</v>
      </c>
      <c r="AG149" s="0" t="n">
        <v>3</v>
      </c>
      <c r="AI149" s="0" t="s">
        <v>66</v>
      </c>
      <c r="AJ149" s="0" t="n">
        <v>2.5</v>
      </c>
      <c r="AK149" s="0" t="n">
        <v>2.5</v>
      </c>
      <c r="AL149" s="0" t="n">
        <v>10.89</v>
      </c>
      <c r="AM149" s="0" t="n">
        <v>2.22</v>
      </c>
      <c r="AN149" s="0" t="s">
        <v>67</v>
      </c>
      <c r="AO149" s="0" t="n">
        <v>11</v>
      </c>
      <c r="AP149" s="0" t="n">
        <v>11</v>
      </c>
      <c r="AR149" s="0" t="s">
        <v>132</v>
      </c>
      <c r="AS149" s="0" t="n">
        <v>36</v>
      </c>
    </row>
    <row r="150" customFormat="false" ht="14.25" hidden="false" customHeight="false" outlineLevel="0" collapsed="false">
      <c r="B150" s="14" t="n">
        <v>407</v>
      </c>
      <c r="C150" s="14" t="s">
        <v>45</v>
      </c>
      <c r="D150" s="15" t="s">
        <v>218</v>
      </c>
      <c r="E150" s="16" t="s">
        <v>267</v>
      </c>
      <c r="F150" s="14" t="s">
        <v>705</v>
      </c>
      <c r="G150" s="14" t="s">
        <v>49</v>
      </c>
      <c r="H150" s="14" t="s">
        <v>50</v>
      </c>
      <c r="I150" s="14" t="s">
        <v>71</v>
      </c>
      <c r="J150" s="14" t="s">
        <v>148</v>
      </c>
      <c r="K150" s="14" t="s">
        <v>110</v>
      </c>
      <c r="L150" s="14" t="s">
        <v>98</v>
      </c>
      <c r="M150" s="14" t="s">
        <v>110</v>
      </c>
      <c r="N150" s="14" t="s">
        <v>110</v>
      </c>
      <c r="O150" s="14" t="s">
        <v>199</v>
      </c>
      <c r="P150" s="14" t="s">
        <v>111</v>
      </c>
      <c r="Q150" s="14" t="s">
        <v>72</v>
      </c>
      <c r="R150" s="14" t="s">
        <v>59</v>
      </c>
      <c r="S150" s="0" t="s">
        <v>706</v>
      </c>
      <c r="T150" s="0" t="s">
        <v>707</v>
      </c>
      <c r="U150" s="0" t="s">
        <v>283</v>
      </c>
      <c r="V150" s="0" t="s">
        <v>284</v>
      </c>
      <c r="W150" s="0" t="n">
        <v>34742</v>
      </c>
      <c r="X150" s="0" t="n">
        <v>28.3022252</v>
      </c>
      <c r="Y150" s="0" t="n">
        <v>-81.447473</v>
      </c>
      <c r="Z150" s="0" t="str">
        <f aca="false">IF(VLOOKUP(B150,centers_stations!A:E,5,0)=0,"",VLOOKUP(B150,centers_stations!A:E,5,0))</f>
        <v>GHCND:USC00084625</v>
      </c>
      <c r="AA150" s="0" t="n">
        <v>5</v>
      </c>
      <c r="AB150" s="0" t="n">
        <v>24</v>
      </c>
      <c r="AC150" s="0" t="s">
        <v>64</v>
      </c>
      <c r="AD150" s="0" t="s">
        <v>64</v>
      </c>
      <c r="AE150" s="0" t="n">
        <v>6</v>
      </c>
      <c r="AF150" s="0" t="s">
        <v>65</v>
      </c>
      <c r="AG150" s="0" t="n">
        <v>3</v>
      </c>
      <c r="AI150" s="0" t="s">
        <v>66</v>
      </c>
      <c r="AJ150" s="0" t="n">
        <v>2.5</v>
      </c>
      <c r="AK150" s="0" t="n">
        <v>2.5</v>
      </c>
      <c r="AL150" s="0" t="n">
        <v>12.09</v>
      </c>
      <c r="AM150" s="0" t="n">
        <v>2.22</v>
      </c>
      <c r="AR150" s="0" t="s">
        <v>204</v>
      </c>
      <c r="AS150" s="0" t="n">
        <v>32</v>
      </c>
    </row>
    <row r="151" customFormat="false" ht="14.25" hidden="false" customHeight="false" outlineLevel="0" collapsed="false">
      <c r="B151" s="14" t="n">
        <v>408</v>
      </c>
      <c r="C151" s="14" t="s">
        <v>45</v>
      </c>
      <c r="D151" s="15" t="s">
        <v>46</v>
      </c>
      <c r="E151" s="16" t="s">
        <v>589</v>
      </c>
      <c r="F151" s="14" t="s">
        <v>708</v>
      </c>
      <c r="G151" s="14" t="s">
        <v>49</v>
      </c>
      <c r="H151" s="14" t="s">
        <v>50</v>
      </c>
      <c r="I151" s="14" t="s">
        <v>71</v>
      </c>
      <c r="J151" s="14" t="s">
        <v>52</v>
      </c>
      <c r="K151" s="14" t="s">
        <v>176</v>
      </c>
      <c r="L151" s="14" t="s">
        <v>55</v>
      </c>
      <c r="M151" s="14" t="s">
        <v>55</v>
      </c>
      <c r="N151" s="14" t="s">
        <v>160</v>
      </c>
      <c r="O151" s="14" t="s">
        <v>53</v>
      </c>
      <c r="P151" s="14" t="s">
        <v>74</v>
      </c>
      <c r="Q151" s="14" t="s">
        <v>288</v>
      </c>
      <c r="R151" s="14" t="s">
        <v>59</v>
      </c>
      <c r="S151" s="0" t="s">
        <v>709</v>
      </c>
      <c r="T151" s="0" t="s">
        <v>710</v>
      </c>
      <c r="U151" s="0" t="s">
        <v>114</v>
      </c>
      <c r="V151" s="0" t="s">
        <v>115</v>
      </c>
      <c r="W151" s="0" t="n">
        <v>30188</v>
      </c>
      <c r="X151" s="0" t="n">
        <v>34.0885708</v>
      </c>
      <c r="Y151" s="0" t="n">
        <v>-84.5227749</v>
      </c>
      <c r="Z151" s="0" t="str">
        <f aca="false">IF(VLOOKUP(B151,centers_stations!A:E,5,0)=0,"",VLOOKUP(B151,centers_stations!A:E,5,0))</f>
        <v>GHCND:USC00090181</v>
      </c>
      <c r="AA151" s="0" t="n">
        <v>8</v>
      </c>
      <c r="AB151" s="0" t="n">
        <v>26</v>
      </c>
      <c r="AC151" s="0" t="s">
        <v>145</v>
      </c>
      <c r="AD151" s="0" t="s">
        <v>64</v>
      </c>
      <c r="AE151" s="0" t="n">
        <v>6</v>
      </c>
      <c r="AF151" s="0" t="s">
        <v>65</v>
      </c>
      <c r="AG151" s="0" t="n">
        <v>3</v>
      </c>
      <c r="AI151" s="0" t="s">
        <v>66</v>
      </c>
      <c r="AJ151" s="0" t="n">
        <v>2</v>
      </c>
      <c r="AK151" s="0" t="n">
        <v>2</v>
      </c>
      <c r="AL151" s="0" t="n">
        <v>8.89</v>
      </c>
      <c r="AM151" s="0" t="n">
        <v>2.22</v>
      </c>
      <c r="AN151" s="0" t="s">
        <v>67</v>
      </c>
      <c r="AO151" s="0" t="n">
        <v>7</v>
      </c>
      <c r="AP151" s="0" t="n">
        <v>7</v>
      </c>
      <c r="AR151" s="0" t="s">
        <v>68</v>
      </c>
      <c r="AS151" s="0" t="n">
        <v>40</v>
      </c>
    </row>
    <row r="152" customFormat="false" ht="14.25" hidden="false" customHeight="false" outlineLevel="0" collapsed="false">
      <c r="B152" s="14" t="n">
        <v>412</v>
      </c>
      <c r="C152" s="14" t="s">
        <v>45</v>
      </c>
      <c r="D152" s="15" t="s">
        <v>218</v>
      </c>
      <c r="E152" s="16" t="s">
        <v>669</v>
      </c>
      <c r="F152" s="14" t="s">
        <v>711</v>
      </c>
      <c r="G152" s="14" t="s">
        <v>49</v>
      </c>
      <c r="H152" s="14" t="s">
        <v>154</v>
      </c>
      <c r="I152" s="14" t="s">
        <v>232</v>
      </c>
      <c r="J152" s="14" t="s">
        <v>148</v>
      </c>
      <c r="K152" s="14" t="s">
        <v>160</v>
      </c>
      <c r="L152" s="14" t="s">
        <v>189</v>
      </c>
      <c r="M152" s="14" t="s">
        <v>137</v>
      </c>
      <c r="N152" s="14" t="s">
        <v>85</v>
      </c>
      <c r="O152" s="14" t="s">
        <v>228</v>
      </c>
      <c r="P152" s="14" t="s">
        <v>72</v>
      </c>
      <c r="Q152" s="14" t="s">
        <v>127</v>
      </c>
      <c r="R152" s="14" t="s">
        <v>75</v>
      </c>
      <c r="S152" s="0" t="s">
        <v>712</v>
      </c>
      <c r="T152" s="0" t="s">
        <v>713</v>
      </c>
      <c r="U152" s="0" t="s">
        <v>231</v>
      </c>
      <c r="V152" s="0" t="s">
        <v>232</v>
      </c>
      <c r="W152" s="0" t="n">
        <v>76710</v>
      </c>
      <c r="X152" s="0" t="n">
        <v>31.5248682</v>
      </c>
      <c r="Y152" s="0" t="n">
        <v>-97.1761803</v>
      </c>
      <c r="Z152" s="0" t="str">
        <f aca="false">IF(VLOOKUP(B152,centers_stations!A:E,5,0)=0,"",VLOOKUP(B152,centers_stations!A:E,5,0))</f>
        <v>GHCND:USC00419417</v>
      </c>
      <c r="AA152" s="0" t="n">
        <v>3</v>
      </c>
      <c r="AB152" s="0" t="n">
        <v>22</v>
      </c>
      <c r="AC152" s="0" t="s">
        <v>64</v>
      </c>
      <c r="AD152" s="0" t="s">
        <v>64</v>
      </c>
      <c r="AE152" s="0" t="n">
        <v>5</v>
      </c>
      <c r="AF152" s="0" t="s">
        <v>65</v>
      </c>
      <c r="AG152" s="0" t="n">
        <v>2</v>
      </c>
      <c r="AI152" s="0" t="s">
        <v>66</v>
      </c>
      <c r="AJ152" s="0" t="n">
        <v>3</v>
      </c>
      <c r="AK152" s="0" t="n">
        <v>3</v>
      </c>
      <c r="AL152" s="0" t="n">
        <v>13.09</v>
      </c>
      <c r="AM152" s="0" t="n">
        <v>2.22</v>
      </c>
      <c r="AN152" s="0" t="s">
        <v>67</v>
      </c>
      <c r="AO152" s="0" t="n">
        <v>11</v>
      </c>
      <c r="AP152" s="0" t="n">
        <v>11</v>
      </c>
      <c r="AR152" s="0" t="s">
        <v>204</v>
      </c>
      <c r="AS152" s="0" t="n">
        <v>32</v>
      </c>
    </row>
    <row r="153" customFormat="false" ht="14.25" hidden="false" customHeight="false" outlineLevel="0" collapsed="false">
      <c r="B153" s="14" t="n">
        <v>413</v>
      </c>
      <c r="C153" s="14" t="s">
        <v>107</v>
      </c>
      <c r="D153" s="15" t="s">
        <v>233</v>
      </c>
      <c r="E153" s="16" t="s">
        <v>234</v>
      </c>
      <c r="F153" s="14" t="s">
        <v>714</v>
      </c>
      <c r="G153" s="14" t="s">
        <v>49</v>
      </c>
      <c r="H153" s="14" t="s">
        <v>154</v>
      </c>
      <c r="I153" s="14" t="s">
        <v>232</v>
      </c>
      <c r="J153" s="14" t="s">
        <v>237</v>
      </c>
      <c r="K153" s="14" t="s">
        <v>182</v>
      </c>
      <c r="L153" s="14" t="s">
        <v>182</v>
      </c>
      <c r="M153" s="14" t="s">
        <v>182</v>
      </c>
      <c r="N153" s="14" t="s">
        <v>182</v>
      </c>
      <c r="O153" s="14" t="s">
        <v>299</v>
      </c>
      <c r="P153" s="14" t="s">
        <v>177</v>
      </c>
      <c r="Q153" s="14" t="s">
        <v>176</v>
      </c>
      <c r="R153" s="14" t="s">
        <v>75</v>
      </c>
      <c r="S153" s="0" t="s">
        <v>715</v>
      </c>
      <c r="T153" s="0" t="s">
        <v>716</v>
      </c>
      <c r="U153" s="0" t="s">
        <v>231</v>
      </c>
      <c r="V153" s="0" t="s">
        <v>232</v>
      </c>
      <c r="W153" s="0" t="n">
        <v>77385</v>
      </c>
      <c r="X153" s="0" t="n">
        <v>30.1581618</v>
      </c>
      <c r="Y153" s="0" t="n">
        <v>-95.4483479</v>
      </c>
      <c r="Z153" s="0" t="str">
        <f aca="false">IF(VLOOKUP(B153,centers_stations!A:E,5,0)=0,"",VLOOKUP(B153,centers_stations!A:E,5,0))</f>
        <v>GHCND:USW00053910</v>
      </c>
      <c r="AA153" s="0" t="n">
        <v>4.5</v>
      </c>
      <c r="AB153" s="0" t="n">
        <v>15</v>
      </c>
      <c r="AC153" s="0" t="s">
        <v>116</v>
      </c>
      <c r="AD153" s="0" t="s">
        <v>116</v>
      </c>
      <c r="AE153" s="0" t="n">
        <v>4</v>
      </c>
      <c r="AF153" s="0" t="s">
        <v>203</v>
      </c>
      <c r="AG153" s="0" t="n">
        <v>2</v>
      </c>
      <c r="AI153" s="0" t="s">
        <v>118</v>
      </c>
      <c r="AJ153" s="0" t="n">
        <v>3.49</v>
      </c>
      <c r="AK153" s="0" t="n">
        <v>3.49</v>
      </c>
      <c r="AL153" s="0" t="n">
        <v>14.19</v>
      </c>
      <c r="AM153" s="0" t="n">
        <v>2.22</v>
      </c>
      <c r="AN153" s="0" t="s">
        <v>67</v>
      </c>
      <c r="AO153" s="0" t="n">
        <v>11</v>
      </c>
      <c r="AP153" s="0" t="n">
        <v>11</v>
      </c>
      <c r="AR153" s="0" t="s">
        <v>381</v>
      </c>
      <c r="AS153" s="0" t="n">
        <v>40</v>
      </c>
    </row>
    <row r="154" customFormat="false" ht="14.25" hidden="false" customHeight="false" outlineLevel="0" collapsed="false">
      <c r="B154" s="14" t="n">
        <v>414</v>
      </c>
      <c r="C154" s="14" t="s">
        <v>45</v>
      </c>
      <c r="D154" s="15" t="s">
        <v>233</v>
      </c>
      <c r="E154" s="16" t="s">
        <v>234</v>
      </c>
      <c r="F154" s="14" t="s">
        <v>90</v>
      </c>
      <c r="G154" s="14" t="s">
        <v>49</v>
      </c>
      <c r="H154" s="14" t="s">
        <v>50</v>
      </c>
      <c r="I154" s="14" t="s">
        <v>236</v>
      </c>
      <c r="J154" s="14" t="s">
        <v>237</v>
      </c>
      <c r="K154" s="14" t="s">
        <v>161</v>
      </c>
      <c r="L154" s="14" t="s">
        <v>127</v>
      </c>
      <c r="M154" s="14" t="s">
        <v>161</v>
      </c>
      <c r="N154" s="14" t="s">
        <v>161</v>
      </c>
      <c r="O154" s="14" t="s">
        <v>664</v>
      </c>
      <c r="P154" s="14" t="s">
        <v>98</v>
      </c>
      <c r="Q154" s="14" t="s">
        <v>127</v>
      </c>
      <c r="R154" s="14" t="s">
        <v>75</v>
      </c>
      <c r="S154" s="0" t="s">
        <v>717</v>
      </c>
      <c r="T154" s="0" t="s">
        <v>718</v>
      </c>
      <c r="U154" s="0" t="s">
        <v>231</v>
      </c>
      <c r="V154" s="0" t="s">
        <v>232</v>
      </c>
      <c r="W154" s="0" t="n">
        <v>77590</v>
      </c>
      <c r="X154" s="0" t="n">
        <v>29.3951626</v>
      </c>
      <c r="Y154" s="0" t="n">
        <v>-94.9295791</v>
      </c>
      <c r="Z154" s="0" t="str">
        <f aca="false">IF(VLOOKUP(B154,centers_stations!A:E,5,0)=0,"",VLOOKUP(B154,centers_stations!A:E,5,0))</f>
        <v>GHCND:USW00012923</v>
      </c>
      <c r="AA154" s="0" t="n">
        <v>6</v>
      </c>
      <c r="AB154" s="0" t="n">
        <v>25</v>
      </c>
      <c r="AC154" s="0" t="s">
        <v>64</v>
      </c>
      <c r="AD154" s="0" t="s">
        <v>64</v>
      </c>
      <c r="AE154" s="0" t="n">
        <v>6</v>
      </c>
      <c r="AF154" s="0" t="s">
        <v>80</v>
      </c>
      <c r="AG154" s="0" t="n">
        <v>3</v>
      </c>
      <c r="AI154" s="0" t="s">
        <v>66</v>
      </c>
      <c r="AJ154" s="0" t="n">
        <v>2.5</v>
      </c>
      <c r="AK154" s="0" t="n">
        <v>2.5</v>
      </c>
      <c r="AL154" s="0" t="n">
        <v>10.89</v>
      </c>
      <c r="AM154" s="0" t="n">
        <v>2.22</v>
      </c>
      <c r="AS154" s="0" t="n">
        <v>32</v>
      </c>
    </row>
    <row r="155" customFormat="false" ht="14.25" hidden="false" customHeight="false" outlineLevel="0" collapsed="false">
      <c r="B155" s="14" t="n">
        <v>415</v>
      </c>
      <c r="C155" s="14" t="s">
        <v>45</v>
      </c>
      <c r="D155" s="15" t="s">
        <v>233</v>
      </c>
      <c r="E155" s="16" t="s">
        <v>234</v>
      </c>
      <c r="F155" s="14" t="s">
        <v>719</v>
      </c>
      <c r="G155" s="14" t="s">
        <v>49</v>
      </c>
      <c r="H155" s="14" t="s">
        <v>50</v>
      </c>
      <c r="I155" s="14" t="s">
        <v>236</v>
      </c>
      <c r="J155" s="14" t="s">
        <v>237</v>
      </c>
      <c r="K155" s="14" t="s">
        <v>54</v>
      </c>
      <c r="L155" s="14" t="s">
        <v>85</v>
      </c>
      <c r="M155" s="14" t="s">
        <v>54</v>
      </c>
      <c r="N155" s="14" t="s">
        <v>85</v>
      </c>
      <c r="O155" s="14" t="s">
        <v>53</v>
      </c>
      <c r="P155" s="14" t="s">
        <v>83</v>
      </c>
      <c r="Q155" s="14" t="s">
        <v>127</v>
      </c>
      <c r="R155" s="14" t="s">
        <v>75</v>
      </c>
      <c r="S155" s="0" t="s">
        <v>720</v>
      </c>
      <c r="T155" s="0" t="s">
        <v>721</v>
      </c>
      <c r="U155" s="0" t="s">
        <v>231</v>
      </c>
      <c r="V155" s="0" t="s">
        <v>232</v>
      </c>
      <c r="W155" s="0" t="n">
        <v>77598</v>
      </c>
      <c r="X155" s="0" t="n">
        <v>29.5472983</v>
      </c>
      <c r="Y155" s="0" t="n">
        <v>-95.132951</v>
      </c>
      <c r="Z155" s="0" t="str">
        <f aca="false">IF(VLOOKUP(B155,centers_stations!A:E,5,0)=0,"",VLOOKUP(B155,centers_stations!A:E,5,0))</f>
        <v>GHCND:USC00414333</v>
      </c>
      <c r="AA155" s="0" t="n">
        <v>3</v>
      </c>
      <c r="AB155" s="0" t="n">
        <v>20</v>
      </c>
      <c r="AC155" s="0" t="s">
        <v>116</v>
      </c>
      <c r="AD155" s="0" t="s">
        <v>116</v>
      </c>
      <c r="AE155" s="0" t="n">
        <v>5</v>
      </c>
      <c r="AF155" s="0" t="s">
        <v>65</v>
      </c>
      <c r="AG155" s="0" t="n">
        <v>2</v>
      </c>
      <c r="AI155" s="0" t="s">
        <v>66</v>
      </c>
      <c r="AJ155" s="0" t="n">
        <v>3</v>
      </c>
      <c r="AK155" s="0" t="n">
        <v>3</v>
      </c>
      <c r="AL155" s="0" t="n">
        <v>13.09</v>
      </c>
      <c r="AM155" s="0" t="n">
        <v>2.22</v>
      </c>
      <c r="AR155" s="0" t="s">
        <v>68</v>
      </c>
      <c r="AS155" s="0" t="n">
        <v>40</v>
      </c>
    </row>
    <row r="156" customFormat="false" ht="14.25" hidden="false" customHeight="false" outlineLevel="0" collapsed="false">
      <c r="B156" s="14" t="n">
        <v>423</v>
      </c>
      <c r="C156" s="14" t="s">
        <v>107</v>
      </c>
      <c r="D156" s="15" t="s">
        <v>133</v>
      </c>
      <c r="E156" s="17" t="s">
        <v>722</v>
      </c>
      <c r="F156" s="24" t="s">
        <v>723</v>
      </c>
      <c r="G156" s="14" t="s">
        <v>49</v>
      </c>
      <c r="H156" s="14" t="s">
        <v>310</v>
      </c>
      <c r="I156" s="14" t="s">
        <v>597</v>
      </c>
      <c r="J156" s="14" t="s">
        <v>312</v>
      </c>
      <c r="K156" s="14" t="s">
        <v>98</v>
      </c>
      <c r="L156" s="14" t="s">
        <v>182</v>
      </c>
      <c r="M156" s="14" t="s">
        <v>73</v>
      </c>
      <c r="N156" s="14" t="s">
        <v>85</v>
      </c>
      <c r="O156" s="14" t="s">
        <v>128</v>
      </c>
      <c r="P156" s="14" t="s">
        <v>74</v>
      </c>
      <c r="Q156" s="14" t="s">
        <v>85</v>
      </c>
      <c r="R156" s="14" t="s">
        <v>433</v>
      </c>
      <c r="S156" s="0" t="s">
        <v>724</v>
      </c>
      <c r="T156" s="0" t="s">
        <v>628</v>
      </c>
      <c r="U156" s="0" t="s">
        <v>600</v>
      </c>
      <c r="V156" s="0" t="s">
        <v>597</v>
      </c>
      <c r="W156" s="0" t="n">
        <v>85015</v>
      </c>
      <c r="X156" s="0" t="n">
        <v>33.5234752</v>
      </c>
      <c r="Y156" s="0" t="n">
        <v>-112.1011921</v>
      </c>
      <c r="Z156" s="0" t="str">
        <f aca="false">IF(VLOOKUP(B156,centers_stations!A:E,5,0)=0,"",VLOOKUP(B156,centers_stations!A:E,5,0))</f>
        <v>GHCND:USW00023183</v>
      </c>
      <c r="AA156" s="0" t="n">
        <v>7</v>
      </c>
      <c r="AB156" s="0" t="n">
        <v>22</v>
      </c>
      <c r="AC156" s="0" t="s">
        <v>116</v>
      </c>
      <c r="AD156" s="0" t="s">
        <v>116</v>
      </c>
      <c r="AE156" s="0" t="n">
        <v>4</v>
      </c>
      <c r="AF156" s="0" t="s">
        <v>265</v>
      </c>
      <c r="AG156" s="0" t="n">
        <v>2</v>
      </c>
      <c r="AI156" s="0" t="s">
        <v>118</v>
      </c>
      <c r="AJ156" s="0" t="n">
        <v>3.09</v>
      </c>
      <c r="AK156" s="0" t="n">
        <v>3.09</v>
      </c>
      <c r="AL156" s="0" t="n">
        <v>13.19</v>
      </c>
      <c r="AM156" s="0" t="n">
        <v>2.22</v>
      </c>
      <c r="AN156" s="0" t="s">
        <v>67</v>
      </c>
      <c r="AO156" s="0" t="n">
        <v>11</v>
      </c>
      <c r="AP156" s="0" t="n">
        <v>11</v>
      </c>
      <c r="AR156" s="0" t="s">
        <v>68</v>
      </c>
      <c r="AS156" s="0" t="n">
        <v>48</v>
      </c>
    </row>
    <row r="157" customFormat="false" ht="14.25" hidden="false" customHeight="false" outlineLevel="0" collapsed="false">
      <c r="B157" s="14" t="n">
        <v>425</v>
      </c>
      <c r="C157" s="14" t="s">
        <v>45</v>
      </c>
      <c r="D157" s="15" t="s">
        <v>133</v>
      </c>
      <c r="E157" s="17" t="s">
        <v>629</v>
      </c>
      <c r="F157" s="24" t="s">
        <v>725</v>
      </c>
      <c r="G157" s="14" t="s">
        <v>49</v>
      </c>
      <c r="H157" s="14" t="s">
        <v>310</v>
      </c>
      <c r="I157" s="14" t="s">
        <v>597</v>
      </c>
      <c r="J157" s="14" t="s">
        <v>312</v>
      </c>
      <c r="K157" s="14" t="s">
        <v>98</v>
      </c>
      <c r="L157" s="14" t="s">
        <v>182</v>
      </c>
      <c r="M157" s="14" t="s">
        <v>73</v>
      </c>
      <c r="N157" s="14" t="s">
        <v>85</v>
      </c>
      <c r="O157" s="14" t="s">
        <v>128</v>
      </c>
      <c r="P157" s="14" t="s">
        <v>74</v>
      </c>
      <c r="Q157" s="14" t="s">
        <v>189</v>
      </c>
      <c r="R157" s="14" t="s">
        <v>433</v>
      </c>
      <c r="S157" s="0" t="s">
        <v>726</v>
      </c>
      <c r="T157" s="0" t="s">
        <v>628</v>
      </c>
      <c r="U157" s="0" t="s">
        <v>600</v>
      </c>
      <c r="V157" s="0" t="s">
        <v>597</v>
      </c>
      <c r="W157" s="0" t="n">
        <v>85032</v>
      </c>
      <c r="X157" s="0" t="n">
        <v>33.639904</v>
      </c>
      <c r="Y157" s="0" t="n">
        <v>-112.01859</v>
      </c>
      <c r="Z157" s="0" t="str">
        <f aca="false">IF(VLOOKUP(B157,centers_stations!A:E,5,0)=0,"",VLOOKUP(B157,centers_stations!A:E,5,0))</f>
        <v>GHCND:USW00003184</v>
      </c>
      <c r="AA157" s="0" t="n">
        <v>6</v>
      </c>
      <c r="AB157" s="0" t="n">
        <v>22</v>
      </c>
      <c r="AC157" s="0" t="s">
        <v>116</v>
      </c>
      <c r="AD157" s="0" t="s">
        <v>116</v>
      </c>
      <c r="AE157" s="0" t="n">
        <v>5</v>
      </c>
      <c r="AF157" s="0" t="s">
        <v>117</v>
      </c>
      <c r="AG157" s="0" t="n">
        <v>2</v>
      </c>
      <c r="AI157" s="0" t="s">
        <v>66</v>
      </c>
      <c r="AJ157" s="0" t="n">
        <v>2.5</v>
      </c>
      <c r="AK157" s="0" t="n">
        <v>2.5</v>
      </c>
      <c r="AL157" s="0" t="n">
        <v>10.89</v>
      </c>
      <c r="AM157" s="0" t="n">
        <v>2.22</v>
      </c>
      <c r="AN157" s="0" t="s">
        <v>67</v>
      </c>
      <c r="AO157" s="0" t="n">
        <v>7</v>
      </c>
      <c r="AP157" s="0" t="n">
        <v>7</v>
      </c>
      <c r="AS157" s="0" t="n">
        <v>32</v>
      </c>
    </row>
    <row r="158" customFormat="false" ht="14.25" hidden="false" customHeight="false" outlineLevel="0" collapsed="false">
      <c r="B158" s="14" t="n">
        <v>426</v>
      </c>
      <c r="C158" s="14" t="s">
        <v>192</v>
      </c>
      <c r="D158" s="15" t="s">
        <v>133</v>
      </c>
      <c r="E158" s="17" t="s">
        <v>629</v>
      </c>
      <c r="F158" s="14" t="s">
        <v>727</v>
      </c>
      <c r="G158" s="14" t="s">
        <v>49</v>
      </c>
      <c r="H158" s="14" t="s">
        <v>310</v>
      </c>
      <c r="I158" s="14" t="s">
        <v>597</v>
      </c>
      <c r="J158" s="14" t="s">
        <v>312</v>
      </c>
      <c r="K158" s="14" t="s">
        <v>182</v>
      </c>
      <c r="L158" s="14" t="s">
        <v>182</v>
      </c>
      <c r="M158" s="14" t="s">
        <v>73</v>
      </c>
      <c r="N158" s="14" t="s">
        <v>73</v>
      </c>
      <c r="O158" s="14" t="s">
        <v>128</v>
      </c>
      <c r="P158" s="14" t="s">
        <v>72</v>
      </c>
      <c r="Q158" s="14" t="s">
        <v>85</v>
      </c>
      <c r="R158" s="14" t="s">
        <v>433</v>
      </c>
      <c r="S158" s="0" t="s">
        <v>728</v>
      </c>
      <c r="T158" s="0" t="s">
        <v>729</v>
      </c>
      <c r="U158" s="0" t="s">
        <v>600</v>
      </c>
      <c r="V158" s="0" t="s">
        <v>597</v>
      </c>
      <c r="W158" s="0" t="n">
        <v>85251</v>
      </c>
      <c r="X158" s="0" t="n">
        <v>33.4809952</v>
      </c>
      <c r="Y158" s="0" t="n">
        <v>-111.9247356</v>
      </c>
      <c r="Z158" s="0" t="str">
        <f aca="false">IF(VLOOKUP(B158,centers_stations!A:E,5,0)=0,"",VLOOKUP(B158,centers_stations!A:E,5,0))</f>
        <v>GHCND:USC00028499</v>
      </c>
      <c r="AA158" s="0" t="n">
        <v>7</v>
      </c>
      <c r="AB158" s="0" t="n">
        <v>16</v>
      </c>
      <c r="AC158" s="0" t="s">
        <v>64</v>
      </c>
      <c r="AD158" s="0" t="s">
        <v>116</v>
      </c>
      <c r="AE158" s="0" t="n">
        <v>4.5</v>
      </c>
      <c r="AF158" s="0" t="s">
        <v>117</v>
      </c>
      <c r="AG158" s="0" t="n">
        <v>2</v>
      </c>
      <c r="AI158" s="0" t="s">
        <v>118</v>
      </c>
      <c r="AJ158" s="0" t="n">
        <v>3.09</v>
      </c>
      <c r="AK158" s="0" t="n">
        <v>3.09</v>
      </c>
      <c r="AL158" s="0" t="n">
        <v>13.19</v>
      </c>
      <c r="AM158" s="0" t="n">
        <v>2.22</v>
      </c>
      <c r="AN158" s="0" t="s">
        <v>67</v>
      </c>
      <c r="AO158" s="0" t="n">
        <v>11</v>
      </c>
      <c r="AP158" s="0" t="n">
        <v>11</v>
      </c>
      <c r="AR158" s="0" t="s">
        <v>204</v>
      </c>
      <c r="AS158" s="0" t="n">
        <v>24</v>
      </c>
    </row>
    <row r="159" customFormat="false" ht="14.25" hidden="false" customHeight="false" outlineLevel="0" collapsed="false">
      <c r="B159" s="14" t="n">
        <v>427</v>
      </c>
      <c r="C159" s="14" t="s">
        <v>45</v>
      </c>
      <c r="D159" s="15" t="s">
        <v>133</v>
      </c>
      <c r="E159" s="17" t="s">
        <v>722</v>
      </c>
      <c r="F159" s="14" t="s">
        <v>730</v>
      </c>
      <c r="G159" s="14" t="s">
        <v>49</v>
      </c>
      <c r="H159" s="14" t="s">
        <v>50</v>
      </c>
      <c r="I159" s="14" t="s">
        <v>236</v>
      </c>
      <c r="J159" s="14" t="s">
        <v>312</v>
      </c>
      <c r="K159" s="14" t="s">
        <v>85</v>
      </c>
      <c r="L159" s="14" t="s">
        <v>54</v>
      </c>
      <c r="M159" s="14" t="s">
        <v>85</v>
      </c>
      <c r="N159" s="14" t="s">
        <v>85</v>
      </c>
      <c r="O159" s="14" t="s">
        <v>53</v>
      </c>
      <c r="P159" s="14" t="s">
        <v>101</v>
      </c>
      <c r="Q159" s="14" t="s">
        <v>189</v>
      </c>
      <c r="R159" s="14" t="s">
        <v>433</v>
      </c>
      <c r="S159" s="0" t="s">
        <v>731</v>
      </c>
      <c r="T159" s="0" t="s">
        <v>732</v>
      </c>
      <c r="U159" s="0" t="s">
        <v>600</v>
      </c>
      <c r="V159" s="0" t="s">
        <v>597</v>
      </c>
      <c r="W159" s="0" t="n">
        <v>85345</v>
      </c>
      <c r="X159" s="0" t="n">
        <v>33.5654199</v>
      </c>
      <c r="Y159" s="0" t="n">
        <v>-112.2415692</v>
      </c>
      <c r="Z159" s="0" t="str">
        <f aca="false">IF(VLOOKUP(B159,centers_stations!A:E,5,0)=0,"",VLOOKUP(B159,centers_stations!A:E,5,0))</f>
        <v>GHCND:USC00029634</v>
      </c>
      <c r="AA159" s="0" t="n">
        <v>6</v>
      </c>
      <c r="AB159" s="0" t="n">
        <v>22</v>
      </c>
      <c r="AC159" s="0" t="s">
        <v>116</v>
      </c>
      <c r="AD159" s="0" t="s">
        <v>116</v>
      </c>
      <c r="AE159" s="0" t="n">
        <v>5</v>
      </c>
      <c r="AF159" s="0" t="s">
        <v>117</v>
      </c>
      <c r="AG159" s="0" t="n">
        <v>1</v>
      </c>
      <c r="AI159" s="0" t="s">
        <v>66</v>
      </c>
      <c r="AJ159" s="0" t="n">
        <v>2.5</v>
      </c>
      <c r="AK159" s="0" t="n">
        <v>2.5</v>
      </c>
      <c r="AL159" s="0" t="n">
        <v>10.89</v>
      </c>
      <c r="AM159" s="0" t="n">
        <v>2.22</v>
      </c>
      <c r="AN159" s="0" t="s">
        <v>67</v>
      </c>
      <c r="AO159" s="0" t="n">
        <v>7</v>
      </c>
      <c r="AP159" s="0" t="n">
        <v>7</v>
      </c>
      <c r="AS159" s="0" t="n">
        <v>32</v>
      </c>
    </row>
    <row r="160" customFormat="false" ht="14.25" hidden="false" customHeight="false" outlineLevel="0" collapsed="false">
      <c r="B160" s="14" t="n">
        <v>428</v>
      </c>
      <c r="C160" s="14" t="s">
        <v>45</v>
      </c>
      <c r="D160" s="15" t="s">
        <v>133</v>
      </c>
      <c r="E160" s="16" t="s">
        <v>633</v>
      </c>
      <c r="F160" s="14" t="s">
        <v>733</v>
      </c>
      <c r="G160" s="14" t="s">
        <v>49</v>
      </c>
      <c r="H160" s="14" t="s">
        <v>50</v>
      </c>
      <c r="I160" s="14" t="s">
        <v>236</v>
      </c>
      <c r="J160" s="14" t="s">
        <v>312</v>
      </c>
      <c r="K160" s="14" t="s">
        <v>55</v>
      </c>
      <c r="L160" s="14" t="s">
        <v>73</v>
      </c>
      <c r="M160" s="14" t="s">
        <v>85</v>
      </c>
      <c r="N160" s="14" t="s">
        <v>73</v>
      </c>
      <c r="O160" s="14" t="s">
        <v>128</v>
      </c>
      <c r="P160" s="14" t="s">
        <v>72</v>
      </c>
      <c r="Q160" s="14" t="s">
        <v>85</v>
      </c>
      <c r="R160" s="14" t="s">
        <v>433</v>
      </c>
      <c r="S160" s="0" t="s">
        <v>734</v>
      </c>
      <c r="T160" s="0" t="s">
        <v>636</v>
      </c>
      <c r="U160" s="0" t="s">
        <v>600</v>
      </c>
      <c r="V160" s="0" t="s">
        <v>597</v>
      </c>
      <c r="W160" s="0" t="n">
        <v>85226</v>
      </c>
      <c r="X160" s="0" t="n">
        <v>33.3194325</v>
      </c>
      <c r="Y160" s="0" t="n">
        <v>-111.9079922</v>
      </c>
      <c r="Z160" s="0" t="str">
        <f aca="false">IF(VLOOKUP(B160,centers_stations!A:E,5,0)=0,"",VLOOKUP(B160,centers_stations!A:E,5,0))</f>
        <v>GHCND:USC00028499</v>
      </c>
      <c r="AA160" s="0" t="n">
        <v>6</v>
      </c>
      <c r="AB160" s="0" t="n">
        <v>26</v>
      </c>
      <c r="AC160" s="0" t="s">
        <v>116</v>
      </c>
      <c r="AD160" s="0" t="s">
        <v>64</v>
      </c>
      <c r="AE160" s="0" t="n">
        <v>6</v>
      </c>
      <c r="AF160" s="0" t="s">
        <v>65</v>
      </c>
      <c r="AG160" s="0" t="n">
        <v>2</v>
      </c>
      <c r="AI160" s="0" t="s">
        <v>66</v>
      </c>
      <c r="AJ160" s="0" t="n">
        <v>2.5</v>
      </c>
      <c r="AK160" s="0" t="n">
        <v>2.5</v>
      </c>
      <c r="AL160" s="0" t="n">
        <v>10.89</v>
      </c>
      <c r="AM160" s="0" t="n">
        <v>2.22</v>
      </c>
      <c r="AS160" s="0" t="n">
        <v>32</v>
      </c>
    </row>
    <row r="161" customFormat="false" ht="14.25" hidden="false" customHeight="false" outlineLevel="0" collapsed="false">
      <c r="B161" s="14" t="n">
        <v>430</v>
      </c>
      <c r="C161" s="14" t="s">
        <v>45</v>
      </c>
      <c r="D161" s="15" t="s">
        <v>133</v>
      </c>
      <c r="E161" s="16" t="s">
        <v>430</v>
      </c>
      <c r="F161" s="14" t="s">
        <v>735</v>
      </c>
      <c r="G161" s="14" t="s">
        <v>49</v>
      </c>
      <c r="H161" s="14" t="s">
        <v>154</v>
      </c>
      <c r="I161" s="14" t="s">
        <v>432</v>
      </c>
      <c r="J161" s="14" t="s">
        <v>237</v>
      </c>
      <c r="K161" s="14" t="s">
        <v>55</v>
      </c>
      <c r="L161" s="14" t="s">
        <v>100</v>
      </c>
      <c r="M161" s="14" t="s">
        <v>55</v>
      </c>
      <c r="N161" s="14" t="s">
        <v>85</v>
      </c>
      <c r="O161" s="14" t="s">
        <v>101</v>
      </c>
      <c r="P161" s="14" t="s">
        <v>74</v>
      </c>
      <c r="Q161" s="14" t="s">
        <v>176</v>
      </c>
      <c r="R161" s="14" t="s">
        <v>433</v>
      </c>
      <c r="S161" s="0" t="s">
        <v>736</v>
      </c>
      <c r="T161" s="0" t="s">
        <v>737</v>
      </c>
      <c r="U161" s="0" t="s">
        <v>436</v>
      </c>
      <c r="V161" s="0" t="s">
        <v>432</v>
      </c>
      <c r="W161" s="0" t="n">
        <v>80126</v>
      </c>
      <c r="X161" s="0" t="n">
        <v>39.5647857</v>
      </c>
      <c r="Y161" s="0" t="n">
        <v>-104.9596902</v>
      </c>
      <c r="Z161" s="0" t="str">
        <f aca="false">IF(VLOOKUP(B161,centers_stations!A:E,5,0)=0,"",VLOOKUP(B161,centers_stations!A:E,5,0))</f>
        <v>GHCND:USW00093067</v>
      </c>
      <c r="AA161" s="0" t="n">
        <v>4</v>
      </c>
      <c r="AB161" s="0" t="n">
        <v>22</v>
      </c>
      <c r="AC161" s="0" t="s">
        <v>116</v>
      </c>
      <c r="AD161" s="0" t="s">
        <v>64</v>
      </c>
      <c r="AE161" s="0" t="n">
        <v>6</v>
      </c>
      <c r="AF161" s="0" t="s">
        <v>65</v>
      </c>
      <c r="AG161" s="0" t="n">
        <v>3</v>
      </c>
      <c r="AI161" s="0" t="s">
        <v>66</v>
      </c>
      <c r="AJ161" s="0" t="n">
        <v>3</v>
      </c>
      <c r="AK161" s="0" t="n">
        <v>3</v>
      </c>
      <c r="AL161" s="0" t="n">
        <v>12.89</v>
      </c>
      <c r="AM161" s="0" t="n">
        <v>2.22</v>
      </c>
      <c r="AS161" s="0" t="n">
        <v>32</v>
      </c>
    </row>
    <row r="162" customFormat="false" ht="14.25" hidden="false" customHeight="false" outlineLevel="0" collapsed="false">
      <c r="B162" s="14" t="n">
        <v>447</v>
      </c>
      <c r="C162" s="14" t="s">
        <v>107</v>
      </c>
      <c r="D162" s="15" t="s">
        <v>388</v>
      </c>
      <c r="E162" s="16" t="s">
        <v>421</v>
      </c>
      <c r="F162" s="14" t="s">
        <v>738</v>
      </c>
      <c r="G162" s="14" t="s">
        <v>49</v>
      </c>
      <c r="H162" s="14" t="s">
        <v>196</v>
      </c>
      <c r="I162" s="14" t="s">
        <v>344</v>
      </c>
      <c r="J162" s="14" t="s">
        <v>391</v>
      </c>
      <c r="K162" s="14" t="s">
        <v>182</v>
      </c>
      <c r="L162" s="14" t="s">
        <v>182</v>
      </c>
      <c r="M162" s="14" t="s">
        <v>182</v>
      </c>
      <c r="N162" s="14" t="s">
        <v>182</v>
      </c>
      <c r="O162" s="14" t="s">
        <v>72</v>
      </c>
      <c r="P162" s="14" t="s">
        <v>74</v>
      </c>
      <c r="Q162" s="14" t="s">
        <v>176</v>
      </c>
      <c r="R162" s="14" t="s">
        <v>59</v>
      </c>
      <c r="S162" s="0" t="s">
        <v>739</v>
      </c>
      <c r="T162" s="0" t="s">
        <v>740</v>
      </c>
      <c r="U162" s="0" t="s">
        <v>425</v>
      </c>
      <c r="V162" s="0" t="s">
        <v>426</v>
      </c>
      <c r="W162" s="0" t="n">
        <v>1545</v>
      </c>
      <c r="X162" s="0" t="n">
        <v>42.2767819</v>
      </c>
      <c r="Y162" s="0" t="n">
        <v>-71.7286567</v>
      </c>
      <c r="Z162" s="0" t="str">
        <f aca="false">IF(VLOOKUP(B162,centers_stations!A:E,5,0)=0,"",VLOOKUP(B162,centers_stations!A:E,5,0))</f>
        <v>GHCND:USW00094746</v>
      </c>
      <c r="AA162" s="0" t="n">
        <v>6</v>
      </c>
      <c r="AB162" s="0" t="n">
        <v>22</v>
      </c>
      <c r="AC162" s="0" t="s">
        <v>116</v>
      </c>
      <c r="AD162" s="0" t="s">
        <v>116</v>
      </c>
      <c r="AE162" s="0" t="n">
        <v>4.5</v>
      </c>
      <c r="AF162" s="0" t="s">
        <v>265</v>
      </c>
      <c r="AG162" s="0" t="n">
        <v>2</v>
      </c>
      <c r="AI162" s="0" t="s">
        <v>118</v>
      </c>
      <c r="AJ162" s="0" t="n">
        <v>3.09</v>
      </c>
      <c r="AK162" s="0" t="n">
        <v>3.09</v>
      </c>
      <c r="AL162" s="0" t="n">
        <v>13.19</v>
      </c>
      <c r="AM162" s="0" t="n">
        <v>2.22</v>
      </c>
      <c r="AN162" s="0" t="s">
        <v>67</v>
      </c>
      <c r="AO162" s="0" t="n">
        <v>11</v>
      </c>
      <c r="AP162" s="0" t="n">
        <v>11</v>
      </c>
      <c r="AR162" s="0" t="s">
        <v>204</v>
      </c>
      <c r="AS162" s="0" t="n">
        <v>40</v>
      </c>
    </row>
    <row r="163" customFormat="false" ht="14.25" hidden="false" customHeight="false" outlineLevel="0" collapsed="false">
      <c r="B163" s="14" t="n">
        <v>504</v>
      </c>
      <c r="C163" s="14" t="s">
        <v>45</v>
      </c>
      <c r="D163" s="15" t="s">
        <v>388</v>
      </c>
      <c r="E163" s="16" t="s">
        <v>421</v>
      </c>
      <c r="F163" s="14" t="s">
        <v>741</v>
      </c>
      <c r="G163" s="14" t="s">
        <v>49</v>
      </c>
      <c r="H163" s="14" t="s">
        <v>50</v>
      </c>
      <c r="I163" s="14" t="s">
        <v>320</v>
      </c>
      <c r="J163" s="14" t="s">
        <v>391</v>
      </c>
      <c r="K163" s="14" t="s">
        <v>54</v>
      </c>
      <c r="L163" s="14" t="s">
        <v>121</v>
      </c>
      <c r="M163" s="14" t="s">
        <v>55</v>
      </c>
      <c r="N163" s="14" t="s">
        <v>121</v>
      </c>
      <c r="O163" s="14" t="s">
        <v>288</v>
      </c>
      <c r="P163" s="14" t="s">
        <v>101</v>
      </c>
      <c r="Q163" s="14" t="s">
        <v>99</v>
      </c>
      <c r="R163" s="14" t="s">
        <v>59</v>
      </c>
      <c r="S163" s="0" t="s">
        <v>742</v>
      </c>
      <c r="T163" s="0" t="s">
        <v>87</v>
      </c>
      <c r="U163" s="0" t="s">
        <v>425</v>
      </c>
      <c r="V163" s="0" t="s">
        <v>426</v>
      </c>
      <c r="W163" s="0" t="n">
        <v>1501</v>
      </c>
      <c r="X163" s="0" t="n">
        <v>42.2223514</v>
      </c>
      <c r="Y163" s="0" t="n">
        <v>-71.8226893</v>
      </c>
      <c r="Z163" s="0" t="str">
        <f aca="false">IF(VLOOKUP(B163,centers_stations!A:E,5,0)=0,"",VLOOKUP(B163,centers_stations!A:E,5,0))</f>
        <v>GHCND:USW00094746</v>
      </c>
      <c r="AA163" s="0" t="n">
        <v>5</v>
      </c>
      <c r="AB163" s="0" t="n">
        <v>24</v>
      </c>
      <c r="AC163" s="0" t="s">
        <v>116</v>
      </c>
      <c r="AD163" s="0" t="s">
        <v>116</v>
      </c>
      <c r="AE163" s="0" t="n">
        <v>6</v>
      </c>
      <c r="AF163" s="0" t="s">
        <v>65</v>
      </c>
      <c r="AG163" s="0" t="n">
        <v>2</v>
      </c>
      <c r="AI163" s="0" t="s">
        <v>66</v>
      </c>
      <c r="AJ163" s="0" t="n">
        <v>2.5</v>
      </c>
      <c r="AK163" s="0" t="n">
        <v>2.5</v>
      </c>
      <c r="AL163" s="0" t="n">
        <v>12.09</v>
      </c>
      <c r="AM163" s="0" t="n">
        <v>2.22</v>
      </c>
      <c r="AN163" s="0" t="s">
        <v>67</v>
      </c>
      <c r="AO163" s="0" t="n">
        <v>11</v>
      </c>
      <c r="AP163" s="0" t="n">
        <v>11</v>
      </c>
      <c r="AR163" s="0" t="s">
        <v>68</v>
      </c>
      <c r="AS163" s="0" t="n">
        <v>50</v>
      </c>
    </row>
    <row r="164" customFormat="false" ht="14.25" hidden="false" customHeight="false" outlineLevel="0" collapsed="false">
      <c r="B164" s="14" t="n">
        <v>508</v>
      </c>
      <c r="C164" s="14" t="s">
        <v>45</v>
      </c>
      <c r="D164" s="15" t="s">
        <v>46</v>
      </c>
      <c r="E164" s="16" t="s">
        <v>205</v>
      </c>
      <c r="F164" s="14" t="s">
        <v>743</v>
      </c>
      <c r="G164" s="14" t="s">
        <v>49</v>
      </c>
      <c r="H164" s="14" t="s">
        <v>50</v>
      </c>
      <c r="I164" s="14" t="s">
        <v>51</v>
      </c>
      <c r="J164" s="14" t="s">
        <v>52</v>
      </c>
      <c r="K164" s="14" t="s">
        <v>744</v>
      </c>
      <c r="L164" s="14" t="s">
        <v>745</v>
      </c>
      <c r="M164" s="14" t="s">
        <v>746</v>
      </c>
      <c r="N164" s="14" t="s">
        <v>745</v>
      </c>
      <c r="O164" s="14" t="s">
        <v>747</v>
      </c>
      <c r="P164" s="14" t="s">
        <v>748</v>
      </c>
      <c r="Q164" s="14" t="s">
        <v>95</v>
      </c>
      <c r="R164" s="14" t="s">
        <v>59</v>
      </c>
      <c r="S164" s="0" t="s">
        <v>749</v>
      </c>
      <c r="T164" s="0" t="s">
        <v>750</v>
      </c>
      <c r="U164" s="0" t="s">
        <v>105</v>
      </c>
      <c r="V164" s="0" t="s">
        <v>106</v>
      </c>
      <c r="W164" s="0" t="n">
        <v>28105</v>
      </c>
      <c r="X164" s="0" t="n">
        <v>35.1161877</v>
      </c>
      <c r="Y164" s="0" t="n">
        <v>-80.7006166</v>
      </c>
      <c r="Z164" s="0" t="str">
        <f aca="false">IF(VLOOKUP(B164,centers_stations!A:E,5,0)=0,"",VLOOKUP(B164,centers_stations!A:E,5,0))</f>
        <v>GHCND:USW00053872</v>
      </c>
      <c r="AA164" s="0" t="n">
        <v>4</v>
      </c>
      <c r="AB164" s="0" t="n">
        <v>22</v>
      </c>
      <c r="AC164" s="0" t="s">
        <v>64</v>
      </c>
      <c r="AD164" s="0" t="s">
        <v>64</v>
      </c>
      <c r="AE164" s="0" t="n">
        <v>6</v>
      </c>
      <c r="AF164" s="0" t="s">
        <v>65</v>
      </c>
      <c r="AG164" s="0" t="n">
        <v>2</v>
      </c>
      <c r="AI164" s="0" t="s">
        <v>66</v>
      </c>
      <c r="AJ164" s="0" t="n">
        <v>3</v>
      </c>
      <c r="AK164" s="0" t="n">
        <v>3</v>
      </c>
      <c r="AL164" s="0" t="n">
        <v>12.89</v>
      </c>
      <c r="AM164" s="0" t="n">
        <v>2.22</v>
      </c>
      <c r="AN164" s="0" t="s">
        <v>67</v>
      </c>
      <c r="AO164" s="0" t="n">
        <v>7</v>
      </c>
      <c r="AP164" s="0" t="n">
        <v>7</v>
      </c>
      <c r="AR164" s="0" t="s">
        <v>204</v>
      </c>
      <c r="AS164" s="0" t="n">
        <v>56</v>
      </c>
    </row>
    <row r="165" customFormat="false" ht="14.25" hidden="false" customHeight="false" outlineLevel="0" collapsed="false">
      <c r="B165" s="14" t="n">
        <v>509</v>
      </c>
      <c r="C165" s="14" t="s">
        <v>45</v>
      </c>
      <c r="D165" s="15" t="s">
        <v>193</v>
      </c>
      <c r="E165" s="16" t="s">
        <v>342</v>
      </c>
      <c r="F165" s="14" t="s">
        <v>751</v>
      </c>
      <c r="G165" s="14" t="s">
        <v>49</v>
      </c>
      <c r="H165" s="14" t="s">
        <v>50</v>
      </c>
      <c r="I165" s="14" t="s">
        <v>320</v>
      </c>
      <c r="J165" s="14" t="s">
        <v>198</v>
      </c>
      <c r="K165" s="14" t="s">
        <v>160</v>
      </c>
      <c r="L165" s="14" t="s">
        <v>98</v>
      </c>
      <c r="M165" s="14" t="s">
        <v>160</v>
      </c>
      <c r="N165" s="14" t="s">
        <v>138</v>
      </c>
      <c r="O165" s="14" t="s">
        <v>228</v>
      </c>
      <c r="P165" s="14" t="s">
        <v>101</v>
      </c>
      <c r="Q165" s="14" t="s">
        <v>255</v>
      </c>
      <c r="R165" s="14" t="s">
        <v>59</v>
      </c>
      <c r="S165" s="0" t="s">
        <v>752</v>
      </c>
      <c r="T165" s="0" t="s">
        <v>753</v>
      </c>
      <c r="U165" s="0" t="s">
        <v>347</v>
      </c>
      <c r="V165" s="0" t="s">
        <v>348</v>
      </c>
      <c r="W165" s="0" t="n">
        <v>6512</v>
      </c>
      <c r="X165" s="0" t="n">
        <v>41.284075</v>
      </c>
      <c r="Y165" s="0" t="n">
        <v>-72.880915</v>
      </c>
      <c r="Z165" s="0" t="str">
        <f aca="false">IF(VLOOKUP(B165,centers_stations!A:E,5,0)=0,"",VLOOKUP(B165,centers_stations!A:E,5,0))</f>
        <v>GHCND:USW00014758</v>
      </c>
      <c r="AA165" s="0" t="n">
        <v>5</v>
      </c>
      <c r="AB165" s="0" t="n">
        <v>24</v>
      </c>
      <c r="AC165" s="0" t="s">
        <v>116</v>
      </c>
      <c r="AD165" s="0" t="s">
        <v>116</v>
      </c>
      <c r="AE165" s="0" t="n">
        <v>6</v>
      </c>
      <c r="AF165" s="0" t="s">
        <v>65</v>
      </c>
      <c r="AG165" s="0" t="n">
        <v>2</v>
      </c>
      <c r="AI165" s="0" t="s">
        <v>66</v>
      </c>
      <c r="AJ165" s="0" t="n">
        <v>2.5</v>
      </c>
      <c r="AK165" s="0" t="n">
        <v>2.5</v>
      </c>
      <c r="AL165" s="0" t="n">
        <v>12.09</v>
      </c>
      <c r="AM165" s="0" t="n">
        <v>2.22</v>
      </c>
      <c r="AN165" s="0" t="s">
        <v>67</v>
      </c>
      <c r="AO165" s="0" t="n">
        <v>11</v>
      </c>
      <c r="AP165" s="0" t="n">
        <v>11</v>
      </c>
      <c r="AR165" s="0" t="s">
        <v>68</v>
      </c>
      <c r="AS165" s="0" t="n">
        <v>50</v>
      </c>
    </row>
    <row r="166" customFormat="false" ht="14.25" hidden="false" customHeight="false" outlineLevel="0" collapsed="false">
      <c r="B166" s="14" t="n">
        <v>512</v>
      </c>
      <c r="C166" s="14" t="s">
        <v>107</v>
      </c>
      <c r="D166" s="15" t="s">
        <v>193</v>
      </c>
      <c r="E166" s="16" t="s">
        <v>209</v>
      </c>
      <c r="F166" s="14" t="s">
        <v>754</v>
      </c>
      <c r="G166" s="14" t="s">
        <v>49</v>
      </c>
      <c r="H166" s="14" t="s">
        <v>211</v>
      </c>
      <c r="I166" s="14" t="s">
        <v>212</v>
      </c>
      <c r="J166" s="14" t="s">
        <v>198</v>
      </c>
      <c r="K166" s="14" t="s">
        <v>182</v>
      </c>
      <c r="L166" s="14" t="s">
        <v>128</v>
      </c>
      <c r="M166" s="14" t="s">
        <v>182</v>
      </c>
      <c r="N166" s="14" t="s">
        <v>182</v>
      </c>
      <c r="O166" s="14" t="s">
        <v>72</v>
      </c>
      <c r="P166" s="14" t="s">
        <v>177</v>
      </c>
      <c r="Q166" s="14" t="s">
        <v>84</v>
      </c>
      <c r="R166" s="14" t="s">
        <v>59</v>
      </c>
      <c r="S166" s="0" t="s">
        <v>755</v>
      </c>
      <c r="T166" s="0" t="s">
        <v>756</v>
      </c>
      <c r="U166" s="0" t="s">
        <v>202</v>
      </c>
      <c r="V166" s="0" t="s">
        <v>201</v>
      </c>
      <c r="W166" s="0" t="n">
        <v>11725</v>
      </c>
      <c r="X166" s="0" t="n">
        <v>40.8433483999999</v>
      </c>
      <c r="Y166" s="0" t="n">
        <v>-73.2862015</v>
      </c>
      <c r="Z166" s="0" t="str">
        <f aca="false">IF(VLOOKUP(B166,centers_stations!A:E,5,0)=0,"",VLOOKUP(B166,centers_stations!A:E,5,0))</f>
        <v>GHCND:USC00301309</v>
      </c>
      <c r="AA166" s="0" t="n">
        <v>4.5</v>
      </c>
      <c r="AB166" s="0" t="n">
        <v>16</v>
      </c>
      <c r="AC166" s="0" t="s">
        <v>64</v>
      </c>
      <c r="AD166" s="0" t="s">
        <v>116</v>
      </c>
      <c r="AE166" s="0" t="n">
        <v>4</v>
      </c>
      <c r="AF166" s="0" t="s">
        <v>265</v>
      </c>
      <c r="AG166" s="0" t="n">
        <v>2</v>
      </c>
      <c r="AI166" s="0" t="s">
        <v>118</v>
      </c>
      <c r="AJ166" s="0" t="n">
        <v>3.49</v>
      </c>
      <c r="AK166" s="0" t="n">
        <v>3.49</v>
      </c>
      <c r="AL166" s="0" t="n">
        <v>14.19</v>
      </c>
      <c r="AM166" s="0" t="n">
        <v>2.22</v>
      </c>
      <c r="AN166" s="0" t="s">
        <v>88</v>
      </c>
      <c r="AO166" s="0" t="n">
        <v>11</v>
      </c>
      <c r="AQ166" s="0" t="n">
        <v>11</v>
      </c>
      <c r="AR166" s="0" t="s">
        <v>204</v>
      </c>
      <c r="AS166" s="0" t="n">
        <v>40</v>
      </c>
    </row>
    <row r="167" customFormat="false" ht="14.25" hidden="false" customHeight="false" outlineLevel="0" collapsed="false">
      <c r="B167" s="14" t="n">
        <v>513</v>
      </c>
      <c r="C167" s="14" t="s">
        <v>45</v>
      </c>
      <c r="D167" s="15" t="s">
        <v>388</v>
      </c>
      <c r="E167" s="16" t="s">
        <v>421</v>
      </c>
      <c r="F167" s="14" t="s">
        <v>757</v>
      </c>
      <c r="G167" s="14" t="s">
        <v>49</v>
      </c>
      <c r="H167" s="14" t="s">
        <v>50</v>
      </c>
      <c r="I167" s="14" t="s">
        <v>320</v>
      </c>
      <c r="J167" s="14" t="s">
        <v>391</v>
      </c>
      <c r="K167" s="14" t="s">
        <v>182</v>
      </c>
      <c r="L167" s="14" t="s">
        <v>182</v>
      </c>
      <c r="M167" s="14" t="s">
        <v>55</v>
      </c>
      <c r="N167" s="14" t="s">
        <v>182</v>
      </c>
      <c r="O167" s="14" t="s">
        <v>101</v>
      </c>
      <c r="P167" s="14" t="s">
        <v>101</v>
      </c>
      <c r="Q167" s="14" t="s">
        <v>255</v>
      </c>
      <c r="R167" s="14" t="s">
        <v>59</v>
      </c>
      <c r="S167" s="0" t="s">
        <v>758</v>
      </c>
      <c r="T167" s="0" t="s">
        <v>759</v>
      </c>
      <c r="U167" s="0" t="s">
        <v>760</v>
      </c>
      <c r="V167" s="0" t="s">
        <v>761</v>
      </c>
      <c r="W167" s="0" t="n">
        <v>2910</v>
      </c>
      <c r="X167" s="0" t="n">
        <v>41.7703669</v>
      </c>
      <c r="Y167" s="0" t="n">
        <v>-71.4228785</v>
      </c>
      <c r="Z167" s="0" t="str">
        <f aca="false">IF(VLOOKUP(B167,centers_stations!A:E,5,0)=0,"",VLOOKUP(B167,centers_stations!A:E,5,0))</f>
        <v>GHCND:USW00014765</v>
      </c>
      <c r="AA167" s="0" t="n">
        <v>5</v>
      </c>
      <c r="AB167" s="0" t="n">
        <v>24</v>
      </c>
      <c r="AC167" s="0" t="s">
        <v>116</v>
      </c>
      <c r="AD167" s="0" t="s">
        <v>116</v>
      </c>
      <c r="AE167" s="0" t="n">
        <v>6</v>
      </c>
      <c r="AF167" s="0" t="s">
        <v>65</v>
      </c>
      <c r="AG167" s="0" t="n">
        <v>2</v>
      </c>
      <c r="AI167" s="0" t="s">
        <v>66</v>
      </c>
      <c r="AJ167" s="0" t="n">
        <v>2.5</v>
      </c>
      <c r="AK167" s="0" t="n">
        <v>2.5</v>
      </c>
      <c r="AL167" s="0" t="n">
        <v>12.09</v>
      </c>
      <c r="AM167" s="0" t="n">
        <v>2.22</v>
      </c>
      <c r="AN167" s="0" t="s">
        <v>67</v>
      </c>
      <c r="AO167" s="0" t="n">
        <v>11</v>
      </c>
      <c r="AP167" s="0" t="n">
        <v>11</v>
      </c>
      <c r="AR167" s="0" t="s">
        <v>68</v>
      </c>
      <c r="AS167" s="0" t="n">
        <v>64</v>
      </c>
    </row>
    <row r="168" customFormat="false" ht="14.25" hidden="false" customHeight="false" outlineLevel="0" collapsed="false">
      <c r="B168" s="14" t="n">
        <v>514</v>
      </c>
      <c r="C168" s="14" t="s">
        <v>45</v>
      </c>
      <c r="D168" s="15" t="s">
        <v>388</v>
      </c>
      <c r="E168" s="16" t="s">
        <v>403</v>
      </c>
      <c r="F168" s="14" t="s">
        <v>762</v>
      </c>
      <c r="G168" s="14" t="s">
        <v>49</v>
      </c>
      <c r="H168" s="14" t="s">
        <v>50</v>
      </c>
      <c r="I168" s="14" t="s">
        <v>320</v>
      </c>
      <c r="J168" s="14" t="s">
        <v>148</v>
      </c>
      <c r="K168" s="14" t="s">
        <v>54</v>
      </c>
      <c r="L168" s="14" t="s">
        <v>100</v>
      </c>
      <c r="M168" s="14" t="s">
        <v>54</v>
      </c>
      <c r="N168" s="14" t="s">
        <v>121</v>
      </c>
      <c r="O168" s="14" t="s">
        <v>53</v>
      </c>
      <c r="P168" s="14" t="s">
        <v>101</v>
      </c>
      <c r="Q168" s="14" t="s">
        <v>255</v>
      </c>
      <c r="R168" s="14" t="s">
        <v>59</v>
      </c>
      <c r="S168" s="0" t="s">
        <v>763</v>
      </c>
      <c r="T168" s="0" t="s">
        <v>406</v>
      </c>
      <c r="U168" s="0" t="s">
        <v>202</v>
      </c>
      <c r="V168" s="0" t="s">
        <v>201</v>
      </c>
      <c r="W168" s="0" t="n">
        <v>14612</v>
      </c>
      <c r="X168" s="0" t="n">
        <v>43.2539322</v>
      </c>
      <c r="Y168" s="0" t="n">
        <v>-77.646009</v>
      </c>
      <c r="Z168" s="0" t="str">
        <f aca="false">IF(VLOOKUP(B168,centers_stations!A:E,5,0)=0,"",VLOOKUP(B168,centers_stations!A:E,5,0))</f>
        <v>GHCND:USW00014768</v>
      </c>
      <c r="AA168" s="0" t="n">
        <v>6</v>
      </c>
      <c r="AB168" s="0" t="n">
        <v>25</v>
      </c>
      <c r="AC168" s="0" t="s">
        <v>116</v>
      </c>
      <c r="AD168" s="0" t="s">
        <v>116</v>
      </c>
      <c r="AE168" s="0" t="n">
        <v>6</v>
      </c>
      <c r="AF168" s="0" t="s">
        <v>80</v>
      </c>
      <c r="AG168" s="0" t="n">
        <v>2</v>
      </c>
      <c r="AI168" s="0" t="s">
        <v>66</v>
      </c>
      <c r="AJ168" s="0" t="n">
        <v>2.5</v>
      </c>
      <c r="AK168" s="0" t="n">
        <v>2.5</v>
      </c>
      <c r="AL168" s="0" t="n">
        <v>10.89</v>
      </c>
      <c r="AM168" s="0" t="n">
        <v>2.22</v>
      </c>
      <c r="AN168" s="0" t="s">
        <v>67</v>
      </c>
      <c r="AO168" s="0" t="n">
        <v>7</v>
      </c>
      <c r="AP168" s="0" t="n">
        <v>7</v>
      </c>
      <c r="AS168" s="0" t="n">
        <v>36</v>
      </c>
    </row>
    <row r="169" customFormat="false" ht="14.25" hidden="false" customHeight="false" outlineLevel="0" collapsed="false">
      <c r="B169" s="14" t="n">
        <v>515</v>
      </c>
      <c r="C169" s="14" t="s">
        <v>45</v>
      </c>
      <c r="D169" s="15" t="s">
        <v>133</v>
      </c>
      <c r="E169" s="16" t="s">
        <v>443</v>
      </c>
      <c r="F169" s="14" t="s">
        <v>764</v>
      </c>
      <c r="G169" s="14" t="s">
        <v>49</v>
      </c>
      <c r="H169" s="14" t="s">
        <v>50</v>
      </c>
      <c r="I169" s="14" t="s">
        <v>147</v>
      </c>
      <c r="J169" s="14" t="s">
        <v>148</v>
      </c>
      <c r="K169" s="14" t="s">
        <v>100</v>
      </c>
      <c r="L169" s="14" t="s">
        <v>765</v>
      </c>
      <c r="M169" s="14" t="s">
        <v>765</v>
      </c>
      <c r="N169" s="14" t="s">
        <v>766</v>
      </c>
      <c r="O169" s="14" t="s">
        <v>767</v>
      </c>
      <c r="P169" s="14" t="s">
        <v>74</v>
      </c>
      <c r="Q169" s="14" t="s">
        <v>127</v>
      </c>
      <c r="R169" s="14" t="s">
        <v>59</v>
      </c>
      <c r="S169" s="0" t="s">
        <v>768</v>
      </c>
      <c r="T169" s="0" t="s">
        <v>769</v>
      </c>
      <c r="U169" s="0" t="s">
        <v>447</v>
      </c>
      <c r="V169" s="0" t="s">
        <v>448</v>
      </c>
      <c r="W169" s="0" t="n">
        <v>49546</v>
      </c>
      <c r="X169" s="0" t="n">
        <v>42.9177648</v>
      </c>
      <c r="Y169" s="0" t="n">
        <v>-85.5813385</v>
      </c>
      <c r="Z169" s="0" t="str">
        <f aca="false">IF(VLOOKUP(B169,centers_stations!A:E,5,0)=0,"",VLOOKUP(B169,centers_stations!A:E,5,0))</f>
        <v>GHCND:USC00202375</v>
      </c>
      <c r="AA169" s="0" t="n">
        <v>6</v>
      </c>
      <c r="AB169" s="0" t="n">
        <v>25</v>
      </c>
      <c r="AC169" s="0" t="s">
        <v>116</v>
      </c>
      <c r="AD169" s="0" t="s">
        <v>116</v>
      </c>
      <c r="AE169" s="0" t="n">
        <v>7</v>
      </c>
      <c r="AF169" s="0" t="s">
        <v>65</v>
      </c>
      <c r="AG169" s="0" t="n">
        <v>2</v>
      </c>
      <c r="AI169" s="0" t="s">
        <v>66</v>
      </c>
      <c r="AJ169" s="0" t="n">
        <v>2.5</v>
      </c>
      <c r="AK169" s="0" t="n">
        <v>2.5</v>
      </c>
      <c r="AL169" s="0" t="n">
        <v>10.89</v>
      </c>
      <c r="AM169" s="0" t="n">
        <v>2.22</v>
      </c>
      <c r="AN169" s="0" t="s">
        <v>88</v>
      </c>
      <c r="AO169" s="0" t="n">
        <v>7</v>
      </c>
      <c r="AQ169" s="0" t="n">
        <v>7</v>
      </c>
      <c r="AS169" s="0" t="n">
        <v>40</v>
      </c>
    </row>
    <row r="170" customFormat="false" ht="14.25" hidden="false" customHeight="false" outlineLevel="0" collapsed="false">
      <c r="B170" s="14" t="n">
        <v>516</v>
      </c>
      <c r="C170" s="14" t="s">
        <v>45</v>
      </c>
      <c r="D170" s="15" t="s">
        <v>388</v>
      </c>
      <c r="E170" s="16" t="s">
        <v>403</v>
      </c>
      <c r="F170" s="14" t="s">
        <v>770</v>
      </c>
      <c r="G170" s="14" t="s">
        <v>49</v>
      </c>
      <c r="H170" s="14" t="s">
        <v>50</v>
      </c>
      <c r="I170" s="14" t="s">
        <v>320</v>
      </c>
      <c r="J170" s="14" t="s">
        <v>148</v>
      </c>
      <c r="K170" s="14" t="s">
        <v>176</v>
      </c>
      <c r="L170" s="14" t="s">
        <v>100</v>
      </c>
      <c r="M170" s="14" t="s">
        <v>55</v>
      </c>
      <c r="N170" s="14" t="s">
        <v>176</v>
      </c>
      <c r="O170" s="14" t="s">
        <v>53</v>
      </c>
      <c r="P170" s="14" t="s">
        <v>101</v>
      </c>
      <c r="Q170" s="14" t="s">
        <v>411</v>
      </c>
      <c r="R170" s="14" t="s">
        <v>59</v>
      </c>
      <c r="S170" s="0" t="s">
        <v>771</v>
      </c>
      <c r="T170" s="0" t="s">
        <v>721</v>
      </c>
      <c r="U170" s="0" t="s">
        <v>202</v>
      </c>
      <c r="V170" s="0" t="s">
        <v>201</v>
      </c>
      <c r="W170" s="0" t="n">
        <v>14580</v>
      </c>
      <c r="X170" s="0" t="n">
        <v>43.2033422</v>
      </c>
      <c r="Y170" s="0" t="n">
        <v>-77.4924224</v>
      </c>
      <c r="Z170" s="0" t="str">
        <f aca="false">IF(VLOOKUP(B170,centers_stations!A:E,5,0)=0,"",VLOOKUP(B170,centers_stations!A:E,5,0))</f>
        <v>GHCND:USC00309049</v>
      </c>
      <c r="AA170" s="0" t="n">
        <v>4</v>
      </c>
      <c r="AB170" s="0" t="n">
        <v>24</v>
      </c>
      <c r="AC170" s="0" t="s">
        <v>116</v>
      </c>
      <c r="AD170" s="0" t="s">
        <v>116</v>
      </c>
      <c r="AE170" s="0" t="n">
        <v>6</v>
      </c>
      <c r="AF170" s="0" t="s">
        <v>65</v>
      </c>
      <c r="AG170" s="0" t="n">
        <v>2</v>
      </c>
      <c r="AI170" s="0" t="s">
        <v>66</v>
      </c>
      <c r="AJ170" s="0" t="n">
        <v>3</v>
      </c>
      <c r="AK170" s="0" t="n">
        <v>3</v>
      </c>
      <c r="AL170" s="0" t="n">
        <v>12.89</v>
      </c>
      <c r="AM170" s="0" t="n">
        <v>2.22</v>
      </c>
      <c r="AN170" s="0" t="s">
        <v>67</v>
      </c>
      <c r="AO170" s="0" t="n">
        <v>7</v>
      </c>
      <c r="AP170" s="0" t="n">
        <v>7</v>
      </c>
      <c r="AR170" s="0" t="s">
        <v>68</v>
      </c>
      <c r="AS170" s="0" t="n">
        <v>64</v>
      </c>
    </row>
    <row r="171" customFormat="false" ht="14.25" hidden="false" customHeight="false" outlineLevel="0" collapsed="false">
      <c r="B171" s="14" t="n">
        <v>517</v>
      </c>
      <c r="C171" s="14" t="s">
        <v>45</v>
      </c>
      <c r="D171" s="15" t="s">
        <v>388</v>
      </c>
      <c r="E171" s="16" t="s">
        <v>414</v>
      </c>
      <c r="F171" s="14" t="s">
        <v>772</v>
      </c>
      <c r="G171" s="14" t="s">
        <v>49</v>
      </c>
      <c r="H171" s="14" t="s">
        <v>50</v>
      </c>
      <c r="I171" s="14" t="s">
        <v>147</v>
      </c>
      <c r="J171" s="14" t="s">
        <v>148</v>
      </c>
      <c r="K171" s="14" t="s">
        <v>73</v>
      </c>
      <c r="L171" s="14" t="s">
        <v>58</v>
      </c>
      <c r="M171" s="14" t="s">
        <v>55</v>
      </c>
      <c r="N171" s="14" t="s">
        <v>73</v>
      </c>
      <c r="O171" s="14" t="s">
        <v>155</v>
      </c>
      <c r="P171" s="14" t="s">
        <v>101</v>
      </c>
      <c r="Q171" s="14" t="s">
        <v>99</v>
      </c>
      <c r="R171" s="14" t="s">
        <v>59</v>
      </c>
      <c r="S171" s="0" t="s">
        <v>773</v>
      </c>
      <c r="T171" s="0" t="s">
        <v>774</v>
      </c>
      <c r="U171" s="0" t="s">
        <v>419</v>
      </c>
      <c r="V171" s="0" t="s">
        <v>420</v>
      </c>
      <c r="W171" s="0" t="n">
        <v>44708</v>
      </c>
      <c r="X171" s="0" t="n">
        <v>40.7929171</v>
      </c>
      <c r="Y171" s="0" t="n">
        <v>-81.4481107</v>
      </c>
      <c r="Z171" s="0" t="str">
        <f aca="false">IF(VLOOKUP(B171,centers_stations!A:E,5,0)=0,"",VLOOKUP(B171,centers_stations!A:E,5,0))</f>
        <v>GHCND:USW00014895</v>
      </c>
      <c r="AA171" s="0" t="n">
        <v>6</v>
      </c>
      <c r="AB171" s="0" t="n">
        <v>26</v>
      </c>
      <c r="AC171" s="0" t="s">
        <v>116</v>
      </c>
      <c r="AD171" s="0" t="s">
        <v>116</v>
      </c>
      <c r="AE171" s="0" t="n">
        <v>7</v>
      </c>
      <c r="AF171" s="0" t="s">
        <v>80</v>
      </c>
      <c r="AG171" s="0" t="n">
        <v>2</v>
      </c>
      <c r="AI171" s="0" t="s">
        <v>66</v>
      </c>
      <c r="AJ171" s="0" t="n">
        <v>2.5</v>
      </c>
      <c r="AK171" s="0" t="n">
        <v>2.5</v>
      </c>
      <c r="AL171" s="0" t="n">
        <v>10.89</v>
      </c>
      <c r="AM171" s="0" t="n">
        <v>2.22</v>
      </c>
      <c r="AN171" s="0" t="s">
        <v>67</v>
      </c>
      <c r="AO171" s="0" t="n">
        <v>7</v>
      </c>
      <c r="AP171" s="0" t="n">
        <v>7</v>
      </c>
      <c r="AS171" s="0" t="n">
        <v>48</v>
      </c>
    </row>
    <row r="172" customFormat="false" ht="14.25" hidden="false" customHeight="false" outlineLevel="0" collapsed="false">
      <c r="B172" s="14" t="n">
        <v>519</v>
      </c>
      <c r="C172" s="14" t="s">
        <v>45</v>
      </c>
      <c r="D172" s="15" t="s">
        <v>218</v>
      </c>
      <c r="E172" s="16" t="s">
        <v>273</v>
      </c>
      <c r="F172" s="14" t="s">
        <v>775</v>
      </c>
      <c r="G172" s="14" t="s">
        <v>49</v>
      </c>
      <c r="H172" s="14" t="s">
        <v>50</v>
      </c>
      <c r="I172" s="14" t="s">
        <v>51</v>
      </c>
      <c r="J172" s="14" t="s">
        <v>148</v>
      </c>
      <c r="K172" s="14" t="s">
        <v>73</v>
      </c>
      <c r="L172" s="14" t="s">
        <v>176</v>
      </c>
      <c r="M172" s="14" t="s">
        <v>176</v>
      </c>
      <c r="N172" s="14" t="s">
        <v>176</v>
      </c>
      <c r="O172" s="14" t="s">
        <v>182</v>
      </c>
      <c r="P172" s="14" t="s">
        <v>74</v>
      </c>
      <c r="Q172" s="14" t="s">
        <v>85</v>
      </c>
      <c r="R172" s="14" t="s">
        <v>59</v>
      </c>
      <c r="S172" s="0" t="s">
        <v>776</v>
      </c>
      <c r="T172" s="0" t="s">
        <v>777</v>
      </c>
      <c r="U172" s="0" t="s">
        <v>253</v>
      </c>
      <c r="V172" s="0" t="s">
        <v>254</v>
      </c>
      <c r="W172" s="0" t="n">
        <v>24012</v>
      </c>
      <c r="X172" s="0" t="n">
        <v>37.3306887</v>
      </c>
      <c r="Y172" s="0" t="n">
        <v>-79.9550933</v>
      </c>
      <c r="Z172" s="0" t="str">
        <f aca="false">IF(VLOOKUP(B172,centers_stations!A:E,5,0)=0,"",VLOOKUP(B172,centers_stations!A:E,5,0))</f>
        <v>GHCND:USW00013741</v>
      </c>
      <c r="AA172" s="0" t="n">
        <v>7</v>
      </c>
      <c r="AB172" s="0" t="n">
        <v>26</v>
      </c>
      <c r="AC172" s="0" t="s">
        <v>64</v>
      </c>
      <c r="AD172" s="0" t="s">
        <v>64</v>
      </c>
      <c r="AE172" s="0" t="n">
        <v>5</v>
      </c>
      <c r="AF172" s="0" t="s">
        <v>80</v>
      </c>
      <c r="AG172" s="0" t="n">
        <v>2</v>
      </c>
      <c r="AI172" s="0" t="s">
        <v>66</v>
      </c>
      <c r="AJ172" s="0" t="n">
        <v>2</v>
      </c>
      <c r="AK172" s="0" t="n">
        <v>2</v>
      </c>
      <c r="AL172" s="0" t="n">
        <v>9.89</v>
      </c>
      <c r="AM172" s="0" t="n">
        <v>2.22</v>
      </c>
      <c r="AS172" s="0" t="n">
        <v>40</v>
      </c>
    </row>
    <row r="173" customFormat="false" ht="14.25" hidden="false" customHeight="false" outlineLevel="0" collapsed="false">
      <c r="B173" s="14" t="n">
        <v>522</v>
      </c>
      <c r="C173" s="14" t="s">
        <v>45</v>
      </c>
      <c r="D173" s="15" t="s">
        <v>133</v>
      </c>
      <c r="E173" s="16" t="s">
        <v>443</v>
      </c>
      <c r="F173" s="14" t="s">
        <v>778</v>
      </c>
      <c r="G173" s="14" t="s">
        <v>49</v>
      </c>
      <c r="H173" s="14" t="s">
        <v>50</v>
      </c>
      <c r="I173" s="14" t="s">
        <v>147</v>
      </c>
      <c r="J173" s="14" t="s">
        <v>148</v>
      </c>
      <c r="K173" s="14" t="s">
        <v>255</v>
      </c>
      <c r="L173" s="14" t="s">
        <v>256</v>
      </c>
      <c r="M173" s="14" t="s">
        <v>256</v>
      </c>
      <c r="N173" s="14" t="s">
        <v>54</v>
      </c>
      <c r="O173" s="14" t="s">
        <v>53</v>
      </c>
      <c r="P173" s="14" t="s">
        <v>72</v>
      </c>
      <c r="Q173" s="14" t="s">
        <v>58</v>
      </c>
      <c r="R173" s="14" t="s">
        <v>59</v>
      </c>
      <c r="S173" s="0" t="s">
        <v>779</v>
      </c>
      <c r="T173" s="0" t="s">
        <v>780</v>
      </c>
      <c r="U173" s="0" t="s">
        <v>447</v>
      </c>
      <c r="V173" s="0" t="s">
        <v>448</v>
      </c>
      <c r="W173" s="0" t="n">
        <v>49544</v>
      </c>
      <c r="X173" s="0" t="n">
        <v>42.9738627</v>
      </c>
      <c r="Y173" s="0" t="n">
        <v>-85.7559087</v>
      </c>
      <c r="Z173" s="0" t="str">
        <f aca="false">IF(VLOOKUP(B173,centers_stations!A:E,5,0)=0,"",VLOOKUP(B173,centers_stations!A:E,5,0))</f>
        <v>GHCND:USC00202375</v>
      </c>
      <c r="AA173" s="0" t="n">
        <v>6</v>
      </c>
      <c r="AB173" s="0" t="n">
        <v>26</v>
      </c>
      <c r="AC173" s="0" t="s">
        <v>116</v>
      </c>
      <c r="AD173" s="0" t="s">
        <v>116</v>
      </c>
      <c r="AE173" s="0" t="n">
        <v>7</v>
      </c>
      <c r="AF173" s="0" t="s">
        <v>65</v>
      </c>
      <c r="AG173" s="0" t="n">
        <v>2</v>
      </c>
      <c r="AI173" s="0" t="s">
        <v>66</v>
      </c>
      <c r="AJ173" s="0" t="n">
        <v>2.5</v>
      </c>
      <c r="AK173" s="0" t="n">
        <v>2.5</v>
      </c>
      <c r="AL173" s="0" t="n">
        <v>10.89</v>
      </c>
      <c r="AM173" s="0" t="n">
        <v>2.22</v>
      </c>
      <c r="AN173" s="0" t="s">
        <v>88</v>
      </c>
      <c r="AO173" s="0" t="n">
        <v>7</v>
      </c>
      <c r="AQ173" s="0" t="n">
        <v>7</v>
      </c>
      <c r="AS173" s="0" t="n">
        <v>32</v>
      </c>
    </row>
    <row r="174" customFormat="false" ht="14.25" hidden="false" customHeight="false" outlineLevel="0" collapsed="false">
      <c r="B174" s="14" t="n">
        <v>523</v>
      </c>
      <c r="C174" s="14" t="s">
        <v>45</v>
      </c>
      <c r="D174" s="15" t="s">
        <v>388</v>
      </c>
      <c r="E174" s="16" t="s">
        <v>414</v>
      </c>
      <c r="F174" s="14" t="s">
        <v>781</v>
      </c>
      <c r="G174" s="14" t="s">
        <v>49</v>
      </c>
      <c r="H174" s="14" t="s">
        <v>50</v>
      </c>
      <c r="I174" s="14" t="s">
        <v>147</v>
      </c>
      <c r="J174" s="14" t="s">
        <v>148</v>
      </c>
      <c r="K174" s="14" t="s">
        <v>782</v>
      </c>
      <c r="L174" s="14" t="s">
        <v>85</v>
      </c>
      <c r="M174" s="14" t="s">
        <v>782</v>
      </c>
      <c r="N174" s="14" t="s">
        <v>508</v>
      </c>
      <c r="O174" s="14" t="s">
        <v>72</v>
      </c>
      <c r="P174" s="14" t="s">
        <v>74</v>
      </c>
      <c r="Q174" s="14" t="s">
        <v>129</v>
      </c>
      <c r="R174" s="14" t="s">
        <v>59</v>
      </c>
      <c r="S174" s="0" t="s">
        <v>783</v>
      </c>
      <c r="T174" s="0" t="s">
        <v>784</v>
      </c>
      <c r="U174" s="0" t="s">
        <v>419</v>
      </c>
      <c r="V174" s="0" t="s">
        <v>420</v>
      </c>
      <c r="W174" s="0" t="n">
        <v>44256</v>
      </c>
      <c r="X174" s="0" t="n">
        <v>41.1497407</v>
      </c>
      <c r="Y174" s="0" t="n">
        <v>-81.8615042</v>
      </c>
      <c r="Z174" s="0" t="str">
        <f aca="false">IF(VLOOKUP(B174,centers_stations!A:E,5,0)=0,"",VLOOKUP(B174,centers_stations!A:E,5,0))</f>
        <v>GHCND:USW00014820</v>
      </c>
      <c r="AA174" s="0" t="n">
        <v>5</v>
      </c>
      <c r="AB174" s="0" t="n">
        <v>24</v>
      </c>
      <c r="AC174" s="0" t="s">
        <v>116</v>
      </c>
      <c r="AD174" s="0" t="s">
        <v>116</v>
      </c>
      <c r="AE174" s="0" t="n">
        <v>7</v>
      </c>
      <c r="AF174" s="0" t="s">
        <v>65</v>
      </c>
      <c r="AG174" s="0" t="n">
        <v>2</v>
      </c>
      <c r="AI174" s="0" t="s">
        <v>66</v>
      </c>
      <c r="AJ174" s="0" t="n">
        <v>2.5</v>
      </c>
      <c r="AK174" s="0" t="n">
        <v>2.5</v>
      </c>
      <c r="AL174" s="0" t="n">
        <v>12.09</v>
      </c>
      <c r="AM174" s="0" t="n">
        <v>2.22</v>
      </c>
      <c r="AS174" s="0" t="n">
        <v>36</v>
      </c>
    </row>
    <row r="175" customFormat="false" ht="14.25" hidden="false" customHeight="false" outlineLevel="0" collapsed="false">
      <c r="B175" s="14" t="n">
        <v>526</v>
      </c>
      <c r="C175" s="14" t="s">
        <v>45</v>
      </c>
      <c r="D175" s="15" t="s">
        <v>388</v>
      </c>
      <c r="E175" s="16" t="s">
        <v>403</v>
      </c>
      <c r="F175" s="14" t="s">
        <v>785</v>
      </c>
      <c r="G175" s="14" t="s">
        <v>49</v>
      </c>
      <c r="H175" s="14" t="s">
        <v>50</v>
      </c>
      <c r="I175" s="14" t="s">
        <v>320</v>
      </c>
      <c r="J175" s="14" t="s">
        <v>148</v>
      </c>
      <c r="K175" s="14" t="s">
        <v>55</v>
      </c>
      <c r="L175" s="14" t="s">
        <v>121</v>
      </c>
      <c r="M175" s="14" t="s">
        <v>176</v>
      </c>
      <c r="N175" s="14" t="s">
        <v>121</v>
      </c>
      <c r="O175" s="14" t="s">
        <v>53</v>
      </c>
      <c r="P175" s="14" t="s">
        <v>101</v>
      </c>
      <c r="Q175" s="14" t="s">
        <v>411</v>
      </c>
      <c r="R175" s="14" t="s">
        <v>59</v>
      </c>
      <c r="S175" s="0" t="s">
        <v>786</v>
      </c>
      <c r="T175" s="0" t="s">
        <v>787</v>
      </c>
      <c r="U175" s="0" t="s">
        <v>202</v>
      </c>
      <c r="V175" s="0" t="s">
        <v>201</v>
      </c>
      <c r="W175" s="0" t="n">
        <v>13501</v>
      </c>
      <c r="X175" s="0" t="n">
        <v>43.0889233</v>
      </c>
      <c r="Y175" s="0" t="n">
        <v>-75.2577859</v>
      </c>
      <c r="Z175" s="0" t="str">
        <f aca="false">IF(VLOOKUP(B175,centers_stations!A:E,5,0)=0,"",VLOOKUP(B175,centers_stations!A:E,5,0))</f>
        <v>GHCND:USW00064775</v>
      </c>
      <c r="AA175" s="0" t="n">
        <v>6</v>
      </c>
      <c r="AB175" s="0" t="n">
        <v>26</v>
      </c>
      <c r="AC175" s="0" t="s">
        <v>116</v>
      </c>
      <c r="AD175" s="0" t="s">
        <v>116</v>
      </c>
      <c r="AE175" s="0" t="n">
        <v>6</v>
      </c>
      <c r="AF175" s="0" t="s">
        <v>65</v>
      </c>
      <c r="AG175" s="0" t="n">
        <v>2</v>
      </c>
      <c r="AI175" s="0" t="s">
        <v>66</v>
      </c>
      <c r="AJ175" s="0" t="n">
        <v>2.5</v>
      </c>
      <c r="AK175" s="0" t="n">
        <v>2.5</v>
      </c>
      <c r="AL175" s="0" t="n">
        <v>10.89</v>
      </c>
      <c r="AM175" s="0" t="n">
        <v>2.22</v>
      </c>
      <c r="AN175" s="0" t="s">
        <v>88</v>
      </c>
      <c r="AO175" s="0" t="n">
        <v>7</v>
      </c>
      <c r="AQ175" s="0" t="n">
        <v>7</v>
      </c>
      <c r="AS175" s="0" t="n">
        <v>48</v>
      </c>
    </row>
    <row r="176" customFormat="false" ht="14.25" hidden="false" customHeight="false" outlineLevel="0" collapsed="false">
      <c r="B176" s="14" t="n">
        <v>529</v>
      </c>
      <c r="C176" s="14" t="s">
        <v>45</v>
      </c>
      <c r="D176" s="15" t="s">
        <v>388</v>
      </c>
      <c r="E176" s="16" t="s">
        <v>414</v>
      </c>
      <c r="F176" s="14" t="s">
        <v>788</v>
      </c>
      <c r="G176" s="14" t="s">
        <v>49</v>
      </c>
      <c r="H176" s="14" t="s">
        <v>50</v>
      </c>
      <c r="I176" s="14" t="s">
        <v>147</v>
      </c>
      <c r="J176" s="14" t="s">
        <v>148</v>
      </c>
      <c r="K176" s="14" t="s">
        <v>73</v>
      </c>
      <c r="L176" s="14" t="s">
        <v>55</v>
      </c>
      <c r="M176" s="14" t="s">
        <v>55</v>
      </c>
      <c r="N176" s="14" t="s">
        <v>73</v>
      </c>
      <c r="O176" s="14" t="s">
        <v>128</v>
      </c>
      <c r="P176" s="14" t="s">
        <v>101</v>
      </c>
      <c r="Q176" s="14" t="s">
        <v>127</v>
      </c>
      <c r="R176" s="14" t="s">
        <v>59</v>
      </c>
      <c r="S176" s="0" t="s">
        <v>789</v>
      </c>
      <c r="T176" s="0" t="s">
        <v>790</v>
      </c>
      <c r="U176" s="0" t="s">
        <v>419</v>
      </c>
      <c r="V176" s="0" t="s">
        <v>420</v>
      </c>
      <c r="W176" s="0" t="n">
        <v>44333</v>
      </c>
      <c r="X176" s="0" t="n">
        <v>41.1275371</v>
      </c>
      <c r="Y176" s="0" t="n">
        <v>-81.6106678</v>
      </c>
      <c r="Z176" s="0" t="str">
        <f aca="false">IF(VLOOKUP(B176,centers_stations!A:E,5,0)=0,"",VLOOKUP(B176,centers_stations!A:E,5,0))</f>
        <v>GHCND:USC00338062</v>
      </c>
      <c r="AA176" s="0" t="n">
        <v>5</v>
      </c>
      <c r="AB176" s="0" t="n">
        <v>24</v>
      </c>
      <c r="AC176" s="0" t="s">
        <v>116</v>
      </c>
      <c r="AD176" s="0" t="s">
        <v>116</v>
      </c>
      <c r="AE176" s="0" t="n">
        <v>7</v>
      </c>
      <c r="AF176" s="0" t="s">
        <v>65</v>
      </c>
      <c r="AG176" s="0" t="n">
        <v>2</v>
      </c>
      <c r="AI176" s="0" t="s">
        <v>66</v>
      </c>
      <c r="AJ176" s="0" t="n">
        <v>2.5</v>
      </c>
      <c r="AK176" s="0" t="n">
        <v>2.5</v>
      </c>
      <c r="AL176" s="0" t="n">
        <v>12.09</v>
      </c>
      <c r="AM176" s="0" t="n">
        <v>2.22</v>
      </c>
      <c r="AN176" s="0" t="s">
        <v>67</v>
      </c>
      <c r="AO176" s="0" t="n">
        <v>7</v>
      </c>
      <c r="AP176" s="0" t="n">
        <v>7</v>
      </c>
      <c r="AS176" s="0" t="n">
        <v>40</v>
      </c>
    </row>
    <row r="177" customFormat="false" ht="14.25" hidden="false" customHeight="false" outlineLevel="0" collapsed="false">
      <c r="B177" s="14" t="n">
        <v>530</v>
      </c>
      <c r="C177" s="14" t="s">
        <v>45</v>
      </c>
      <c r="D177" s="15" t="s">
        <v>388</v>
      </c>
      <c r="E177" s="16" t="s">
        <v>414</v>
      </c>
      <c r="F177" s="14" t="s">
        <v>791</v>
      </c>
      <c r="G177" s="14" t="s">
        <v>49</v>
      </c>
      <c r="H177" s="14" t="s">
        <v>50</v>
      </c>
      <c r="I177" s="14" t="s">
        <v>147</v>
      </c>
      <c r="J177" s="14" t="s">
        <v>148</v>
      </c>
      <c r="K177" s="14" t="s">
        <v>55</v>
      </c>
      <c r="L177" s="14" t="s">
        <v>84</v>
      </c>
      <c r="M177" s="14" t="s">
        <v>55</v>
      </c>
      <c r="N177" s="14" t="s">
        <v>98</v>
      </c>
      <c r="O177" s="14" t="s">
        <v>72</v>
      </c>
      <c r="P177" s="14" t="s">
        <v>74</v>
      </c>
      <c r="Q177" s="14" t="s">
        <v>189</v>
      </c>
      <c r="R177" s="14" t="s">
        <v>59</v>
      </c>
      <c r="S177" s="0" t="s">
        <v>792</v>
      </c>
      <c r="T177" s="0" t="s">
        <v>113</v>
      </c>
      <c r="U177" s="0" t="s">
        <v>419</v>
      </c>
      <c r="V177" s="0" t="s">
        <v>420</v>
      </c>
      <c r="W177" s="0" t="n">
        <v>43235</v>
      </c>
      <c r="X177" s="0" t="n">
        <v>40.0669602</v>
      </c>
      <c r="Y177" s="0" t="n">
        <v>-83.0940694</v>
      </c>
      <c r="Z177" s="0" t="str">
        <f aca="false">IF(VLOOKUP(B177,centers_stations!A:E,5,0)=0,"",VLOOKUP(B177,centers_stations!A:E,5,0))</f>
        <v>GHCND:USW00004804</v>
      </c>
      <c r="AA177" s="0" t="n">
        <v>4</v>
      </c>
      <c r="AB177" s="0" t="n">
        <v>21</v>
      </c>
      <c r="AC177" s="0" t="s">
        <v>116</v>
      </c>
      <c r="AD177" s="0" t="s">
        <v>116</v>
      </c>
      <c r="AE177" s="0" t="n">
        <v>6</v>
      </c>
      <c r="AF177" s="0" t="s">
        <v>117</v>
      </c>
      <c r="AG177" s="0" t="n">
        <v>2</v>
      </c>
      <c r="AI177" s="0" t="s">
        <v>66</v>
      </c>
      <c r="AJ177" s="0" t="n">
        <v>3</v>
      </c>
      <c r="AK177" s="0" t="n">
        <v>3</v>
      </c>
      <c r="AL177" s="0" t="n">
        <v>12.89</v>
      </c>
      <c r="AM177" s="0" t="n">
        <v>2.22</v>
      </c>
      <c r="AN177" s="0" t="s">
        <v>88</v>
      </c>
      <c r="AO177" s="0" t="n">
        <v>7</v>
      </c>
      <c r="AQ177" s="0" t="n">
        <v>7</v>
      </c>
      <c r="AR177" s="0" t="s">
        <v>204</v>
      </c>
      <c r="AS177" s="0" t="n">
        <v>52</v>
      </c>
    </row>
    <row r="178" customFormat="false" ht="14.25" hidden="false" customHeight="false" outlineLevel="0" collapsed="false">
      <c r="B178" s="14" t="n">
        <v>533</v>
      </c>
      <c r="C178" s="14" t="s">
        <v>45</v>
      </c>
      <c r="D178" s="15" t="s">
        <v>388</v>
      </c>
      <c r="E178" s="16" t="s">
        <v>414</v>
      </c>
      <c r="F178" s="14" t="s">
        <v>793</v>
      </c>
      <c r="G178" s="14" t="s">
        <v>49</v>
      </c>
      <c r="H178" s="14" t="s">
        <v>50</v>
      </c>
      <c r="I178" s="14" t="s">
        <v>147</v>
      </c>
      <c r="J178" s="14" t="s">
        <v>148</v>
      </c>
      <c r="K178" s="14" t="s">
        <v>55</v>
      </c>
      <c r="L178" s="14" t="s">
        <v>73</v>
      </c>
      <c r="M178" s="14" t="s">
        <v>127</v>
      </c>
      <c r="N178" s="14" t="s">
        <v>73</v>
      </c>
      <c r="O178" s="14" t="s">
        <v>72</v>
      </c>
      <c r="P178" s="14" t="s">
        <v>74</v>
      </c>
      <c r="Q178" s="14" t="s">
        <v>127</v>
      </c>
      <c r="R178" s="14" t="s">
        <v>59</v>
      </c>
      <c r="S178" s="0" t="s">
        <v>794</v>
      </c>
      <c r="T178" s="0" t="s">
        <v>795</v>
      </c>
      <c r="U178" s="0" t="s">
        <v>419</v>
      </c>
      <c r="V178" s="0" t="s">
        <v>420</v>
      </c>
      <c r="W178" s="0" t="n">
        <v>45840</v>
      </c>
      <c r="X178" s="0" t="n">
        <v>41.0591627</v>
      </c>
      <c r="Y178" s="0" t="n">
        <v>-83.6606615</v>
      </c>
      <c r="Z178" s="0" t="str">
        <f aca="false">IF(VLOOKUP(B178,centers_stations!A:E,5,0)=0,"",VLOOKUP(B178,centers_stations!A:E,5,0))</f>
        <v>GHCND:USC00332791</v>
      </c>
      <c r="AA178" s="0" t="n">
        <v>6</v>
      </c>
      <c r="AB178" s="0" t="n">
        <v>26</v>
      </c>
      <c r="AC178" s="0" t="s">
        <v>116</v>
      </c>
      <c r="AD178" s="0" t="s">
        <v>116</v>
      </c>
      <c r="AE178" s="0" t="n">
        <v>7</v>
      </c>
      <c r="AF178" s="0" t="s">
        <v>80</v>
      </c>
      <c r="AG178" s="0" t="n">
        <v>2</v>
      </c>
      <c r="AI178" s="0" t="s">
        <v>66</v>
      </c>
      <c r="AJ178" s="0" t="n">
        <v>2.5</v>
      </c>
      <c r="AK178" s="0" t="n">
        <v>2.5</v>
      </c>
      <c r="AL178" s="0" t="n">
        <v>10.89</v>
      </c>
      <c r="AM178" s="0" t="n">
        <v>2.22</v>
      </c>
      <c r="AN178" s="0" t="s">
        <v>67</v>
      </c>
      <c r="AO178" s="0" t="n">
        <v>7</v>
      </c>
      <c r="AP178" s="0" t="n">
        <v>7</v>
      </c>
      <c r="AS178" s="0" t="n">
        <v>24</v>
      </c>
    </row>
    <row r="179" customFormat="false" ht="14.25" hidden="false" customHeight="false" outlineLevel="0" collapsed="false">
      <c r="B179" s="14" t="n">
        <v>534</v>
      </c>
      <c r="C179" s="14" t="s">
        <v>45</v>
      </c>
      <c r="D179" s="15" t="s">
        <v>388</v>
      </c>
      <c r="E179" s="16" t="s">
        <v>414</v>
      </c>
      <c r="F179" s="14" t="s">
        <v>796</v>
      </c>
      <c r="G179" s="14" t="s">
        <v>49</v>
      </c>
      <c r="H179" s="14" t="s">
        <v>50</v>
      </c>
      <c r="I179" s="14" t="s">
        <v>147</v>
      </c>
      <c r="J179" s="14" t="s">
        <v>148</v>
      </c>
      <c r="K179" s="14" t="s">
        <v>54</v>
      </c>
      <c r="L179" s="14" t="s">
        <v>73</v>
      </c>
      <c r="M179" s="14" t="s">
        <v>256</v>
      </c>
      <c r="N179" s="14" t="s">
        <v>161</v>
      </c>
      <c r="O179" s="14" t="s">
        <v>411</v>
      </c>
      <c r="P179" s="14" t="s">
        <v>83</v>
      </c>
      <c r="Q179" s="14" t="s">
        <v>411</v>
      </c>
      <c r="R179" s="14" t="s">
        <v>59</v>
      </c>
      <c r="S179" s="0" t="s">
        <v>797</v>
      </c>
      <c r="T179" s="0" t="s">
        <v>798</v>
      </c>
      <c r="U179" s="0" t="s">
        <v>419</v>
      </c>
      <c r="V179" s="0" t="s">
        <v>420</v>
      </c>
      <c r="W179" s="0" t="n">
        <v>43123</v>
      </c>
      <c r="X179" s="0" t="n">
        <v>39.8800795</v>
      </c>
      <c r="Y179" s="0" t="n">
        <v>-83.0673161</v>
      </c>
      <c r="Z179" s="0" t="str">
        <f aca="false">IF(VLOOKUP(B179,centers_stations!A:E,5,0)=0,"",VLOOKUP(B179,centers_stations!A:E,5,0))</f>
        <v>GHCND:USC00331785</v>
      </c>
      <c r="AA179" s="0" t="n">
        <v>5</v>
      </c>
      <c r="AB179" s="0" t="n">
        <v>26</v>
      </c>
      <c r="AC179" s="0" t="s">
        <v>116</v>
      </c>
      <c r="AD179" s="0" t="s">
        <v>116</v>
      </c>
      <c r="AE179" s="0" t="n">
        <v>7</v>
      </c>
      <c r="AF179" s="0" t="s">
        <v>80</v>
      </c>
      <c r="AG179" s="0" t="n">
        <v>3</v>
      </c>
      <c r="AI179" s="0" t="s">
        <v>66</v>
      </c>
      <c r="AJ179" s="0" t="n">
        <v>2.5</v>
      </c>
      <c r="AK179" s="0" t="n">
        <v>2.5</v>
      </c>
      <c r="AL179" s="0" t="n">
        <v>12.09</v>
      </c>
      <c r="AM179" s="0" t="n">
        <v>2.22</v>
      </c>
      <c r="AN179" s="0" t="s">
        <v>67</v>
      </c>
      <c r="AO179" s="0" t="n">
        <v>7</v>
      </c>
      <c r="AP179" s="0" t="n">
        <v>7</v>
      </c>
      <c r="AR179" s="0" t="s">
        <v>89</v>
      </c>
      <c r="AS179" s="0" t="n">
        <v>24</v>
      </c>
    </row>
    <row r="180" customFormat="false" ht="14.25" hidden="false" customHeight="false" outlineLevel="0" collapsed="false">
      <c r="B180" s="14" t="n">
        <v>535</v>
      </c>
      <c r="C180" s="14" t="s">
        <v>45</v>
      </c>
      <c r="D180" s="15" t="s">
        <v>193</v>
      </c>
      <c r="E180" s="16" t="s">
        <v>353</v>
      </c>
      <c r="F180" s="14" t="s">
        <v>799</v>
      </c>
      <c r="G180" s="14" t="s">
        <v>49</v>
      </c>
      <c r="H180" s="14" t="s">
        <v>50</v>
      </c>
      <c r="I180" s="14" t="s">
        <v>320</v>
      </c>
      <c r="J180" s="14" t="s">
        <v>198</v>
      </c>
      <c r="K180" s="14" t="s">
        <v>178</v>
      </c>
      <c r="L180" s="14" t="s">
        <v>189</v>
      </c>
      <c r="M180" s="14" t="s">
        <v>189</v>
      </c>
      <c r="N180" s="14" t="s">
        <v>189</v>
      </c>
      <c r="O180" s="14" t="s">
        <v>53</v>
      </c>
      <c r="P180" s="14" t="s">
        <v>74</v>
      </c>
      <c r="Q180" s="14" t="s">
        <v>255</v>
      </c>
      <c r="R180" s="14" t="s">
        <v>59</v>
      </c>
      <c r="S180" s="0" t="s">
        <v>800</v>
      </c>
      <c r="T180" s="0" t="s">
        <v>801</v>
      </c>
      <c r="U180" s="0" t="s">
        <v>358</v>
      </c>
      <c r="V180" s="0" t="s">
        <v>359</v>
      </c>
      <c r="W180" s="0" t="n">
        <v>7747</v>
      </c>
      <c r="X180" s="0" t="n">
        <v>40.401107</v>
      </c>
      <c r="Y180" s="0" t="n">
        <v>-74.227232</v>
      </c>
      <c r="Z180" s="0" t="str">
        <f aca="false">IF(VLOOKUP(B180,centers_stations!A:E,5,0)=0,"",VLOOKUP(B180,centers_stations!A:E,5,0))</f>
        <v>GHCND:USC00283181</v>
      </c>
      <c r="AA180" s="0" t="n">
        <v>5</v>
      </c>
      <c r="AB180" s="0" t="n">
        <v>24</v>
      </c>
      <c r="AC180" s="0" t="s">
        <v>116</v>
      </c>
      <c r="AD180" s="0" t="s">
        <v>116</v>
      </c>
      <c r="AE180" s="0" t="n">
        <v>6</v>
      </c>
      <c r="AF180" s="0" t="s">
        <v>65</v>
      </c>
      <c r="AG180" s="0" t="n">
        <v>2</v>
      </c>
      <c r="AI180" s="0" t="s">
        <v>66</v>
      </c>
      <c r="AJ180" s="0" t="n">
        <v>2.5</v>
      </c>
      <c r="AK180" s="0" t="n">
        <v>2.5</v>
      </c>
      <c r="AL180" s="0" t="n">
        <v>12.09</v>
      </c>
      <c r="AM180" s="0" t="n">
        <v>2.22</v>
      </c>
      <c r="AR180" s="0" t="s">
        <v>132</v>
      </c>
      <c r="AS180" s="0" t="n">
        <v>54</v>
      </c>
    </row>
    <row r="181" customFormat="false" ht="14.25" hidden="false" customHeight="false" outlineLevel="0" collapsed="false">
      <c r="B181" s="14" t="n">
        <v>536</v>
      </c>
      <c r="C181" s="14" t="s">
        <v>192</v>
      </c>
      <c r="D181" s="15" t="s">
        <v>193</v>
      </c>
      <c r="E181" s="16" t="s">
        <v>353</v>
      </c>
      <c r="F181" s="14" t="s">
        <v>802</v>
      </c>
      <c r="G181" s="14" t="s">
        <v>49</v>
      </c>
      <c r="H181" s="14" t="s">
        <v>211</v>
      </c>
      <c r="I181" s="14" t="s">
        <v>530</v>
      </c>
      <c r="J181" s="14" t="s">
        <v>198</v>
      </c>
      <c r="K181" s="14" t="s">
        <v>73</v>
      </c>
      <c r="L181" s="14" t="s">
        <v>73</v>
      </c>
      <c r="M181" s="14" t="s">
        <v>73</v>
      </c>
      <c r="N181" s="14" t="s">
        <v>73</v>
      </c>
      <c r="O181" s="14" t="s">
        <v>53</v>
      </c>
      <c r="P181" s="14" t="s">
        <v>83</v>
      </c>
      <c r="Q181" s="14" t="s">
        <v>99</v>
      </c>
      <c r="R181" s="14" t="s">
        <v>59</v>
      </c>
      <c r="S181" s="0" t="s">
        <v>803</v>
      </c>
      <c r="T181" s="0" t="s">
        <v>804</v>
      </c>
      <c r="U181" s="0" t="s">
        <v>358</v>
      </c>
      <c r="V181" s="0" t="s">
        <v>359</v>
      </c>
      <c r="W181" s="0" t="n">
        <v>8812</v>
      </c>
      <c r="X181" s="0" t="n">
        <v>40.585741</v>
      </c>
      <c r="Y181" s="0" t="n">
        <v>-74.51088</v>
      </c>
      <c r="Z181" s="0" t="str">
        <f aca="false">IF(VLOOKUP(B181,centers_stations!A:E,5,0)=0,"",VLOOKUP(B181,centers_stations!A:E,5,0))</f>
        <v>GHCND:USC00286055</v>
      </c>
      <c r="AA181" s="0" t="n">
        <v>4.5</v>
      </c>
      <c r="AB181" s="0" t="n">
        <v>4</v>
      </c>
      <c r="AC181" s="0" t="s">
        <v>116</v>
      </c>
      <c r="AD181" s="0" t="s">
        <v>116</v>
      </c>
      <c r="AE181" s="0" t="n">
        <v>4</v>
      </c>
      <c r="AF181" s="0" t="s">
        <v>203</v>
      </c>
      <c r="AG181" s="0" t="n">
        <v>1</v>
      </c>
      <c r="AH181" s="0" t="s">
        <v>266</v>
      </c>
      <c r="AI181" s="0" t="s">
        <v>118</v>
      </c>
      <c r="AJ181" s="0" t="n">
        <v>3.49</v>
      </c>
      <c r="AK181" s="0" t="n">
        <v>3.49</v>
      </c>
      <c r="AL181" s="0" t="n">
        <v>14.19</v>
      </c>
      <c r="AM181" s="0" t="n">
        <v>2.22</v>
      </c>
      <c r="AN181" s="0" t="s">
        <v>88</v>
      </c>
      <c r="AO181" s="0" t="n">
        <v>11</v>
      </c>
      <c r="AQ181" s="0" t="n">
        <v>11</v>
      </c>
      <c r="AR181" s="0" t="s">
        <v>204</v>
      </c>
      <c r="AS181" s="0" t="n">
        <v>48</v>
      </c>
    </row>
    <row r="182" customFormat="false" ht="14.25" hidden="false" customHeight="false" outlineLevel="0" collapsed="false">
      <c r="B182" s="14" t="n">
        <v>538</v>
      </c>
      <c r="C182" s="14" t="s">
        <v>45</v>
      </c>
      <c r="D182" s="15" t="s">
        <v>133</v>
      </c>
      <c r="E182" s="16" t="s">
        <v>158</v>
      </c>
      <c r="F182" s="14" t="s">
        <v>135</v>
      </c>
      <c r="G182" s="14" t="s">
        <v>49</v>
      </c>
      <c r="H182" s="14" t="s">
        <v>50</v>
      </c>
      <c r="I182" s="14" t="s">
        <v>147</v>
      </c>
      <c r="J182" s="14" t="s">
        <v>148</v>
      </c>
      <c r="K182" s="14" t="s">
        <v>73</v>
      </c>
      <c r="L182" s="14" t="s">
        <v>288</v>
      </c>
      <c r="M182" s="14" t="s">
        <v>182</v>
      </c>
      <c r="N182" s="14" t="s">
        <v>176</v>
      </c>
      <c r="O182" s="14" t="s">
        <v>74</v>
      </c>
      <c r="P182" s="14" t="s">
        <v>74</v>
      </c>
      <c r="Q182" s="14" t="s">
        <v>176</v>
      </c>
      <c r="R182" s="14" t="s">
        <v>75</v>
      </c>
      <c r="S182" s="0" t="s">
        <v>805</v>
      </c>
      <c r="T182" s="0" t="s">
        <v>806</v>
      </c>
      <c r="U182" s="0" t="s">
        <v>340</v>
      </c>
      <c r="V182" s="0" t="s">
        <v>341</v>
      </c>
      <c r="W182" s="0" t="n">
        <v>62704</v>
      </c>
      <c r="X182" s="0" t="n">
        <v>39.7943258</v>
      </c>
      <c r="Y182" s="0" t="n">
        <v>-89.7037024</v>
      </c>
      <c r="Z182" s="0" t="str">
        <f aca="false">IF(VLOOKUP(B182,centers_stations!A:E,5,0)=0,"",VLOOKUP(B182,centers_stations!A:E,5,0))</f>
        <v>GHCND:USW00093822</v>
      </c>
      <c r="AA182" s="0" t="n">
        <v>5</v>
      </c>
      <c r="AB182" s="0" t="n">
        <v>26</v>
      </c>
      <c r="AC182" s="0" t="s">
        <v>116</v>
      </c>
      <c r="AD182" s="0" t="s">
        <v>116</v>
      </c>
      <c r="AE182" s="0" t="n">
        <v>7</v>
      </c>
      <c r="AF182" s="0" t="s">
        <v>65</v>
      </c>
      <c r="AG182" s="0" t="n">
        <v>2</v>
      </c>
      <c r="AI182" s="0" t="s">
        <v>66</v>
      </c>
      <c r="AJ182" s="0" t="n">
        <v>2.5</v>
      </c>
      <c r="AK182" s="0" t="n">
        <v>2.5</v>
      </c>
      <c r="AL182" s="0" t="n">
        <v>12.09</v>
      </c>
      <c r="AM182" s="0" t="n">
        <v>2.22</v>
      </c>
      <c r="AN182" s="0" t="s">
        <v>88</v>
      </c>
      <c r="AO182" s="0" t="n">
        <v>7</v>
      </c>
      <c r="AQ182" s="0" t="n">
        <v>7</v>
      </c>
      <c r="AR182" s="0" t="s">
        <v>807</v>
      </c>
      <c r="AS182" s="0" t="n">
        <v>36</v>
      </c>
    </row>
    <row r="183" customFormat="false" ht="14.25" hidden="false" customHeight="false" outlineLevel="0" collapsed="false">
      <c r="B183" s="14" t="n">
        <v>540</v>
      </c>
      <c r="C183" s="14" t="s">
        <v>45</v>
      </c>
      <c r="D183" s="15" t="s">
        <v>388</v>
      </c>
      <c r="E183" s="16" t="s">
        <v>403</v>
      </c>
      <c r="F183" s="14" t="s">
        <v>135</v>
      </c>
      <c r="G183" s="14" t="s">
        <v>49</v>
      </c>
      <c r="H183" s="14" t="s">
        <v>50</v>
      </c>
      <c r="I183" s="14" t="s">
        <v>320</v>
      </c>
      <c r="J183" s="14" t="s">
        <v>148</v>
      </c>
      <c r="K183" s="14" t="s">
        <v>73</v>
      </c>
      <c r="L183" s="14" t="s">
        <v>182</v>
      </c>
      <c r="M183" s="14" t="s">
        <v>189</v>
      </c>
      <c r="N183" s="14" t="s">
        <v>73</v>
      </c>
      <c r="O183" s="14" t="s">
        <v>128</v>
      </c>
      <c r="P183" s="14" t="s">
        <v>83</v>
      </c>
      <c r="Q183" s="14" t="s">
        <v>176</v>
      </c>
      <c r="R183" s="14" t="s">
        <v>59</v>
      </c>
      <c r="S183" s="0" t="s">
        <v>808</v>
      </c>
      <c r="T183" s="0" t="s">
        <v>809</v>
      </c>
      <c r="U183" s="0" t="s">
        <v>202</v>
      </c>
      <c r="V183" s="0" t="s">
        <v>201</v>
      </c>
      <c r="W183" s="0" t="n">
        <v>13211</v>
      </c>
      <c r="X183" s="0" t="n">
        <v>43.0929124</v>
      </c>
      <c r="Y183" s="0" t="n">
        <v>-76.1488121</v>
      </c>
      <c r="Z183" s="0" t="str">
        <f aca="false">IF(VLOOKUP(B183,centers_stations!A:E,5,0)=0,"",VLOOKUP(B183,centers_stations!A:E,5,0))</f>
        <v>GHCND:USW00014771</v>
      </c>
      <c r="AA183" s="0" t="n">
        <v>6</v>
      </c>
      <c r="AB183" s="0" t="n">
        <v>25</v>
      </c>
      <c r="AC183" s="0" t="s">
        <v>116</v>
      </c>
      <c r="AD183" s="0" t="s">
        <v>116</v>
      </c>
      <c r="AE183" s="0" t="n">
        <v>6</v>
      </c>
      <c r="AF183" s="0" t="s">
        <v>65</v>
      </c>
      <c r="AG183" s="0" t="n">
        <v>2</v>
      </c>
      <c r="AI183" s="0" t="s">
        <v>66</v>
      </c>
      <c r="AJ183" s="0" t="n">
        <v>2.5</v>
      </c>
      <c r="AK183" s="0" t="n">
        <v>2.5</v>
      </c>
      <c r="AL183" s="0" t="n">
        <v>10.89</v>
      </c>
      <c r="AM183" s="0" t="n">
        <v>2.22</v>
      </c>
      <c r="AN183" s="0" t="s">
        <v>67</v>
      </c>
      <c r="AO183" s="0" t="n">
        <v>7</v>
      </c>
      <c r="AP183" s="0" t="n">
        <v>7</v>
      </c>
      <c r="AS183" s="0" t="n">
        <v>72</v>
      </c>
    </row>
    <row r="184" customFormat="false" ht="14.25" hidden="false" customHeight="false" outlineLevel="0" collapsed="false">
      <c r="B184" s="14" t="n">
        <v>545</v>
      </c>
      <c r="C184" s="14" t="s">
        <v>45</v>
      </c>
      <c r="D184" s="15" t="s">
        <v>388</v>
      </c>
      <c r="E184" s="16" t="s">
        <v>403</v>
      </c>
      <c r="F184" s="14" t="s">
        <v>810</v>
      </c>
      <c r="G184" s="14" t="s">
        <v>136</v>
      </c>
      <c r="H184" s="14"/>
      <c r="I184" s="14"/>
      <c r="J184" s="14"/>
      <c r="K184" s="14" t="s">
        <v>176</v>
      </c>
      <c r="L184" s="14" t="s">
        <v>288</v>
      </c>
      <c r="M184" s="14" t="s">
        <v>54</v>
      </c>
      <c r="N184" s="14" t="s">
        <v>54</v>
      </c>
      <c r="O184" s="14" t="s">
        <v>53</v>
      </c>
      <c r="P184" s="14" t="s">
        <v>74</v>
      </c>
      <c r="Q184" s="14" t="s">
        <v>189</v>
      </c>
      <c r="R184" s="14" t="s">
        <v>59</v>
      </c>
      <c r="S184" s="0" t="s">
        <v>811</v>
      </c>
      <c r="T184" s="0" t="s">
        <v>406</v>
      </c>
      <c r="U184" s="0" t="s">
        <v>202</v>
      </c>
      <c r="V184" s="0" t="s">
        <v>201</v>
      </c>
      <c r="W184" s="0" t="n">
        <v>14615</v>
      </c>
      <c r="X184" s="0" t="n">
        <v>43.193229</v>
      </c>
      <c r="Y184" s="0" t="n">
        <v>-77.661537</v>
      </c>
      <c r="Z184" s="0" t="str">
        <f aca="false">IF(VLOOKUP(B184,centers_stations!A:E,5,0)=0,"",VLOOKUP(B184,centers_stations!A:E,5,0))</f>
        <v>GHCND:USW00014768</v>
      </c>
      <c r="AA184" s="0" t="n">
        <v>6</v>
      </c>
      <c r="AC184" s="0" t="s">
        <v>116</v>
      </c>
      <c r="AD184" s="0" t="s">
        <v>116</v>
      </c>
      <c r="AE184" s="0" t="n">
        <v>6</v>
      </c>
      <c r="AF184" s="0" t="s">
        <v>65</v>
      </c>
      <c r="AG184" s="0" t="n">
        <v>2</v>
      </c>
      <c r="AI184" s="0" t="s">
        <v>66</v>
      </c>
      <c r="AJ184" s="0" t="n">
        <v>2.5</v>
      </c>
      <c r="AK184" s="0" t="n">
        <v>2.5</v>
      </c>
      <c r="AL184" s="0" t="n">
        <v>10.89</v>
      </c>
      <c r="AM184" s="0" t="n">
        <v>2.22</v>
      </c>
      <c r="AN184" s="0" t="s">
        <v>67</v>
      </c>
      <c r="AO184" s="0" t="n">
        <v>7</v>
      </c>
      <c r="AP184" s="0" t="n">
        <v>7</v>
      </c>
    </row>
    <row r="185" customFormat="false" ht="14.25" hidden="false" customHeight="false" outlineLevel="0" collapsed="false">
      <c r="B185" s="14" t="n">
        <v>546</v>
      </c>
      <c r="C185" s="14" t="s">
        <v>45</v>
      </c>
      <c r="D185" s="15" t="s">
        <v>46</v>
      </c>
      <c r="E185" s="16" t="s">
        <v>205</v>
      </c>
      <c r="F185" s="14" t="s">
        <v>280</v>
      </c>
      <c r="G185" s="14" t="s">
        <v>49</v>
      </c>
      <c r="H185" s="14" t="s">
        <v>50</v>
      </c>
      <c r="I185" s="14" t="s">
        <v>51</v>
      </c>
      <c r="J185" s="14" t="s">
        <v>52</v>
      </c>
      <c r="K185" s="14" t="s">
        <v>744</v>
      </c>
      <c r="L185" s="14" t="s">
        <v>746</v>
      </c>
      <c r="M185" s="14" t="s">
        <v>812</v>
      </c>
      <c r="N185" s="14" t="s">
        <v>746</v>
      </c>
      <c r="O185" s="14" t="s">
        <v>813</v>
      </c>
      <c r="P185" s="14" t="s">
        <v>167</v>
      </c>
      <c r="Q185" s="14" t="s">
        <v>95</v>
      </c>
      <c r="R185" s="14" t="s">
        <v>59</v>
      </c>
      <c r="S185" s="0" t="s">
        <v>814</v>
      </c>
      <c r="T185" s="0" t="s">
        <v>208</v>
      </c>
      <c r="U185" s="0" t="s">
        <v>105</v>
      </c>
      <c r="V185" s="0" t="s">
        <v>106</v>
      </c>
      <c r="W185" s="0" t="n">
        <v>28213</v>
      </c>
      <c r="X185" s="0" t="n">
        <v>35.2658478</v>
      </c>
      <c r="Y185" s="0" t="n">
        <v>-80.7680292</v>
      </c>
      <c r="Z185" s="0" t="str">
        <f aca="false">IF(VLOOKUP(B185,centers_stations!A:E,5,0)=0,"",VLOOKUP(B185,centers_stations!A:E,5,0))</f>
        <v>GHCND:USW00013881</v>
      </c>
      <c r="AA185" s="0" t="n">
        <v>6</v>
      </c>
      <c r="AB185" s="0" t="n">
        <v>25</v>
      </c>
      <c r="AC185" s="0" t="s">
        <v>64</v>
      </c>
      <c r="AD185" s="0" t="s">
        <v>64</v>
      </c>
      <c r="AE185" s="0" t="n">
        <v>6</v>
      </c>
      <c r="AF185" s="0" t="s">
        <v>80</v>
      </c>
      <c r="AG185" s="0" t="n">
        <v>2</v>
      </c>
      <c r="AI185" s="0" t="s">
        <v>66</v>
      </c>
      <c r="AJ185" s="0" t="n">
        <v>2.5</v>
      </c>
      <c r="AK185" s="0" t="n">
        <v>2.5</v>
      </c>
      <c r="AL185" s="0" t="n">
        <v>10.89</v>
      </c>
      <c r="AM185" s="0" t="n">
        <v>2.22</v>
      </c>
      <c r="AN185" s="0" t="s">
        <v>67</v>
      </c>
      <c r="AO185" s="0" t="n">
        <v>7</v>
      </c>
      <c r="AP185" s="0" t="n">
        <v>7</v>
      </c>
      <c r="AS185" s="0" t="n">
        <v>40</v>
      </c>
    </row>
    <row r="186" customFormat="false" ht="14.25" hidden="false" customHeight="false" outlineLevel="0" collapsed="false">
      <c r="B186" s="14" t="n">
        <v>548</v>
      </c>
      <c r="C186" s="14" t="s">
        <v>45</v>
      </c>
      <c r="D186" s="15" t="s">
        <v>193</v>
      </c>
      <c r="E186" s="16" t="s">
        <v>209</v>
      </c>
      <c r="F186" s="14" t="s">
        <v>815</v>
      </c>
      <c r="G186" s="14" t="s">
        <v>49</v>
      </c>
      <c r="H186" s="14" t="s">
        <v>211</v>
      </c>
      <c r="I186" s="14" t="s">
        <v>212</v>
      </c>
      <c r="J186" s="14" t="s">
        <v>198</v>
      </c>
      <c r="K186" s="14" t="s">
        <v>182</v>
      </c>
      <c r="L186" s="14" t="s">
        <v>74</v>
      </c>
      <c r="M186" s="14" t="s">
        <v>182</v>
      </c>
      <c r="N186" s="14" t="s">
        <v>288</v>
      </c>
      <c r="O186" s="14" t="s">
        <v>74</v>
      </c>
      <c r="P186" s="14" t="s">
        <v>74</v>
      </c>
      <c r="Q186" s="14" t="s">
        <v>189</v>
      </c>
      <c r="R186" s="14" t="s">
        <v>59</v>
      </c>
      <c r="S186" s="0" t="s">
        <v>816</v>
      </c>
      <c r="T186" s="0" t="s">
        <v>817</v>
      </c>
      <c r="U186" s="0" t="s">
        <v>202</v>
      </c>
      <c r="V186" s="0" t="s">
        <v>201</v>
      </c>
      <c r="W186" s="0" t="n">
        <v>11793</v>
      </c>
      <c r="X186" s="0" t="n">
        <v>40.6910059</v>
      </c>
      <c r="Y186" s="0" t="n">
        <v>-73.5090937</v>
      </c>
      <c r="Z186" s="0" t="str">
        <f aca="false">IF(VLOOKUP(B186,centers_stations!A:E,5,0)=0,"",VLOOKUP(B186,centers_stations!A:E,5,0))</f>
        <v>GHCND:USW00054787</v>
      </c>
      <c r="AA186" s="0" t="n">
        <v>3</v>
      </c>
      <c r="AB186" s="0" t="n">
        <v>24</v>
      </c>
      <c r="AC186" s="0" t="s">
        <v>145</v>
      </c>
      <c r="AD186" s="0" t="s">
        <v>116</v>
      </c>
      <c r="AE186" s="0" t="n">
        <v>4</v>
      </c>
      <c r="AF186" s="0" t="s">
        <v>65</v>
      </c>
      <c r="AG186" s="0" t="n">
        <v>2</v>
      </c>
      <c r="AI186" s="0" t="s">
        <v>66</v>
      </c>
      <c r="AJ186" s="0" t="n">
        <v>3</v>
      </c>
      <c r="AK186" s="0" t="n">
        <v>3</v>
      </c>
      <c r="AL186" s="0" t="n">
        <v>13.09</v>
      </c>
      <c r="AM186" s="0" t="n">
        <v>2.22</v>
      </c>
      <c r="AN186" s="0" t="s">
        <v>88</v>
      </c>
      <c r="AO186" s="0" t="n">
        <v>11</v>
      </c>
      <c r="AQ186" s="0" t="n">
        <v>11</v>
      </c>
      <c r="AR186" s="0" t="s">
        <v>68</v>
      </c>
      <c r="AS186" s="0" t="n">
        <v>42</v>
      </c>
    </row>
    <row r="187" customFormat="false" ht="14.25" hidden="false" customHeight="false" outlineLevel="0" collapsed="false">
      <c r="B187" s="14" t="n">
        <v>551</v>
      </c>
      <c r="C187" s="14" t="s">
        <v>192</v>
      </c>
      <c r="D187" s="15" t="s">
        <v>193</v>
      </c>
      <c r="E187" s="16" t="s">
        <v>342</v>
      </c>
      <c r="F187" s="14" t="s">
        <v>818</v>
      </c>
      <c r="G187" s="14" t="s">
        <v>49</v>
      </c>
      <c r="H187" s="14" t="s">
        <v>196</v>
      </c>
      <c r="I187" s="14" t="s">
        <v>344</v>
      </c>
      <c r="J187" s="14" t="s">
        <v>198</v>
      </c>
      <c r="K187" s="14" t="s">
        <v>664</v>
      </c>
      <c r="L187" s="14" t="s">
        <v>664</v>
      </c>
      <c r="M187" s="14" t="s">
        <v>73</v>
      </c>
      <c r="N187" s="14" t="s">
        <v>73</v>
      </c>
      <c r="O187" s="14" t="s">
        <v>109</v>
      </c>
      <c r="P187" s="14" t="s">
        <v>74</v>
      </c>
      <c r="Q187" s="14" t="s">
        <v>189</v>
      </c>
      <c r="R187" s="14" t="s">
        <v>59</v>
      </c>
      <c r="S187" s="0" t="s">
        <v>819</v>
      </c>
      <c r="T187" s="0" t="s">
        <v>820</v>
      </c>
      <c r="U187" s="0" t="s">
        <v>202</v>
      </c>
      <c r="V187" s="0" t="s">
        <v>201</v>
      </c>
      <c r="W187" s="0" t="n">
        <v>10607</v>
      </c>
      <c r="X187" s="0" t="n">
        <v>41.0379996</v>
      </c>
      <c r="Y187" s="0" t="n">
        <v>-73.783782</v>
      </c>
      <c r="Z187" s="0" t="str">
        <f aca="false">IF(VLOOKUP(B187,centers_stations!A:E,5,0)=0,"",VLOOKUP(B187,centers_stations!A:E,5,0))</f>
        <v>GHCND:USW00094745</v>
      </c>
      <c r="AA187" s="0" t="n">
        <v>3</v>
      </c>
      <c r="AB187" s="0" t="n">
        <v>4</v>
      </c>
      <c r="AC187" s="0" t="s">
        <v>116</v>
      </c>
      <c r="AD187" s="0" t="s">
        <v>116</v>
      </c>
      <c r="AE187" s="0" t="n">
        <v>2</v>
      </c>
      <c r="AF187" s="0" t="s">
        <v>203</v>
      </c>
      <c r="AG187" s="0" t="n">
        <v>1</v>
      </c>
      <c r="AH187" s="0" t="s">
        <v>266</v>
      </c>
      <c r="AI187" s="0" t="s">
        <v>118</v>
      </c>
      <c r="AJ187" s="0" t="n">
        <v>3.49</v>
      </c>
      <c r="AK187" s="0" t="n">
        <v>3.49</v>
      </c>
      <c r="AL187" s="0" t="n">
        <v>17.19</v>
      </c>
      <c r="AM187" s="0" t="n">
        <v>2.22</v>
      </c>
      <c r="AR187" s="0" t="s">
        <v>307</v>
      </c>
      <c r="AS187" s="0" t="n">
        <v>56</v>
      </c>
    </row>
    <row r="188" customFormat="false" ht="14.25" hidden="false" customHeight="false" outlineLevel="0" collapsed="false">
      <c r="B188" s="14" t="n">
        <v>557</v>
      </c>
      <c r="C188" s="14" t="s">
        <v>107</v>
      </c>
      <c r="D188" s="15" t="s">
        <v>218</v>
      </c>
      <c r="E188" s="16" t="s">
        <v>226</v>
      </c>
      <c r="F188" s="14" t="s">
        <v>821</v>
      </c>
      <c r="G188" s="14" t="s">
        <v>49</v>
      </c>
      <c r="H188" s="14" t="s">
        <v>154</v>
      </c>
      <c r="I188" s="14" t="s">
        <v>232</v>
      </c>
      <c r="J188" s="14" t="s">
        <v>148</v>
      </c>
      <c r="K188" s="14" t="s">
        <v>138</v>
      </c>
      <c r="L188" s="14" t="s">
        <v>138</v>
      </c>
      <c r="M188" s="14" t="s">
        <v>228</v>
      </c>
      <c r="N188" s="14" t="s">
        <v>138</v>
      </c>
      <c r="O188" s="14" t="s">
        <v>228</v>
      </c>
      <c r="P188" s="14" t="s">
        <v>72</v>
      </c>
      <c r="Q188" s="14" t="s">
        <v>72</v>
      </c>
      <c r="R188" s="14" t="s">
        <v>75</v>
      </c>
      <c r="S188" s="0" t="s">
        <v>822</v>
      </c>
      <c r="T188" s="0" t="s">
        <v>823</v>
      </c>
      <c r="U188" s="0" t="s">
        <v>231</v>
      </c>
      <c r="V188" s="0" t="s">
        <v>232</v>
      </c>
      <c r="W188" s="0" t="n">
        <v>76040</v>
      </c>
      <c r="X188" s="0" t="n">
        <v>32.8367027</v>
      </c>
      <c r="Y188" s="0" t="n">
        <v>-97.1132514</v>
      </c>
      <c r="Z188" s="0" t="str">
        <f aca="false">IF(VLOOKUP(B188,centers_stations!A:E,5,0)=0,"",VLOOKUP(B188,centers_stations!A:E,5,0))</f>
        <v>GHCND:USC00410337</v>
      </c>
      <c r="AA188" s="0" t="n">
        <v>7</v>
      </c>
      <c r="AB188" s="0" t="n">
        <v>22</v>
      </c>
      <c r="AC188" s="0" t="s">
        <v>64</v>
      </c>
      <c r="AD188" s="0" t="s">
        <v>116</v>
      </c>
      <c r="AE188" s="0" t="n">
        <v>4.5</v>
      </c>
      <c r="AF188" s="0" t="s">
        <v>117</v>
      </c>
      <c r="AG188" s="0" t="n">
        <v>2</v>
      </c>
      <c r="AI188" s="0" t="s">
        <v>118</v>
      </c>
      <c r="AJ188" s="0" t="n">
        <v>3.09</v>
      </c>
      <c r="AK188" s="0" t="n">
        <v>3.09</v>
      </c>
      <c r="AL188" s="0" t="n">
        <v>13.19</v>
      </c>
      <c r="AM188" s="0" t="n">
        <v>2.22</v>
      </c>
      <c r="AR188" s="0" t="s">
        <v>68</v>
      </c>
      <c r="AS188" s="0" t="n">
        <v>52</v>
      </c>
    </row>
    <row r="189" customFormat="false" ht="14.25" hidden="false" customHeight="false" outlineLevel="0" collapsed="false">
      <c r="B189" s="14" t="n">
        <v>559</v>
      </c>
      <c r="C189" s="14" t="s">
        <v>45</v>
      </c>
      <c r="D189" s="15" t="s">
        <v>218</v>
      </c>
      <c r="E189" s="16" t="s">
        <v>669</v>
      </c>
      <c r="F189" s="14" t="s">
        <v>824</v>
      </c>
      <c r="G189" s="14" t="s">
        <v>49</v>
      </c>
      <c r="H189" s="14" t="s">
        <v>154</v>
      </c>
      <c r="I189" s="14" t="s">
        <v>232</v>
      </c>
      <c r="J189" s="14" t="s">
        <v>148</v>
      </c>
      <c r="K189" s="14" t="s">
        <v>138</v>
      </c>
      <c r="L189" s="14" t="s">
        <v>825</v>
      </c>
      <c r="M189" s="14" t="s">
        <v>228</v>
      </c>
      <c r="N189" s="14" t="s">
        <v>160</v>
      </c>
      <c r="O189" s="14" t="s">
        <v>228</v>
      </c>
      <c r="P189" s="14" t="s">
        <v>72</v>
      </c>
      <c r="Q189" s="14" t="s">
        <v>98</v>
      </c>
      <c r="R189" s="14" t="s">
        <v>75</v>
      </c>
      <c r="S189" s="0" t="s">
        <v>826</v>
      </c>
      <c r="T189" s="0" t="s">
        <v>827</v>
      </c>
      <c r="U189" s="0" t="s">
        <v>231</v>
      </c>
      <c r="V189" s="0" t="s">
        <v>232</v>
      </c>
      <c r="W189" s="0" t="n">
        <v>75041</v>
      </c>
      <c r="X189" s="0" t="n">
        <v>32.8629241</v>
      </c>
      <c r="Y189" s="0" t="n">
        <v>-96.6544847</v>
      </c>
      <c r="Z189" s="0" t="str">
        <f aca="false">IF(VLOOKUP(B189,centers_stations!A:E,5,0)=0,"",VLOOKUP(B189,centers_stations!A:E,5,0))</f>
        <v>GHCND:USC00417588</v>
      </c>
      <c r="AA189" s="0" t="n">
        <v>4</v>
      </c>
      <c r="AB189" s="0" t="n">
        <v>22</v>
      </c>
      <c r="AC189" s="0" t="s">
        <v>64</v>
      </c>
      <c r="AD189" s="0" t="s">
        <v>64</v>
      </c>
      <c r="AE189" s="0" t="n">
        <v>6</v>
      </c>
      <c r="AF189" s="0" t="s">
        <v>65</v>
      </c>
      <c r="AG189" s="0" t="n">
        <v>2</v>
      </c>
      <c r="AI189" s="0" t="s">
        <v>66</v>
      </c>
      <c r="AJ189" s="0" t="n">
        <v>3</v>
      </c>
      <c r="AK189" s="0" t="n">
        <v>3</v>
      </c>
      <c r="AL189" s="0" t="n">
        <v>12.89</v>
      </c>
      <c r="AM189" s="0" t="n">
        <v>2.22</v>
      </c>
      <c r="AN189" s="0" t="s">
        <v>67</v>
      </c>
      <c r="AO189" s="0" t="n">
        <v>11</v>
      </c>
      <c r="AP189" s="0" t="n">
        <v>11</v>
      </c>
      <c r="AR189" s="0" t="s">
        <v>68</v>
      </c>
      <c r="AS189" s="0" t="n">
        <v>58</v>
      </c>
    </row>
    <row r="190" customFormat="false" ht="14.25" hidden="false" customHeight="false" outlineLevel="0" collapsed="false">
      <c r="B190" s="14" t="n">
        <v>564</v>
      </c>
      <c r="C190" s="14" t="s">
        <v>107</v>
      </c>
      <c r="D190" s="15" t="s">
        <v>133</v>
      </c>
      <c r="E190" s="16" t="s">
        <v>443</v>
      </c>
      <c r="F190" s="14" t="s">
        <v>828</v>
      </c>
      <c r="G190" s="14" t="s">
        <v>49</v>
      </c>
      <c r="H190" s="14" t="s">
        <v>154</v>
      </c>
      <c r="I190" s="14" t="s">
        <v>829</v>
      </c>
      <c r="J190" s="14" t="s">
        <v>148</v>
      </c>
      <c r="K190" s="14" t="s">
        <v>182</v>
      </c>
      <c r="L190" s="14" t="s">
        <v>100</v>
      </c>
      <c r="M190" s="14" t="s">
        <v>178</v>
      </c>
      <c r="N190" s="14" t="s">
        <v>73</v>
      </c>
      <c r="O190" s="14" t="s">
        <v>830</v>
      </c>
      <c r="P190" s="14" t="s">
        <v>830</v>
      </c>
      <c r="Q190" s="14" t="s">
        <v>55</v>
      </c>
      <c r="R190" s="14" t="s">
        <v>75</v>
      </c>
      <c r="S190" s="0" t="s">
        <v>831</v>
      </c>
      <c r="T190" s="0" t="s">
        <v>832</v>
      </c>
      <c r="U190" s="0" t="s">
        <v>833</v>
      </c>
      <c r="V190" s="0" t="s">
        <v>834</v>
      </c>
      <c r="W190" s="0" t="n">
        <v>53222</v>
      </c>
      <c r="X190" s="0" t="n">
        <v>43.0722332</v>
      </c>
      <c r="Y190" s="0" t="n">
        <v>-88.0607679</v>
      </c>
      <c r="Z190" s="0" t="str">
        <f aca="false">IF(VLOOKUP(B190,centers_stations!A:E,5,0)=0,"",VLOOKUP(B190,centers_stations!A:E,5,0))</f>
        <v>GHCND:USC00475474</v>
      </c>
      <c r="AB190" s="0" t="n">
        <v>21</v>
      </c>
      <c r="AC190" s="0" t="s">
        <v>116</v>
      </c>
      <c r="AD190" s="0" t="s">
        <v>116</v>
      </c>
      <c r="AE190" s="0" t="n">
        <v>5</v>
      </c>
      <c r="AF190" s="0" t="s">
        <v>65</v>
      </c>
      <c r="AG190" s="0" t="n">
        <v>3</v>
      </c>
      <c r="AI190" s="0" t="s">
        <v>124</v>
      </c>
      <c r="AM190" s="0" t="n">
        <v>2.22</v>
      </c>
      <c r="AR190" s="0" t="s">
        <v>68</v>
      </c>
      <c r="AS190" s="0" t="n">
        <v>72</v>
      </c>
    </row>
    <row r="191" customFormat="false" ht="14.25" hidden="false" customHeight="false" outlineLevel="0" collapsed="false">
      <c r="B191" s="14" t="n">
        <v>567</v>
      </c>
      <c r="C191" s="14" t="s">
        <v>45</v>
      </c>
      <c r="D191" s="15" t="s">
        <v>233</v>
      </c>
      <c r="E191" s="16" t="s">
        <v>494</v>
      </c>
      <c r="F191" s="14" t="s">
        <v>835</v>
      </c>
      <c r="G191" s="14" t="s">
        <v>49</v>
      </c>
      <c r="H191" s="14" t="s">
        <v>310</v>
      </c>
      <c r="I191" s="14" t="s">
        <v>311</v>
      </c>
      <c r="J191" s="14" t="s">
        <v>237</v>
      </c>
      <c r="K191" s="14" t="s">
        <v>160</v>
      </c>
      <c r="L191" s="14" t="s">
        <v>55</v>
      </c>
      <c r="M191" s="14" t="s">
        <v>160</v>
      </c>
      <c r="N191" s="14" t="s">
        <v>55</v>
      </c>
      <c r="O191" s="14" t="s">
        <v>109</v>
      </c>
      <c r="P191" s="14" t="s">
        <v>101</v>
      </c>
      <c r="Q191" s="14" t="s">
        <v>176</v>
      </c>
      <c r="R191" s="14" t="s">
        <v>313</v>
      </c>
      <c r="S191" s="0" t="s">
        <v>836</v>
      </c>
      <c r="T191" s="0" t="s">
        <v>837</v>
      </c>
      <c r="U191" s="0" t="s">
        <v>316</v>
      </c>
      <c r="V191" s="0" t="s">
        <v>317</v>
      </c>
      <c r="W191" s="0" t="n">
        <v>90703</v>
      </c>
      <c r="X191" s="0" t="n">
        <v>33.8609885</v>
      </c>
      <c r="Y191" s="0" t="n">
        <v>-118.0473416</v>
      </c>
      <c r="Z191" s="0" t="str">
        <f aca="false">IF(VLOOKUP(B191,centers_stations!A:E,5,0)=0,"",VLOOKUP(B191,centers_stations!A:E,5,0))</f>
        <v>GHCND:USW00003166</v>
      </c>
      <c r="AA191" s="0" t="n">
        <v>3</v>
      </c>
      <c r="AB191" s="0" t="n">
        <v>22</v>
      </c>
      <c r="AC191" s="0" t="s">
        <v>64</v>
      </c>
      <c r="AD191" s="0" t="s">
        <v>116</v>
      </c>
      <c r="AE191" s="0" t="n">
        <v>4.5</v>
      </c>
      <c r="AF191" s="0" t="s">
        <v>117</v>
      </c>
      <c r="AG191" s="0" t="n">
        <v>2</v>
      </c>
      <c r="AI191" s="0" t="s">
        <v>66</v>
      </c>
      <c r="AJ191" s="0" t="n">
        <v>3</v>
      </c>
      <c r="AK191" s="0" t="n">
        <v>3</v>
      </c>
      <c r="AL191" s="0" t="n">
        <v>13.09</v>
      </c>
      <c r="AM191" s="0" t="n">
        <v>2.22</v>
      </c>
      <c r="AR191" s="0" t="s">
        <v>204</v>
      </c>
      <c r="AS191" s="0" t="n">
        <v>40</v>
      </c>
    </row>
    <row r="192" customFormat="false" ht="14.25" hidden="false" customHeight="false" outlineLevel="0" collapsed="false">
      <c r="B192" s="14" t="n">
        <v>571</v>
      </c>
      <c r="C192" s="14" t="s">
        <v>192</v>
      </c>
      <c r="D192" s="15" t="s">
        <v>218</v>
      </c>
      <c r="E192" s="17" t="s">
        <v>669</v>
      </c>
      <c r="F192" s="14" t="s">
        <v>838</v>
      </c>
      <c r="G192" s="14" t="s">
        <v>49</v>
      </c>
      <c r="H192" s="14" t="s">
        <v>154</v>
      </c>
      <c r="I192" s="14" t="s">
        <v>232</v>
      </c>
      <c r="J192" s="14" t="s">
        <v>148</v>
      </c>
      <c r="K192" s="14" t="s">
        <v>138</v>
      </c>
      <c r="L192" s="14" t="s">
        <v>182</v>
      </c>
      <c r="M192" s="14" t="s">
        <v>182</v>
      </c>
      <c r="N192" s="14" t="s">
        <v>182</v>
      </c>
      <c r="O192" s="14" t="s">
        <v>299</v>
      </c>
      <c r="P192" s="14" t="s">
        <v>177</v>
      </c>
      <c r="Q192" s="14" t="s">
        <v>176</v>
      </c>
      <c r="R192" s="14" t="s">
        <v>75</v>
      </c>
      <c r="S192" s="0" t="s">
        <v>839</v>
      </c>
      <c r="T192" s="0" t="s">
        <v>840</v>
      </c>
      <c r="U192" s="0" t="s">
        <v>231</v>
      </c>
      <c r="V192" s="0" t="s">
        <v>232</v>
      </c>
      <c r="W192" s="0" t="n">
        <v>75001</v>
      </c>
      <c r="X192" s="0" t="n">
        <v>32.9550991</v>
      </c>
      <c r="Y192" s="0" t="n">
        <v>-96.8504473</v>
      </c>
      <c r="Z192" s="0" t="str">
        <f aca="false">IF(VLOOKUP(B192,centers_stations!A:E,5,0)=0,"",VLOOKUP(B192,centers_stations!A:E,5,0))</f>
        <v>GHCND:USW00013960</v>
      </c>
      <c r="AA192" s="0" t="n">
        <v>6</v>
      </c>
      <c r="AB192" s="0" t="n">
        <v>29</v>
      </c>
      <c r="AC192" s="0" t="s">
        <v>116</v>
      </c>
      <c r="AD192" s="0" t="s">
        <v>116</v>
      </c>
      <c r="AE192" s="0" t="n">
        <v>4</v>
      </c>
      <c r="AF192" s="0" t="s">
        <v>117</v>
      </c>
      <c r="AG192" s="0" t="n">
        <v>2</v>
      </c>
      <c r="AI192" s="0" t="s">
        <v>118</v>
      </c>
      <c r="AJ192" s="0" t="n">
        <v>3.09</v>
      </c>
      <c r="AK192" s="0" t="n">
        <v>3.09</v>
      </c>
      <c r="AL192" s="0" t="n">
        <v>13.19</v>
      </c>
      <c r="AM192" s="0" t="n">
        <v>2.22</v>
      </c>
      <c r="AN192" s="0" t="s">
        <v>67</v>
      </c>
      <c r="AO192" s="0" t="n">
        <v>11</v>
      </c>
      <c r="AP192" s="0" t="n">
        <v>11</v>
      </c>
      <c r="AR192" s="0" t="s">
        <v>204</v>
      </c>
      <c r="AS192" s="0" t="n">
        <v>42</v>
      </c>
    </row>
    <row r="193" customFormat="false" ht="14.25" hidden="false" customHeight="false" outlineLevel="0" collapsed="false">
      <c r="B193" s="14" t="n">
        <v>572</v>
      </c>
      <c r="C193" s="14" t="s">
        <v>45</v>
      </c>
      <c r="D193" s="15" t="s">
        <v>233</v>
      </c>
      <c r="E193" s="16" t="s">
        <v>536</v>
      </c>
      <c r="F193" s="14" t="s">
        <v>841</v>
      </c>
      <c r="G193" s="14" t="s">
        <v>49</v>
      </c>
      <c r="H193" s="14" t="s">
        <v>50</v>
      </c>
      <c r="I193" s="14" t="s">
        <v>236</v>
      </c>
      <c r="J193" s="14" t="s">
        <v>237</v>
      </c>
      <c r="K193" s="14" t="s">
        <v>85</v>
      </c>
      <c r="L193" s="14" t="s">
        <v>73</v>
      </c>
      <c r="M193" s="14" t="s">
        <v>85</v>
      </c>
      <c r="N193" s="14" t="s">
        <v>100</v>
      </c>
      <c r="O193" s="14" t="s">
        <v>72</v>
      </c>
      <c r="P193" s="14" t="s">
        <v>288</v>
      </c>
      <c r="Q193" s="14" t="s">
        <v>85</v>
      </c>
      <c r="R193" s="14" t="s">
        <v>313</v>
      </c>
      <c r="S193" s="0" t="s">
        <v>842</v>
      </c>
      <c r="T193" s="0" t="s">
        <v>843</v>
      </c>
      <c r="U193" s="0" t="s">
        <v>316</v>
      </c>
      <c r="V193" s="0" t="s">
        <v>317</v>
      </c>
      <c r="W193" s="0" t="n">
        <v>95822</v>
      </c>
      <c r="X193" s="0" t="n">
        <v>38.5192695</v>
      </c>
      <c r="Y193" s="0" t="n">
        <v>-121.4997919</v>
      </c>
      <c r="Z193" s="0" t="str">
        <f aca="false">IF(VLOOKUP(B193,centers_stations!A:E,5,0)=0,"",VLOOKUP(B193,centers_stations!A:E,5,0))</f>
        <v>GHCND:USW00023232</v>
      </c>
      <c r="AA193" s="0" t="n">
        <v>4</v>
      </c>
      <c r="AB193" s="0" t="n">
        <v>26</v>
      </c>
      <c r="AC193" s="0" t="s">
        <v>116</v>
      </c>
      <c r="AD193" s="0" t="s">
        <v>116</v>
      </c>
      <c r="AE193" s="0" t="n">
        <v>6</v>
      </c>
      <c r="AF193" s="0" t="s">
        <v>80</v>
      </c>
      <c r="AG193" s="0" t="n">
        <v>2</v>
      </c>
      <c r="AI193" s="0" t="s">
        <v>66</v>
      </c>
      <c r="AJ193" s="0" t="n">
        <v>3</v>
      </c>
      <c r="AK193" s="0" t="n">
        <v>3</v>
      </c>
      <c r="AL193" s="0" t="n">
        <v>12.89</v>
      </c>
      <c r="AM193" s="0" t="n">
        <v>2.22</v>
      </c>
      <c r="AN193" s="0" t="s">
        <v>67</v>
      </c>
      <c r="AO193" s="0" t="n">
        <v>7</v>
      </c>
      <c r="AP193" s="0" t="n">
        <v>7</v>
      </c>
      <c r="AR193" s="0" t="s">
        <v>204</v>
      </c>
      <c r="AS193" s="0" t="n">
        <v>32</v>
      </c>
    </row>
    <row r="194" customFormat="false" ht="14.25" hidden="false" customHeight="false" outlineLevel="0" collapsed="false">
      <c r="B194" s="14" t="n">
        <v>573</v>
      </c>
      <c r="C194" s="14" t="s">
        <v>45</v>
      </c>
      <c r="D194" s="15" t="s">
        <v>233</v>
      </c>
      <c r="E194" s="16" t="s">
        <v>536</v>
      </c>
      <c r="F194" s="14" t="s">
        <v>844</v>
      </c>
      <c r="G194" s="14" t="s">
        <v>49</v>
      </c>
      <c r="H194" s="14" t="s">
        <v>50</v>
      </c>
      <c r="I194" s="14" t="s">
        <v>236</v>
      </c>
      <c r="J194" s="14" t="s">
        <v>237</v>
      </c>
      <c r="K194" s="14" t="s">
        <v>85</v>
      </c>
      <c r="L194" s="14" t="s">
        <v>73</v>
      </c>
      <c r="M194" s="14" t="s">
        <v>55</v>
      </c>
      <c r="N194" s="14" t="s">
        <v>85</v>
      </c>
      <c r="O194" s="14" t="s">
        <v>72</v>
      </c>
      <c r="P194" s="14" t="s">
        <v>84</v>
      </c>
      <c r="Q194" s="14" t="s">
        <v>610</v>
      </c>
      <c r="R194" s="14" t="s">
        <v>313</v>
      </c>
      <c r="S194" s="0" t="s">
        <v>845</v>
      </c>
      <c r="T194" s="0" t="s">
        <v>843</v>
      </c>
      <c r="U194" s="0" t="s">
        <v>316</v>
      </c>
      <c r="V194" s="0" t="s">
        <v>317</v>
      </c>
      <c r="W194" s="0" t="n">
        <v>95841</v>
      </c>
      <c r="X194" s="0" t="n">
        <v>38.6595331</v>
      </c>
      <c r="Y194" s="0" t="n">
        <v>-121.3523703</v>
      </c>
      <c r="Z194" s="0" t="str">
        <f aca="false">IF(VLOOKUP(B194,centers_stations!A:E,5,0)=0,"",VLOOKUP(B194,centers_stations!A:E,5,0))</f>
        <v>GHCND:USW00023271</v>
      </c>
      <c r="AA194" s="0" t="n">
        <v>4</v>
      </c>
      <c r="AB194" s="0" t="n">
        <v>24</v>
      </c>
      <c r="AC194" s="0" t="s">
        <v>116</v>
      </c>
      <c r="AD194" s="0" t="s">
        <v>116</v>
      </c>
      <c r="AE194" s="0" t="n">
        <v>6</v>
      </c>
      <c r="AF194" s="0" t="s">
        <v>65</v>
      </c>
      <c r="AG194" s="0" t="n">
        <v>2</v>
      </c>
      <c r="AI194" s="0" t="s">
        <v>66</v>
      </c>
      <c r="AJ194" s="0" t="n">
        <v>3</v>
      </c>
      <c r="AK194" s="0" t="n">
        <v>3</v>
      </c>
      <c r="AL194" s="0" t="n">
        <v>12.89</v>
      </c>
      <c r="AM194" s="0" t="n">
        <v>2.22</v>
      </c>
      <c r="AN194" s="0" t="s">
        <v>67</v>
      </c>
      <c r="AO194" s="0" t="n">
        <v>7</v>
      </c>
      <c r="AP194" s="0" t="n">
        <v>7</v>
      </c>
      <c r="AR194" s="0" t="s">
        <v>204</v>
      </c>
      <c r="AS194" s="0" t="n">
        <v>50</v>
      </c>
    </row>
    <row r="195" customFormat="false" ht="14.25" hidden="false" customHeight="false" outlineLevel="0" collapsed="false">
      <c r="B195" s="14" t="n">
        <v>575</v>
      </c>
      <c r="C195" s="14" t="s">
        <v>45</v>
      </c>
      <c r="D195" s="15" t="s">
        <v>233</v>
      </c>
      <c r="E195" s="16" t="s">
        <v>846</v>
      </c>
      <c r="F195" s="14" t="s">
        <v>847</v>
      </c>
      <c r="G195" s="14" t="s">
        <v>49</v>
      </c>
      <c r="H195" s="14" t="s">
        <v>310</v>
      </c>
      <c r="I195" s="14" t="s">
        <v>402</v>
      </c>
      <c r="J195" s="14" t="s">
        <v>237</v>
      </c>
      <c r="K195" s="14" t="s">
        <v>73</v>
      </c>
      <c r="L195" s="14" t="s">
        <v>73</v>
      </c>
      <c r="M195" s="14" t="s">
        <v>73</v>
      </c>
      <c r="N195" s="14" t="s">
        <v>73</v>
      </c>
      <c r="O195" s="14" t="s">
        <v>355</v>
      </c>
      <c r="P195" s="14" t="s">
        <v>83</v>
      </c>
      <c r="Q195" s="14" t="s">
        <v>189</v>
      </c>
      <c r="R195" s="14" t="s">
        <v>313</v>
      </c>
      <c r="S195" s="0" t="s">
        <v>848</v>
      </c>
      <c r="T195" s="0" t="s">
        <v>849</v>
      </c>
      <c r="U195" s="0" t="s">
        <v>316</v>
      </c>
      <c r="V195" s="0" t="s">
        <v>317</v>
      </c>
      <c r="W195" s="0" t="n">
        <v>94502</v>
      </c>
      <c r="X195" s="0" t="n">
        <v>37.7545608</v>
      </c>
      <c r="Y195" s="0" t="n">
        <v>-122.2495035</v>
      </c>
      <c r="Z195" s="0" t="str">
        <f aca="false">IF(VLOOKUP(B195,centers_stations!A:E,5,0)=0,"",VLOOKUP(B195,centers_stations!A:E,5,0))</f>
        <v>GHCND:USW00023230</v>
      </c>
      <c r="AA195" s="0" t="n">
        <v>1</v>
      </c>
      <c r="AB195" s="0" t="n">
        <v>9</v>
      </c>
      <c r="AC195" s="0" t="s">
        <v>116</v>
      </c>
      <c r="AD195" s="0" t="s">
        <v>116</v>
      </c>
      <c r="AE195" s="0" t="n">
        <v>4.5</v>
      </c>
      <c r="AF195" s="0" t="s">
        <v>65</v>
      </c>
      <c r="AG195" s="0" t="n">
        <v>2</v>
      </c>
      <c r="AI195" s="0" t="s">
        <v>66</v>
      </c>
      <c r="AJ195" s="0" t="n">
        <v>3</v>
      </c>
      <c r="AK195" s="0" t="n">
        <v>3</v>
      </c>
      <c r="AL195" s="0" t="n">
        <v>14.89</v>
      </c>
      <c r="AM195" s="0" t="n">
        <v>2.22</v>
      </c>
      <c r="AN195" s="0" t="s">
        <v>67</v>
      </c>
      <c r="AO195" s="0" t="n">
        <v>11</v>
      </c>
      <c r="AP195" s="0" t="n">
        <v>11</v>
      </c>
      <c r="AR195" s="0" t="s">
        <v>68</v>
      </c>
      <c r="AS195" s="0" t="n">
        <v>40</v>
      </c>
    </row>
    <row r="196" customFormat="false" ht="14.25" hidden="false" customHeight="false" outlineLevel="0" collapsed="false">
      <c r="B196" s="14" t="n">
        <v>576</v>
      </c>
      <c r="C196" s="14" t="s">
        <v>107</v>
      </c>
      <c r="D196" s="15" t="s">
        <v>218</v>
      </c>
      <c r="E196" s="16" t="s">
        <v>669</v>
      </c>
      <c r="F196" s="14" t="s">
        <v>850</v>
      </c>
      <c r="G196" s="14" t="s">
        <v>49</v>
      </c>
      <c r="H196" s="14" t="s">
        <v>154</v>
      </c>
      <c r="I196" s="14" t="s">
        <v>232</v>
      </c>
      <c r="J196" s="14" t="s">
        <v>148</v>
      </c>
      <c r="K196" s="14" t="s">
        <v>138</v>
      </c>
      <c r="L196" s="14" t="s">
        <v>138</v>
      </c>
      <c r="M196" s="14" t="s">
        <v>851</v>
      </c>
      <c r="N196" s="14" t="s">
        <v>138</v>
      </c>
      <c r="O196" s="14" t="s">
        <v>228</v>
      </c>
      <c r="P196" s="14" t="s">
        <v>72</v>
      </c>
      <c r="Q196" s="14" t="s">
        <v>98</v>
      </c>
      <c r="R196" s="14" t="s">
        <v>75</v>
      </c>
      <c r="S196" s="0" t="s">
        <v>852</v>
      </c>
      <c r="T196" s="0" t="s">
        <v>853</v>
      </c>
      <c r="U196" s="0" t="s">
        <v>231</v>
      </c>
      <c r="V196" s="0" t="s">
        <v>232</v>
      </c>
      <c r="W196" s="0" t="n">
        <v>79707</v>
      </c>
      <c r="X196" s="0" t="n">
        <v>32.0172035</v>
      </c>
      <c r="Y196" s="0" t="n">
        <v>-102.1587619</v>
      </c>
      <c r="Z196" s="0" t="str">
        <f aca="false">IF(VLOOKUP(B196,centers_stations!A:E,5,0)=0,"",VLOOKUP(B196,centers_stations!A:E,5,0))</f>
        <v>GHCND:USW00023023</v>
      </c>
      <c r="AA196" s="0" t="n">
        <v>2</v>
      </c>
      <c r="AB196" s="0" t="n">
        <v>16</v>
      </c>
      <c r="AC196" s="0" t="s">
        <v>64</v>
      </c>
      <c r="AD196" s="0" t="s">
        <v>116</v>
      </c>
      <c r="AE196" s="0" t="n">
        <v>4.5</v>
      </c>
      <c r="AF196" s="0" t="s">
        <v>65</v>
      </c>
      <c r="AG196" s="0" t="n">
        <v>2</v>
      </c>
      <c r="AI196" s="0" t="s">
        <v>66</v>
      </c>
      <c r="AJ196" s="0" t="n">
        <v>3</v>
      </c>
      <c r="AK196" s="0" t="n">
        <v>3</v>
      </c>
      <c r="AL196" s="0" t="n">
        <v>14.09</v>
      </c>
      <c r="AM196" s="0" t="n">
        <v>2.22</v>
      </c>
      <c r="AR196" s="0" t="s">
        <v>381</v>
      </c>
      <c r="AS196" s="0" t="n">
        <v>32</v>
      </c>
    </row>
    <row r="197" customFormat="false" ht="14.25" hidden="false" customHeight="false" outlineLevel="0" collapsed="false">
      <c r="B197" s="14" t="n">
        <v>577</v>
      </c>
      <c r="C197" s="14" t="s">
        <v>107</v>
      </c>
      <c r="D197" s="15" t="s">
        <v>233</v>
      </c>
      <c r="E197" s="16" t="s">
        <v>854</v>
      </c>
      <c r="F197" s="14" t="s">
        <v>855</v>
      </c>
      <c r="G197" s="14" t="s">
        <v>49</v>
      </c>
      <c r="H197" s="14" t="s">
        <v>310</v>
      </c>
      <c r="I197" s="14" t="s">
        <v>402</v>
      </c>
      <c r="J197" s="14" t="s">
        <v>237</v>
      </c>
      <c r="K197" s="14" t="s">
        <v>182</v>
      </c>
      <c r="L197" s="14" t="s">
        <v>182</v>
      </c>
      <c r="M197" s="14" t="s">
        <v>182</v>
      </c>
      <c r="N197" s="14" t="s">
        <v>182</v>
      </c>
      <c r="O197" s="14" t="s">
        <v>109</v>
      </c>
      <c r="P197" s="14" t="s">
        <v>83</v>
      </c>
      <c r="Q197" s="14" t="s">
        <v>84</v>
      </c>
      <c r="R197" s="14" t="s">
        <v>313</v>
      </c>
      <c r="S197" s="0" t="s">
        <v>856</v>
      </c>
      <c r="T197" s="0" t="s">
        <v>857</v>
      </c>
      <c r="U197" s="0" t="s">
        <v>316</v>
      </c>
      <c r="V197" s="0" t="s">
        <v>317</v>
      </c>
      <c r="W197" s="0" t="n">
        <v>95035</v>
      </c>
      <c r="X197" s="0" t="n">
        <v>37.418847</v>
      </c>
      <c r="Y197" s="0" t="n">
        <v>-121.8775506</v>
      </c>
      <c r="Z197" s="0" t="str">
        <f aca="false">IF(VLOOKUP(B197,centers_stations!A:E,5,0)=0,"",VLOOKUP(B197,centers_stations!A:E,5,0))</f>
        <v>GHCND:USW00023293</v>
      </c>
      <c r="AA197" s="0" t="n">
        <v>4.25</v>
      </c>
      <c r="AB197" s="0" t="n">
        <v>9</v>
      </c>
      <c r="AC197" s="0" t="s">
        <v>116</v>
      </c>
      <c r="AD197" s="0" t="s">
        <v>116</v>
      </c>
      <c r="AE197" s="0" t="n">
        <v>3</v>
      </c>
      <c r="AF197" s="0" t="s">
        <v>265</v>
      </c>
      <c r="AG197" s="0" t="n">
        <v>2</v>
      </c>
      <c r="AH197" s="0" t="s">
        <v>266</v>
      </c>
      <c r="AI197" s="0" t="s">
        <v>118</v>
      </c>
      <c r="AJ197" s="0" t="n">
        <v>3.49</v>
      </c>
      <c r="AK197" s="0" t="n">
        <v>3.49</v>
      </c>
      <c r="AL197" s="0" t="n">
        <v>15.19</v>
      </c>
      <c r="AM197" s="0" t="n">
        <v>2.22</v>
      </c>
      <c r="AN197" s="0" t="s">
        <v>67</v>
      </c>
      <c r="AO197" s="0" t="n">
        <v>11</v>
      </c>
      <c r="AP197" s="0" t="n">
        <v>11</v>
      </c>
      <c r="AR197" s="0" t="s">
        <v>307</v>
      </c>
      <c r="AS197" s="0" t="n">
        <v>40</v>
      </c>
    </row>
    <row r="198" customFormat="false" ht="14.25" hidden="false" customHeight="false" outlineLevel="0" collapsed="false">
      <c r="B198" s="14" t="n">
        <v>580</v>
      </c>
      <c r="C198" s="14" t="s">
        <v>107</v>
      </c>
      <c r="D198" s="15" t="s">
        <v>233</v>
      </c>
      <c r="E198" s="16" t="s">
        <v>846</v>
      </c>
      <c r="F198" s="14" t="s">
        <v>858</v>
      </c>
      <c r="G198" s="14" t="s">
        <v>49</v>
      </c>
      <c r="H198" s="14" t="s">
        <v>310</v>
      </c>
      <c r="I198" s="14" t="s">
        <v>402</v>
      </c>
      <c r="J198" s="14" t="s">
        <v>237</v>
      </c>
      <c r="K198" s="14" t="s">
        <v>182</v>
      </c>
      <c r="L198" s="14" t="s">
        <v>182</v>
      </c>
      <c r="M198" s="14" t="s">
        <v>182</v>
      </c>
      <c r="N198" s="14" t="s">
        <v>182</v>
      </c>
      <c r="O198" s="14" t="s">
        <v>355</v>
      </c>
      <c r="P198" s="14" t="s">
        <v>177</v>
      </c>
      <c r="Q198" s="14" t="s">
        <v>84</v>
      </c>
      <c r="R198" s="14" t="s">
        <v>313</v>
      </c>
      <c r="S198" s="0" t="s">
        <v>859</v>
      </c>
      <c r="T198" s="0" t="s">
        <v>860</v>
      </c>
      <c r="U198" s="0" t="s">
        <v>316</v>
      </c>
      <c r="V198" s="0" t="s">
        <v>317</v>
      </c>
      <c r="W198" s="0" t="n">
        <v>95123</v>
      </c>
      <c r="X198" s="0" t="n">
        <v>37.2546821</v>
      </c>
      <c r="Y198" s="0" t="n">
        <v>-121.8613547</v>
      </c>
      <c r="Z198" s="0" t="str">
        <f aca="false">IF(VLOOKUP(B198,centers_stations!A:E,5,0)=0,"",VLOOKUP(B198,centers_stations!A:E,5,0))</f>
        <v>GHCND:USC00045123</v>
      </c>
      <c r="AA198" s="0" t="n">
        <v>4</v>
      </c>
      <c r="AB198" s="0" t="n">
        <v>7</v>
      </c>
      <c r="AC198" s="0" t="s">
        <v>116</v>
      </c>
      <c r="AD198" s="0" t="s">
        <v>116</v>
      </c>
      <c r="AE198" s="0" t="s">
        <v>861</v>
      </c>
      <c r="AF198" s="0" t="s">
        <v>203</v>
      </c>
      <c r="AG198" s="0" t="n">
        <v>1</v>
      </c>
      <c r="AH198" s="0" t="s">
        <v>266</v>
      </c>
      <c r="AI198" s="0" t="s">
        <v>118</v>
      </c>
      <c r="AJ198" s="0" t="n">
        <v>3.49</v>
      </c>
      <c r="AK198" s="0" t="n">
        <v>3.49</v>
      </c>
      <c r="AL198" s="0" t="n">
        <v>15.19</v>
      </c>
      <c r="AM198" s="0" t="n">
        <v>2.22</v>
      </c>
      <c r="AN198" s="0" t="s">
        <v>67</v>
      </c>
      <c r="AO198" s="0" t="n">
        <v>11</v>
      </c>
      <c r="AP198" s="0" t="n">
        <v>11</v>
      </c>
      <c r="AR198" s="0" t="s">
        <v>204</v>
      </c>
      <c r="AS198" s="0" t="n">
        <v>59</v>
      </c>
    </row>
    <row r="199" customFormat="false" ht="14.25" hidden="false" customHeight="false" outlineLevel="0" collapsed="false">
      <c r="B199" s="14" t="n">
        <v>581</v>
      </c>
      <c r="C199" s="14" t="s">
        <v>45</v>
      </c>
      <c r="D199" s="15" t="s">
        <v>233</v>
      </c>
      <c r="E199" s="16" t="s">
        <v>536</v>
      </c>
      <c r="F199" s="14" t="s">
        <v>862</v>
      </c>
      <c r="G199" s="14" t="s">
        <v>49</v>
      </c>
      <c r="H199" s="14" t="s">
        <v>50</v>
      </c>
      <c r="I199" s="14" t="s">
        <v>236</v>
      </c>
      <c r="J199" s="14" t="s">
        <v>237</v>
      </c>
      <c r="K199" s="14" t="s">
        <v>73</v>
      </c>
      <c r="L199" s="14" t="s">
        <v>189</v>
      </c>
      <c r="M199" s="14" t="s">
        <v>189</v>
      </c>
      <c r="N199" s="14" t="s">
        <v>54</v>
      </c>
      <c r="O199" s="14" t="s">
        <v>72</v>
      </c>
      <c r="P199" s="14" t="s">
        <v>74</v>
      </c>
      <c r="Q199" s="14" t="s">
        <v>189</v>
      </c>
      <c r="R199" s="14" t="s">
        <v>313</v>
      </c>
      <c r="S199" s="0" t="s">
        <v>863</v>
      </c>
      <c r="T199" s="0" t="s">
        <v>864</v>
      </c>
      <c r="U199" s="0" t="s">
        <v>316</v>
      </c>
      <c r="V199" s="0" t="s">
        <v>317</v>
      </c>
      <c r="W199" s="0" t="n">
        <v>94564</v>
      </c>
      <c r="X199" s="0" t="n">
        <v>37.997453</v>
      </c>
      <c r="Y199" s="0" t="n">
        <v>-122.2877052</v>
      </c>
      <c r="Z199" s="0" t="str">
        <f aca="false">IF(VLOOKUP(B199,centers_stations!A:E,5,0)=0,"",VLOOKUP(B199,centers_stations!A:E,5,0))</f>
        <v>GHCND:USC00047414</v>
      </c>
      <c r="AA199" s="0" t="n">
        <v>3</v>
      </c>
      <c r="AB199" s="0" t="n">
        <v>18</v>
      </c>
      <c r="AC199" s="0" t="s">
        <v>116</v>
      </c>
      <c r="AD199" s="0" t="s">
        <v>116</v>
      </c>
      <c r="AE199" s="0" t="n">
        <v>5</v>
      </c>
      <c r="AF199" s="0" t="s">
        <v>65</v>
      </c>
      <c r="AG199" s="0" t="n">
        <v>2</v>
      </c>
      <c r="AI199" s="0" t="s">
        <v>66</v>
      </c>
      <c r="AJ199" s="0" t="n">
        <v>3</v>
      </c>
      <c r="AK199" s="0" t="n">
        <v>3</v>
      </c>
      <c r="AL199" s="0" t="n">
        <v>13.09</v>
      </c>
      <c r="AM199" s="0" t="n">
        <v>2.22</v>
      </c>
      <c r="AN199" s="0" t="s">
        <v>67</v>
      </c>
      <c r="AO199" s="0" t="n">
        <v>11</v>
      </c>
      <c r="AP199" s="0" t="n">
        <v>11</v>
      </c>
      <c r="AR199" s="0" t="s">
        <v>68</v>
      </c>
      <c r="AS199" s="0" t="n">
        <v>40</v>
      </c>
    </row>
    <row r="200" customFormat="false" ht="14.25" hidden="false" customHeight="false" outlineLevel="0" collapsed="false">
      <c r="B200" s="14" t="n">
        <v>583</v>
      </c>
      <c r="C200" s="14" t="s">
        <v>45</v>
      </c>
      <c r="D200" s="15" t="s">
        <v>233</v>
      </c>
      <c r="E200" s="16" t="s">
        <v>536</v>
      </c>
      <c r="F200" s="14" t="s">
        <v>865</v>
      </c>
      <c r="G200" s="14" t="s">
        <v>49</v>
      </c>
      <c r="H200" s="14" t="s">
        <v>50</v>
      </c>
      <c r="I200" s="14" t="s">
        <v>236</v>
      </c>
      <c r="J200" s="14" t="s">
        <v>237</v>
      </c>
      <c r="K200" s="14" t="s">
        <v>295</v>
      </c>
      <c r="L200" s="14" t="s">
        <v>160</v>
      </c>
      <c r="M200" s="14" t="s">
        <v>295</v>
      </c>
      <c r="N200" s="14" t="s">
        <v>161</v>
      </c>
      <c r="O200" s="14" t="s">
        <v>72</v>
      </c>
      <c r="P200" s="14" t="s">
        <v>74</v>
      </c>
      <c r="Q200" s="14" t="s">
        <v>255</v>
      </c>
      <c r="R200" s="14" t="s">
        <v>313</v>
      </c>
      <c r="S200" s="0" t="s">
        <v>866</v>
      </c>
      <c r="T200" s="0" t="s">
        <v>867</v>
      </c>
      <c r="U200" s="0" t="s">
        <v>316</v>
      </c>
      <c r="V200" s="0" t="s">
        <v>317</v>
      </c>
      <c r="W200" s="0" t="n">
        <v>95677</v>
      </c>
      <c r="X200" s="0" t="n">
        <v>38.7970488</v>
      </c>
      <c r="Y200" s="0" t="n">
        <v>-121.2223742</v>
      </c>
      <c r="Z200" s="0" t="str">
        <f aca="false">IF(VLOOKUP(B200,centers_stations!A:E,5,0)=0,"",VLOOKUP(B200,centers_stations!A:E,5,0))</f>
        <v>GHCND:USC00040383</v>
      </c>
      <c r="AA200" s="0" t="n">
        <v>4</v>
      </c>
      <c r="AB200" s="0" t="n">
        <v>24</v>
      </c>
      <c r="AC200" s="0" t="s">
        <v>64</v>
      </c>
      <c r="AD200" s="0" t="s">
        <v>116</v>
      </c>
      <c r="AE200" s="0" t="n">
        <v>5</v>
      </c>
      <c r="AF200" s="0" t="s">
        <v>65</v>
      </c>
      <c r="AG200" s="0" t="n">
        <v>2</v>
      </c>
      <c r="AI200" s="0" t="s">
        <v>66</v>
      </c>
      <c r="AJ200" s="0" t="n">
        <v>3</v>
      </c>
      <c r="AK200" s="0" t="n">
        <v>3</v>
      </c>
      <c r="AL200" s="0" t="n">
        <v>12.89</v>
      </c>
      <c r="AM200" s="0" t="n">
        <v>2.22</v>
      </c>
      <c r="AR200" s="0" t="s">
        <v>204</v>
      </c>
      <c r="AS200" s="0" t="n">
        <v>40</v>
      </c>
    </row>
    <row r="201" customFormat="false" ht="14.25" hidden="false" customHeight="false" outlineLevel="0" collapsed="false">
      <c r="B201" s="14" t="n">
        <v>584</v>
      </c>
      <c r="C201" s="14" t="s">
        <v>107</v>
      </c>
      <c r="D201" s="15" t="s">
        <v>233</v>
      </c>
      <c r="E201" s="16" t="s">
        <v>400</v>
      </c>
      <c r="F201" s="14" t="s">
        <v>868</v>
      </c>
      <c r="G201" s="14" t="s">
        <v>49</v>
      </c>
      <c r="H201" s="14" t="s">
        <v>310</v>
      </c>
      <c r="I201" s="14" t="s">
        <v>402</v>
      </c>
      <c r="J201" s="14" t="s">
        <v>237</v>
      </c>
      <c r="K201" s="14" t="s">
        <v>73</v>
      </c>
      <c r="L201" s="14" t="s">
        <v>182</v>
      </c>
      <c r="M201" s="14" t="s">
        <v>85</v>
      </c>
      <c r="N201" s="14" t="s">
        <v>85</v>
      </c>
      <c r="O201" s="14" t="s">
        <v>72</v>
      </c>
      <c r="P201" s="14" t="s">
        <v>83</v>
      </c>
      <c r="Q201" s="14" t="s">
        <v>176</v>
      </c>
      <c r="R201" s="14" t="s">
        <v>313</v>
      </c>
      <c r="S201" s="0" t="s">
        <v>869</v>
      </c>
      <c r="T201" s="0" t="s">
        <v>870</v>
      </c>
      <c r="U201" s="0" t="s">
        <v>316</v>
      </c>
      <c r="V201" s="0" t="s">
        <v>317</v>
      </c>
      <c r="W201" s="0" t="n">
        <v>93612</v>
      </c>
      <c r="X201" s="0" t="n">
        <v>36.807272</v>
      </c>
      <c r="Y201" s="0" t="n">
        <v>-119.7071909</v>
      </c>
      <c r="Z201" s="0" t="str">
        <f aca="false">IF(VLOOKUP(B201,centers_stations!A:E,5,0)=0,"",VLOOKUP(B201,centers_stations!A:E,5,0))</f>
        <v>GHCND:USW00093193</v>
      </c>
      <c r="AA201" s="0" t="n">
        <v>4</v>
      </c>
      <c r="AB201" s="0" t="n">
        <v>22</v>
      </c>
      <c r="AC201" s="0" t="s">
        <v>116</v>
      </c>
      <c r="AD201" s="0" t="s">
        <v>116</v>
      </c>
      <c r="AE201" s="0" t="n">
        <v>4</v>
      </c>
      <c r="AF201" s="0" t="s">
        <v>65</v>
      </c>
      <c r="AG201" s="0" t="n">
        <v>2</v>
      </c>
      <c r="AI201" s="0" t="s">
        <v>66</v>
      </c>
      <c r="AJ201" s="0" t="n">
        <v>3</v>
      </c>
      <c r="AK201" s="0" t="n">
        <v>3</v>
      </c>
      <c r="AL201" s="0" t="n">
        <v>12.89</v>
      </c>
      <c r="AM201" s="0" t="n">
        <v>2.22</v>
      </c>
      <c r="AN201" s="0" t="s">
        <v>67</v>
      </c>
      <c r="AO201" s="0" t="n">
        <v>11</v>
      </c>
      <c r="AP201" s="0" t="n">
        <v>11</v>
      </c>
      <c r="AR201" s="0" t="s">
        <v>204</v>
      </c>
      <c r="AS201" s="0" t="n">
        <v>40</v>
      </c>
    </row>
    <row r="202" customFormat="false" ht="14.25" hidden="false" customHeight="false" outlineLevel="0" collapsed="false">
      <c r="B202" s="20" t="n">
        <v>585</v>
      </c>
      <c r="C202" s="20" t="s">
        <v>107</v>
      </c>
      <c r="D202" s="15"/>
      <c r="E202" s="16"/>
      <c r="F202" s="22" t="s">
        <v>871</v>
      </c>
      <c r="G202" s="14" t="s">
        <v>49</v>
      </c>
      <c r="H202" s="14" t="s">
        <v>211</v>
      </c>
      <c r="I202" s="14" t="s">
        <v>106</v>
      </c>
      <c r="J202" s="14" t="s">
        <v>52</v>
      </c>
      <c r="K202" s="14"/>
      <c r="L202" s="14"/>
      <c r="M202" s="14"/>
      <c r="N202" s="14"/>
      <c r="O202" s="14"/>
      <c r="P202" s="14"/>
      <c r="Q202" s="14"/>
      <c r="R202" s="20" t="s">
        <v>59</v>
      </c>
      <c r="S202" s="21" t="s">
        <v>872</v>
      </c>
      <c r="T202" s="21" t="s">
        <v>208</v>
      </c>
      <c r="U202" s="21" t="s">
        <v>105</v>
      </c>
      <c r="V202" s="0" t="s">
        <v>106</v>
      </c>
      <c r="W202" s="25" t="n">
        <v>28202</v>
      </c>
      <c r="AR202" s="0" t="s">
        <v>204</v>
      </c>
    </row>
    <row r="203" customFormat="false" ht="14.25" hidden="false" customHeight="false" outlineLevel="0" collapsed="false">
      <c r="B203" s="20" t="n">
        <v>590</v>
      </c>
      <c r="C203" s="20" t="s">
        <v>107</v>
      </c>
      <c r="D203" s="15"/>
      <c r="E203" s="16"/>
      <c r="F203" s="22" t="s">
        <v>873</v>
      </c>
      <c r="G203" s="14" t="s">
        <v>49</v>
      </c>
      <c r="H203" s="14" t="s">
        <v>310</v>
      </c>
      <c r="I203" s="14" t="s">
        <v>485</v>
      </c>
      <c r="J203" s="14" t="s">
        <v>312</v>
      </c>
      <c r="K203" s="14"/>
      <c r="L203" s="14"/>
      <c r="M203" s="14"/>
      <c r="N203" s="14"/>
      <c r="O203" s="14"/>
      <c r="P203" s="14"/>
      <c r="Q203" s="14"/>
      <c r="R203" s="20" t="s">
        <v>313</v>
      </c>
      <c r="S203" s="21" t="s">
        <v>874</v>
      </c>
      <c r="T203" s="21" t="s">
        <v>485</v>
      </c>
      <c r="U203" s="21" t="s">
        <v>316</v>
      </c>
      <c r="V203" s="0" t="s">
        <v>317</v>
      </c>
      <c r="W203" s="26" t="n">
        <v>91006</v>
      </c>
      <c r="AR203" s="0" t="s">
        <v>204</v>
      </c>
    </row>
    <row r="204" customFormat="false" ht="14.25" hidden="false" customHeight="false" outlineLevel="0" collapsed="false">
      <c r="B204" s="14" t="n">
        <v>595</v>
      </c>
      <c r="C204" s="14" t="s">
        <v>45</v>
      </c>
      <c r="D204" s="15" t="s">
        <v>218</v>
      </c>
      <c r="E204" s="16" t="s">
        <v>875</v>
      </c>
      <c r="F204" s="14" t="s">
        <v>876</v>
      </c>
      <c r="G204" s="14" t="s">
        <v>49</v>
      </c>
      <c r="H204" s="14" t="s">
        <v>50</v>
      </c>
      <c r="I204" s="14" t="s">
        <v>147</v>
      </c>
      <c r="J204" s="14" t="s">
        <v>148</v>
      </c>
      <c r="K204" s="14" t="s">
        <v>85</v>
      </c>
      <c r="L204" s="14" t="s">
        <v>160</v>
      </c>
      <c r="M204" s="14" t="s">
        <v>877</v>
      </c>
      <c r="N204" s="14" t="s">
        <v>228</v>
      </c>
      <c r="O204" s="14" t="s">
        <v>228</v>
      </c>
      <c r="P204" s="14" t="s">
        <v>72</v>
      </c>
      <c r="Q204" s="14" t="s">
        <v>85</v>
      </c>
      <c r="R204" s="14" t="s">
        <v>75</v>
      </c>
      <c r="S204" s="0" t="s">
        <v>878</v>
      </c>
      <c r="T204" s="0" t="s">
        <v>879</v>
      </c>
      <c r="U204" s="0" t="s">
        <v>231</v>
      </c>
      <c r="V204" s="0" t="s">
        <v>232</v>
      </c>
      <c r="W204" s="0" t="n">
        <v>75067</v>
      </c>
      <c r="X204" s="0" t="n">
        <v>33.0409705</v>
      </c>
      <c r="Y204" s="0" t="n">
        <v>-97.0304106</v>
      </c>
      <c r="Z204" s="0" t="str">
        <f aca="false">IF(VLOOKUP(B204,centers_stations!A:E,5,0)=0,"",VLOOKUP(B204,centers_stations!A:E,5,0))</f>
        <v>GHCND:USC00413691</v>
      </c>
      <c r="AA204" s="0" t="n">
        <v>4</v>
      </c>
      <c r="AB204" s="0" t="n">
        <v>25</v>
      </c>
      <c r="AC204" s="0" t="s">
        <v>64</v>
      </c>
      <c r="AD204" s="0" t="s">
        <v>64</v>
      </c>
      <c r="AE204" s="0" t="n">
        <v>6</v>
      </c>
      <c r="AF204" s="0" t="s">
        <v>65</v>
      </c>
      <c r="AG204" s="0" t="n">
        <v>2</v>
      </c>
      <c r="AI204" s="0" t="s">
        <v>66</v>
      </c>
      <c r="AJ204" s="0" t="n">
        <v>3</v>
      </c>
      <c r="AK204" s="0" t="n">
        <v>3</v>
      </c>
      <c r="AL204" s="0" t="n">
        <v>12.89</v>
      </c>
      <c r="AM204" s="0" t="n">
        <v>2.22</v>
      </c>
      <c r="AS204" s="0" t="n">
        <v>32</v>
      </c>
    </row>
    <row r="205" customFormat="false" ht="14.25" hidden="false" customHeight="false" outlineLevel="0" collapsed="false">
      <c r="B205" s="14" t="n">
        <v>596</v>
      </c>
      <c r="C205" s="14" t="s">
        <v>45</v>
      </c>
      <c r="D205" s="15" t="s">
        <v>218</v>
      </c>
      <c r="E205" s="16" t="s">
        <v>875</v>
      </c>
      <c r="F205" s="14" t="s">
        <v>880</v>
      </c>
      <c r="G205" s="14" t="s">
        <v>49</v>
      </c>
      <c r="H205" s="14" t="s">
        <v>154</v>
      </c>
      <c r="I205" s="14" t="s">
        <v>232</v>
      </c>
      <c r="J205" s="14" t="s">
        <v>148</v>
      </c>
      <c r="K205" s="14" t="s">
        <v>138</v>
      </c>
      <c r="L205" s="14" t="s">
        <v>138</v>
      </c>
      <c r="M205" s="14" t="s">
        <v>138</v>
      </c>
      <c r="N205" s="14" t="s">
        <v>138</v>
      </c>
      <c r="O205" s="14" t="s">
        <v>138</v>
      </c>
      <c r="P205" s="14" t="s">
        <v>72</v>
      </c>
      <c r="Q205" s="14" t="s">
        <v>72</v>
      </c>
      <c r="R205" s="14" t="s">
        <v>75</v>
      </c>
      <c r="S205" s="0" t="s">
        <v>881</v>
      </c>
      <c r="T205" s="0" t="s">
        <v>882</v>
      </c>
      <c r="U205" s="0" t="s">
        <v>231</v>
      </c>
      <c r="V205" s="0" t="s">
        <v>232</v>
      </c>
      <c r="W205" s="0" t="n">
        <v>75080</v>
      </c>
      <c r="X205" s="0" t="n">
        <v>32.9784371</v>
      </c>
      <c r="Y205" s="0" t="n">
        <v>-96.7164118</v>
      </c>
      <c r="Z205" s="0" t="str">
        <f aca="false">IF(VLOOKUP(B205,centers_stations!A:E,5,0)=0,"",VLOOKUP(B205,centers_stations!A:E,5,0))</f>
        <v>GHCND:USC00417588</v>
      </c>
      <c r="AA205" s="0" t="n">
        <v>4</v>
      </c>
      <c r="AB205" s="0" t="n">
        <v>22</v>
      </c>
      <c r="AC205" s="0" t="s">
        <v>64</v>
      </c>
      <c r="AD205" s="0" t="s">
        <v>64</v>
      </c>
      <c r="AE205" s="0" t="n">
        <v>6</v>
      </c>
      <c r="AF205" s="0" t="s">
        <v>117</v>
      </c>
      <c r="AG205" s="0" t="n">
        <v>2</v>
      </c>
      <c r="AI205" s="0" t="s">
        <v>66</v>
      </c>
      <c r="AJ205" s="0" t="n">
        <v>3</v>
      </c>
      <c r="AK205" s="0" t="n">
        <v>3</v>
      </c>
      <c r="AL205" s="0" t="n">
        <v>12.89</v>
      </c>
      <c r="AM205" s="0" t="n">
        <v>2.22</v>
      </c>
      <c r="AN205" s="0" t="s">
        <v>67</v>
      </c>
      <c r="AO205" s="0" t="n">
        <v>11</v>
      </c>
      <c r="AP205" s="0" t="n">
        <v>11</v>
      </c>
      <c r="AR205" s="0" t="s">
        <v>204</v>
      </c>
      <c r="AS205" s="0" t="n">
        <v>40</v>
      </c>
    </row>
    <row r="206" customFormat="false" ht="14.25" hidden="false" customHeight="false" outlineLevel="0" collapsed="false">
      <c r="B206" s="14" t="n">
        <v>598</v>
      </c>
      <c r="C206" s="14" t="s">
        <v>107</v>
      </c>
      <c r="D206" s="15" t="s">
        <v>233</v>
      </c>
      <c r="E206" s="16" t="s">
        <v>883</v>
      </c>
      <c r="F206" s="14" t="s">
        <v>884</v>
      </c>
      <c r="G206" s="14" t="s">
        <v>49</v>
      </c>
      <c r="H206" s="14" t="s">
        <v>310</v>
      </c>
      <c r="I206" s="14" t="s">
        <v>402</v>
      </c>
      <c r="J206" s="14" t="s">
        <v>237</v>
      </c>
      <c r="K206" s="14" t="s">
        <v>161</v>
      </c>
      <c r="L206" s="14" t="s">
        <v>182</v>
      </c>
      <c r="M206" s="14" t="s">
        <v>85</v>
      </c>
      <c r="N206" s="14" t="s">
        <v>161</v>
      </c>
      <c r="O206" s="14" t="s">
        <v>128</v>
      </c>
      <c r="P206" s="14" t="s">
        <v>74</v>
      </c>
      <c r="Q206" s="14" t="s">
        <v>189</v>
      </c>
      <c r="R206" s="14" t="s">
        <v>313</v>
      </c>
      <c r="S206" s="0" t="s">
        <v>885</v>
      </c>
      <c r="T206" s="0" t="s">
        <v>886</v>
      </c>
      <c r="U206" s="0" t="s">
        <v>316</v>
      </c>
      <c r="V206" s="0" t="s">
        <v>317</v>
      </c>
      <c r="W206" s="0" t="n">
        <v>93277</v>
      </c>
      <c r="X206" s="0" t="n">
        <v>36.2999434</v>
      </c>
      <c r="Y206" s="0" t="n">
        <v>-119.3097874</v>
      </c>
      <c r="Z206" s="0" t="str">
        <f aca="false">IF(VLOOKUP(B206,centers_stations!A:E,5,0)=0,"",VLOOKUP(B206,centers_stations!A:E,5,0))</f>
        <v>GHCND:USC00049367</v>
      </c>
      <c r="AA206" s="0" t="n">
        <v>4</v>
      </c>
      <c r="AB206" s="0" t="n">
        <v>22</v>
      </c>
      <c r="AC206" s="0" t="s">
        <v>116</v>
      </c>
      <c r="AD206" s="0" t="s">
        <v>116</v>
      </c>
      <c r="AE206" s="0" t="n">
        <v>4</v>
      </c>
      <c r="AF206" s="0" t="s">
        <v>117</v>
      </c>
      <c r="AG206" s="0" t="n">
        <v>2</v>
      </c>
      <c r="AI206" s="0" t="s">
        <v>66</v>
      </c>
      <c r="AJ206" s="0" t="n">
        <v>3.09</v>
      </c>
      <c r="AK206" s="0" t="n">
        <v>3.09</v>
      </c>
      <c r="AL206" s="0" t="n">
        <v>13.19</v>
      </c>
      <c r="AM206" s="0" t="n">
        <v>2.22</v>
      </c>
      <c r="AR206" s="0" t="s">
        <v>204</v>
      </c>
      <c r="AS206" s="0" t="n">
        <v>40</v>
      </c>
    </row>
    <row r="207" customFormat="false" ht="14.25" hidden="false" customHeight="false" outlineLevel="0" collapsed="false">
      <c r="B207" s="14" t="n">
        <v>601</v>
      </c>
      <c r="C207" s="14" t="s">
        <v>45</v>
      </c>
      <c r="D207" s="15" t="s">
        <v>133</v>
      </c>
      <c r="E207" s="16" t="s">
        <v>443</v>
      </c>
      <c r="F207" s="14" t="s">
        <v>887</v>
      </c>
      <c r="G207" s="14" t="s">
        <v>49</v>
      </c>
      <c r="H207" s="14" t="s">
        <v>154</v>
      </c>
      <c r="I207" s="14" t="s">
        <v>829</v>
      </c>
      <c r="J207" s="14" t="s">
        <v>148</v>
      </c>
      <c r="K207" s="14" t="s">
        <v>182</v>
      </c>
      <c r="L207" s="14" t="s">
        <v>100</v>
      </c>
      <c r="M207" s="14" t="s">
        <v>73</v>
      </c>
      <c r="N207" s="14" t="s">
        <v>55</v>
      </c>
      <c r="O207" s="14" t="s">
        <v>299</v>
      </c>
      <c r="P207" s="14" t="s">
        <v>57</v>
      </c>
      <c r="Q207" s="14" t="s">
        <v>288</v>
      </c>
      <c r="R207" s="14" t="s">
        <v>75</v>
      </c>
      <c r="S207" s="0" t="s">
        <v>888</v>
      </c>
      <c r="T207" s="0" t="s">
        <v>889</v>
      </c>
      <c r="U207" s="0" t="s">
        <v>833</v>
      </c>
      <c r="V207" s="0" t="s">
        <v>834</v>
      </c>
      <c r="W207" s="0" t="n">
        <v>53219</v>
      </c>
      <c r="X207" s="0" t="n">
        <v>42.9869247</v>
      </c>
      <c r="Y207" s="0" t="n">
        <v>-88.0055266</v>
      </c>
      <c r="Z207" s="0" t="str">
        <f aca="false">IF(VLOOKUP(B207,centers_stations!A:E,5,0)=0,"",VLOOKUP(B207,centers_stations!A:E,5,0))</f>
        <v>GHCND:USC00473391</v>
      </c>
      <c r="AA207" s="0" t="n">
        <v>5</v>
      </c>
      <c r="AB207" s="0" t="n">
        <v>22</v>
      </c>
      <c r="AC207" s="0" t="s">
        <v>116</v>
      </c>
      <c r="AD207" s="0" t="s">
        <v>116</v>
      </c>
      <c r="AE207" s="0" t="n">
        <v>7</v>
      </c>
      <c r="AF207" s="0" t="s">
        <v>65</v>
      </c>
      <c r="AG207" s="0" t="n">
        <v>3</v>
      </c>
      <c r="AI207" s="0" t="s">
        <v>66</v>
      </c>
      <c r="AJ207" s="0" t="n">
        <v>2.5</v>
      </c>
      <c r="AK207" s="0" t="n">
        <v>2.5</v>
      </c>
      <c r="AL207" s="0" t="n">
        <v>12.09</v>
      </c>
      <c r="AM207" s="0" t="n">
        <v>2.22</v>
      </c>
      <c r="AR207" s="0" t="s">
        <v>68</v>
      </c>
      <c r="AS207" s="0" t="n">
        <v>48</v>
      </c>
    </row>
    <row r="208" customFormat="false" ht="14.25" hidden="false" customHeight="false" outlineLevel="0" collapsed="false">
      <c r="B208" s="14" t="n">
        <v>602</v>
      </c>
      <c r="C208" s="14" t="s">
        <v>45</v>
      </c>
      <c r="D208" s="15" t="s">
        <v>133</v>
      </c>
      <c r="E208" s="16" t="s">
        <v>134</v>
      </c>
      <c r="F208" s="14" t="s">
        <v>890</v>
      </c>
      <c r="G208" s="14" t="s">
        <v>49</v>
      </c>
      <c r="H208" s="14" t="s">
        <v>50</v>
      </c>
      <c r="I208" s="14" t="s">
        <v>147</v>
      </c>
      <c r="J208" s="14" t="s">
        <v>148</v>
      </c>
      <c r="K208" s="14" t="s">
        <v>85</v>
      </c>
      <c r="L208" s="14" t="s">
        <v>73</v>
      </c>
      <c r="M208" s="14" t="s">
        <v>73</v>
      </c>
      <c r="N208" s="14" t="s">
        <v>85</v>
      </c>
      <c r="O208" s="14" t="s">
        <v>128</v>
      </c>
      <c r="P208" s="14" t="s">
        <v>72</v>
      </c>
      <c r="Q208" s="14" t="s">
        <v>127</v>
      </c>
      <c r="R208" s="14" t="s">
        <v>75</v>
      </c>
      <c r="S208" s="0" t="s">
        <v>891</v>
      </c>
      <c r="T208" s="0" t="s">
        <v>892</v>
      </c>
      <c r="U208" s="0" t="s">
        <v>243</v>
      </c>
      <c r="V208" s="0" t="s">
        <v>244</v>
      </c>
      <c r="W208" s="0" t="n">
        <v>73127</v>
      </c>
      <c r="X208" s="0" t="n">
        <v>35.4921538</v>
      </c>
      <c r="Y208" s="0" t="n">
        <v>-97.6026811</v>
      </c>
      <c r="Z208" s="0" t="str">
        <f aca="false">IF(VLOOKUP(B208,centers_stations!A:E,5,0)=0,"",VLOOKUP(B208,centers_stations!A:E,5,0))</f>
        <v>GHCND:USW00003954</v>
      </c>
      <c r="AA208" s="0" t="n">
        <v>6</v>
      </c>
      <c r="AB208" s="0" t="n">
        <v>25</v>
      </c>
      <c r="AC208" s="0" t="s">
        <v>145</v>
      </c>
      <c r="AD208" s="0" t="s">
        <v>64</v>
      </c>
      <c r="AE208" s="0" t="n">
        <v>7</v>
      </c>
      <c r="AF208" s="0" t="s">
        <v>80</v>
      </c>
      <c r="AG208" s="0" t="n">
        <v>2</v>
      </c>
      <c r="AI208" s="0" t="s">
        <v>66</v>
      </c>
      <c r="AJ208" s="0" t="n">
        <v>2.5</v>
      </c>
      <c r="AK208" s="0" t="n">
        <v>2.5</v>
      </c>
      <c r="AL208" s="0" t="n">
        <v>10.89</v>
      </c>
      <c r="AM208" s="0" t="n">
        <v>2.22</v>
      </c>
      <c r="AR208" s="0" t="s">
        <v>89</v>
      </c>
      <c r="AS208" s="0" t="n">
        <v>40</v>
      </c>
    </row>
    <row r="209" customFormat="false" ht="14.25" hidden="false" customHeight="false" outlineLevel="0" collapsed="false">
      <c r="B209" s="14" t="n">
        <v>603</v>
      </c>
      <c r="C209" s="14" t="s">
        <v>45</v>
      </c>
      <c r="D209" s="15" t="s">
        <v>218</v>
      </c>
      <c r="E209" s="16" t="s">
        <v>669</v>
      </c>
      <c r="F209" s="14" t="s">
        <v>893</v>
      </c>
      <c r="G209" s="14" t="s">
        <v>49</v>
      </c>
      <c r="H209" s="14" t="s">
        <v>50</v>
      </c>
      <c r="I209" s="14" t="s">
        <v>147</v>
      </c>
      <c r="J209" s="14" t="s">
        <v>148</v>
      </c>
      <c r="K209" s="14" t="s">
        <v>894</v>
      </c>
      <c r="L209" s="14" t="s">
        <v>73</v>
      </c>
      <c r="M209" s="14" t="s">
        <v>160</v>
      </c>
      <c r="N209" s="14" t="s">
        <v>228</v>
      </c>
      <c r="O209" s="14" t="s">
        <v>228</v>
      </c>
      <c r="P209" s="14" t="s">
        <v>109</v>
      </c>
      <c r="Q209" s="14" t="s">
        <v>178</v>
      </c>
      <c r="R209" s="14" t="s">
        <v>75</v>
      </c>
      <c r="S209" s="0" t="s">
        <v>895</v>
      </c>
      <c r="T209" s="0" t="s">
        <v>896</v>
      </c>
      <c r="U209" s="0" t="s">
        <v>231</v>
      </c>
      <c r="V209" s="0" t="s">
        <v>232</v>
      </c>
      <c r="W209" s="0" t="n">
        <v>75115</v>
      </c>
      <c r="X209" s="0" t="n">
        <v>32.6307775</v>
      </c>
      <c r="Y209" s="0" t="n">
        <v>-96.8593664</v>
      </c>
      <c r="Z209" s="0" t="str">
        <f aca="false">IF(VLOOKUP(B209,centers_stations!A:E,5,0)=0,"",VLOOKUP(B209,centers_stations!A:E,5,0))</f>
        <v>GHCND:USW00003971</v>
      </c>
      <c r="AA209" s="0" t="n">
        <v>5</v>
      </c>
      <c r="AB209" s="0" t="n">
        <v>26</v>
      </c>
      <c r="AC209" s="0" t="s">
        <v>64</v>
      </c>
      <c r="AD209" s="0" t="s">
        <v>64</v>
      </c>
      <c r="AE209" s="0" t="n">
        <v>6</v>
      </c>
      <c r="AF209" s="0" t="s">
        <v>65</v>
      </c>
      <c r="AG209" s="0" t="n">
        <v>3</v>
      </c>
      <c r="AI209" s="0" t="s">
        <v>66</v>
      </c>
      <c r="AJ209" s="0" t="n">
        <v>2.5</v>
      </c>
      <c r="AK209" s="0" t="n">
        <v>2.5</v>
      </c>
      <c r="AL209" s="0" t="n">
        <v>12.09</v>
      </c>
      <c r="AM209" s="0" t="n">
        <v>2.22</v>
      </c>
      <c r="AR209" s="0" t="s">
        <v>89</v>
      </c>
      <c r="AS209" s="0" t="n">
        <v>40</v>
      </c>
    </row>
    <row r="210" customFormat="false" ht="14.25" hidden="false" customHeight="false" outlineLevel="0" collapsed="false">
      <c r="B210" s="20" t="n">
        <v>605</v>
      </c>
      <c r="C210" s="20" t="s">
        <v>107</v>
      </c>
      <c r="D210" s="21" t="s">
        <v>897</v>
      </c>
      <c r="E210" s="21" t="s">
        <v>330</v>
      </c>
      <c r="F210" s="22" t="s">
        <v>898</v>
      </c>
      <c r="G210" s="14" t="s">
        <v>49</v>
      </c>
      <c r="H210" s="14" t="s">
        <v>310</v>
      </c>
      <c r="I210" s="14" t="s">
        <v>402</v>
      </c>
      <c r="J210" s="14" t="s">
        <v>237</v>
      </c>
      <c r="K210" s="14"/>
      <c r="L210" s="14"/>
      <c r="M210" s="14"/>
      <c r="N210" s="14"/>
      <c r="O210" s="14"/>
      <c r="P210" s="14"/>
      <c r="Q210" s="14"/>
      <c r="R210" s="20" t="s">
        <v>313</v>
      </c>
      <c r="S210" s="21" t="s">
        <v>899</v>
      </c>
      <c r="T210" s="21" t="s">
        <v>900</v>
      </c>
      <c r="U210" s="21" t="s">
        <v>901</v>
      </c>
      <c r="V210" s="0" t="s">
        <v>902</v>
      </c>
      <c r="W210" s="27" t="s">
        <v>903</v>
      </c>
      <c r="AR210" s="0" t="s">
        <v>204</v>
      </c>
    </row>
    <row r="211" customFormat="false" ht="14.25" hidden="false" customHeight="false" outlineLevel="0" collapsed="false">
      <c r="B211" s="20" t="n">
        <v>606</v>
      </c>
      <c r="C211" s="20" t="s">
        <v>107</v>
      </c>
      <c r="D211" s="15"/>
      <c r="E211" s="16"/>
      <c r="F211" s="22" t="s">
        <v>904</v>
      </c>
      <c r="G211" s="14" t="s">
        <v>49</v>
      </c>
      <c r="H211" s="14" t="s">
        <v>50</v>
      </c>
      <c r="I211" s="14" t="s">
        <v>320</v>
      </c>
      <c r="J211" s="14" t="s">
        <v>198</v>
      </c>
      <c r="K211" s="14"/>
      <c r="L211" s="14"/>
      <c r="M211" s="14"/>
      <c r="N211" s="14"/>
      <c r="O211" s="14"/>
      <c r="P211" s="14"/>
      <c r="Q211" s="14"/>
      <c r="R211" s="20" t="s">
        <v>59</v>
      </c>
      <c r="S211" s="21" t="s">
        <v>905</v>
      </c>
      <c r="T211" s="21" t="s">
        <v>906</v>
      </c>
      <c r="U211" s="21" t="s">
        <v>347</v>
      </c>
      <c r="V211" s="28" t="s">
        <v>348</v>
      </c>
      <c r="W211" s="27" t="s">
        <v>907</v>
      </c>
      <c r="AR211" s="0" t="s">
        <v>204</v>
      </c>
    </row>
    <row r="212" customFormat="false" ht="14.25" hidden="false" customHeight="false" outlineLevel="0" collapsed="false">
      <c r="B212" s="14" t="n">
        <v>608</v>
      </c>
      <c r="C212" s="14" t="s">
        <v>45</v>
      </c>
      <c r="D212" s="15" t="s">
        <v>233</v>
      </c>
      <c r="E212" s="16" t="s">
        <v>883</v>
      </c>
      <c r="F212" s="14" t="s">
        <v>908</v>
      </c>
      <c r="G212" s="14" t="s">
        <v>49</v>
      </c>
      <c r="H212" s="14" t="s">
        <v>50</v>
      </c>
      <c r="I212" s="14" t="s">
        <v>236</v>
      </c>
      <c r="J212" s="14" t="s">
        <v>237</v>
      </c>
      <c r="K212" s="14" t="s">
        <v>127</v>
      </c>
      <c r="L212" s="14" t="s">
        <v>161</v>
      </c>
      <c r="M212" s="14" t="s">
        <v>85</v>
      </c>
      <c r="N212" s="14" t="s">
        <v>161</v>
      </c>
      <c r="O212" s="14" t="s">
        <v>74</v>
      </c>
      <c r="P212" s="14" t="s">
        <v>83</v>
      </c>
      <c r="Q212" s="14" t="s">
        <v>99</v>
      </c>
      <c r="R212" s="14" t="s">
        <v>313</v>
      </c>
      <c r="S212" s="0" t="s">
        <v>909</v>
      </c>
      <c r="T212" s="0" t="s">
        <v>910</v>
      </c>
      <c r="U212" s="0" t="s">
        <v>316</v>
      </c>
      <c r="V212" s="0" t="s">
        <v>317</v>
      </c>
      <c r="W212" s="0" t="n">
        <v>93309</v>
      </c>
      <c r="X212" s="0" t="n">
        <v>35.3218201</v>
      </c>
      <c r="Y212" s="0" t="n">
        <v>-119.0382361</v>
      </c>
      <c r="Z212" s="0" t="str">
        <f aca="false">IF(VLOOKUP(B212,centers_stations!A:E,5,0)=0,"",VLOOKUP(B212,centers_stations!A:E,5,0))</f>
        <v>GHCND:USC00040444</v>
      </c>
      <c r="AA212" s="0" t="n">
        <v>7</v>
      </c>
      <c r="AB212" s="0" t="n">
        <v>24</v>
      </c>
      <c r="AC212" s="0" t="s">
        <v>116</v>
      </c>
      <c r="AD212" s="0" t="s">
        <v>116</v>
      </c>
      <c r="AE212" s="0" t="n">
        <v>6</v>
      </c>
      <c r="AF212" s="0" t="s">
        <v>911</v>
      </c>
      <c r="AG212" s="0" t="n">
        <v>2</v>
      </c>
      <c r="AI212" s="0" t="s">
        <v>66</v>
      </c>
      <c r="AJ212" s="0" t="n">
        <v>2</v>
      </c>
      <c r="AK212" s="0" t="n">
        <v>2</v>
      </c>
      <c r="AL212" s="0" t="n">
        <v>9.89</v>
      </c>
      <c r="AM212" s="0" t="n">
        <v>2.22</v>
      </c>
      <c r="AR212" s="0" t="s">
        <v>68</v>
      </c>
      <c r="AS212" s="0" t="n">
        <v>36</v>
      </c>
    </row>
    <row r="213" customFormat="false" ht="14.25" hidden="false" customHeight="false" outlineLevel="0" collapsed="false">
      <c r="B213" s="14" t="n">
        <v>609</v>
      </c>
      <c r="C213" s="14" t="s">
        <v>45</v>
      </c>
      <c r="D213" s="15" t="s">
        <v>233</v>
      </c>
      <c r="E213" s="16" t="s">
        <v>883</v>
      </c>
      <c r="F213" s="14" t="s">
        <v>912</v>
      </c>
      <c r="G213" s="14" t="s">
        <v>49</v>
      </c>
      <c r="H213" s="14" t="s">
        <v>50</v>
      </c>
      <c r="I213" s="14" t="s">
        <v>236</v>
      </c>
      <c r="J213" s="14" t="s">
        <v>237</v>
      </c>
      <c r="K213" s="14" t="s">
        <v>913</v>
      </c>
      <c r="L213" s="14" t="s">
        <v>913</v>
      </c>
      <c r="M213" s="14" t="s">
        <v>913</v>
      </c>
      <c r="N213" s="14" t="s">
        <v>161</v>
      </c>
      <c r="O213" s="14" t="s">
        <v>914</v>
      </c>
      <c r="P213" s="14" t="s">
        <v>914</v>
      </c>
      <c r="Q213" s="14" t="s">
        <v>913</v>
      </c>
      <c r="R213" s="14" t="s">
        <v>313</v>
      </c>
      <c r="S213" s="0" t="s">
        <v>915</v>
      </c>
      <c r="T213" s="0" t="s">
        <v>910</v>
      </c>
      <c r="U213" s="0" t="s">
        <v>316</v>
      </c>
      <c r="V213" s="0" t="s">
        <v>317</v>
      </c>
      <c r="W213" s="0" t="n">
        <v>93301</v>
      </c>
      <c r="X213" s="0" t="n">
        <v>35.3863997</v>
      </c>
      <c r="Y213" s="0" t="n">
        <v>-119.0223154</v>
      </c>
      <c r="Z213" s="0" t="str">
        <f aca="false">IF(VLOOKUP(B213,centers_stations!A:E,5,0)=0,"",VLOOKUP(B213,centers_stations!A:E,5,0))</f>
        <v>GHCND:USC00040444</v>
      </c>
      <c r="AA213" s="0" t="n">
        <v>7</v>
      </c>
      <c r="AB213" s="0" t="n">
        <v>25</v>
      </c>
      <c r="AC213" s="0" t="s">
        <v>116</v>
      </c>
      <c r="AD213" s="0" t="s">
        <v>64</v>
      </c>
      <c r="AE213" s="0" t="n">
        <v>6</v>
      </c>
      <c r="AI213" s="0" t="s">
        <v>66</v>
      </c>
      <c r="AJ213" s="0" t="n">
        <v>2</v>
      </c>
      <c r="AK213" s="0" t="n">
        <v>2</v>
      </c>
      <c r="AL213" s="0" t="n">
        <v>9.89</v>
      </c>
      <c r="AM213" s="0" t="n">
        <v>2.22</v>
      </c>
      <c r="AS213" s="0" t="n">
        <v>24</v>
      </c>
    </row>
    <row r="214" customFormat="false" ht="14.25" hidden="false" customHeight="false" outlineLevel="0" collapsed="false">
      <c r="B214" s="14" t="n">
        <v>610</v>
      </c>
      <c r="C214" s="14" t="s">
        <v>45</v>
      </c>
      <c r="D214" s="15" t="s">
        <v>233</v>
      </c>
      <c r="E214" s="16" t="s">
        <v>536</v>
      </c>
      <c r="F214" s="14" t="s">
        <v>240</v>
      </c>
      <c r="G214" s="14" t="s">
        <v>49</v>
      </c>
      <c r="H214" s="14" t="s">
        <v>50</v>
      </c>
      <c r="I214" s="14" t="s">
        <v>236</v>
      </c>
      <c r="J214" s="14" t="s">
        <v>237</v>
      </c>
      <c r="K214" s="14" t="s">
        <v>73</v>
      </c>
      <c r="L214" s="14" t="s">
        <v>73</v>
      </c>
      <c r="M214" s="14" t="s">
        <v>73</v>
      </c>
      <c r="N214" s="14" t="s">
        <v>85</v>
      </c>
      <c r="O214" s="14" t="s">
        <v>128</v>
      </c>
      <c r="P214" s="14" t="s">
        <v>72</v>
      </c>
      <c r="Q214" s="14" t="s">
        <v>127</v>
      </c>
      <c r="R214" s="14" t="s">
        <v>313</v>
      </c>
      <c r="S214" s="0" t="s">
        <v>916</v>
      </c>
      <c r="T214" s="0" t="s">
        <v>917</v>
      </c>
      <c r="U214" s="0" t="s">
        <v>316</v>
      </c>
      <c r="V214" s="0" t="s">
        <v>317</v>
      </c>
      <c r="W214" s="0" t="n">
        <v>94952</v>
      </c>
      <c r="X214" s="0" t="n">
        <v>38.2261535</v>
      </c>
      <c r="Y214" s="0" t="n">
        <v>-122.624612</v>
      </c>
      <c r="Z214" s="0" t="str">
        <f aca="false">IF(VLOOKUP(B214,centers_stations!A:E,5,0)=0,"",VLOOKUP(B214,centers_stations!A:E,5,0))</f>
        <v>GHCND:USC00046826</v>
      </c>
      <c r="AA214" s="0" t="n">
        <v>3</v>
      </c>
      <c r="AB214" s="0" t="n">
        <v>22</v>
      </c>
      <c r="AC214" s="0" t="s">
        <v>64</v>
      </c>
      <c r="AD214" s="0" t="s">
        <v>116</v>
      </c>
      <c r="AE214" s="0" t="n">
        <v>5</v>
      </c>
      <c r="AF214" s="0" t="s">
        <v>65</v>
      </c>
      <c r="AG214" s="0" t="n">
        <v>2</v>
      </c>
      <c r="AI214" s="0" t="s">
        <v>66</v>
      </c>
      <c r="AJ214" s="0" t="n">
        <v>3</v>
      </c>
      <c r="AK214" s="0" t="n">
        <v>3</v>
      </c>
      <c r="AL214" s="0" t="n">
        <v>13.09</v>
      </c>
      <c r="AM214" s="0" t="n">
        <v>2.22</v>
      </c>
      <c r="AR214" s="0" t="s">
        <v>68</v>
      </c>
      <c r="AS214" s="0" t="n">
        <v>40</v>
      </c>
    </row>
    <row r="215" customFormat="false" ht="14.25" hidden="false" customHeight="false" outlineLevel="0" collapsed="false">
      <c r="B215" s="14" t="n">
        <v>615</v>
      </c>
      <c r="C215" s="14" t="s">
        <v>45</v>
      </c>
      <c r="D215" s="15" t="s">
        <v>46</v>
      </c>
      <c r="E215" s="16" t="s">
        <v>290</v>
      </c>
      <c r="F215" s="14" t="s">
        <v>918</v>
      </c>
      <c r="G215" s="14" t="s">
        <v>49</v>
      </c>
      <c r="H215" s="14" t="s">
        <v>50</v>
      </c>
      <c r="I215" s="14" t="s">
        <v>71</v>
      </c>
      <c r="J215" s="14" t="s">
        <v>52</v>
      </c>
      <c r="K215" s="14" t="s">
        <v>919</v>
      </c>
      <c r="L215" s="14" t="s">
        <v>269</v>
      </c>
      <c r="M215" s="14" t="s">
        <v>920</v>
      </c>
      <c r="N215" s="14" t="s">
        <v>58</v>
      </c>
      <c r="O215" s="14" t="s">
        <v>128</v>
      </c>
      <c r="P215" s="14" t="s">
        <v>101</v>
      </c>
      <c r="Q215" s="14" t="s">
        <v>58</v>
      </c>
      <c r="R215" s="14" t="s">
        <v>75</v>
      </c>
      <c r="S215" s="0" t="s">
        <v>921</v>
      </c>
      <c r="T215" s="0" t="s">
        <v>922</v>
      </c>
      <c r="U215" s="0" t="s">
        <v>78</v>
      </c>
      <c r="V215" s="0" t="s">
        <v>79</v>
      </c>
      <c r="W215" s="0" t="n">
        <v>36608</v>
      </c>
      <c r="X215" s="0" t="n">
        <v>30.6924493</v>
      </c>
      <c r="Y215" s="0" t="n">
        <v>-88.2266917</v>
      </c>
      <c r="Z215" s="0" t="str">
        <f aca="false">IF(VLOOKUP(B215,centers_stations!A:E,5,0)=0,"",VLOOKUP(B215,centers_stations!A:E,5,0))</f>
        <v>GHCND:USW00013894</v>
      </c>
      <c r="AA215" s="0" t="n">
        <v>6</v>
      </c>
      <c r="AB215" s="0" t="n">
        <v>25</v>
      </c>
      <c r="AC215" s="0" t="s">
        <v>64</v>
      </c>
      <c r="AD215" s="0" t="s">
        <v>64</v>
      </c>
      <c r="AE215" s="0" t="n">
        <v>6</v>
      </c>
      <c r="AF215" s="0" t="s">
        <v>65</v>
      </c>
      <c r="AG215" s="0" t="n">
        <v>2</v>
      </c>
      <c r="AI215" s="0" t="s">
        <v>66</v>
      </c>
      <c r="AJ215" s="0" t="n">
        <v>2.5</v>
      </c>
      <c r="AK215" s="0" t="n">
        <v>2.5</v>
      </c>
      <c r="AL215" s="0" t="n">
        <v>10.89</v>
      </c>
      <c r="AM215" s="0" t="n">
        <v>2.22</v>
      </c>
      <c r="AN215" s="0" t="s">
        <v>88</v>
      </c>
      <c r="AO215" s="0" t="n">
        <v>11</v>
      </c>
      <c r="AQ215" s="0" t="n">
        <v>11</v>
      </c>
      <c r="AR215" s="0" t="s">
        <v>132</v>
      </c>
      <c r="AS215" s="0" t="n">
        <v>42</v>
      </c>
    </row>
    <row r="216" customFormat="false" ht="14.25" hidden="false" customHeight="false" outlineLevel="0" collapsed="false">
      <c r="B216" s="14" t="n">
        <v>616</v>
      </c>
      <c r="C216" s="14" t="s">
        <v>45</v>
      </c>
      <c r="D216" s="15" t="s">
        <v>46</v>
      </c>
      <c r="E216" s="16" t="s">
        <v>290</v>
      </c>
      <c r="F216" s="14" t="s">
        <v>923</v>
      </c>
      <c r="G216" s="14" t="s">
        <v>49</v>
      </c>
      <c r="H216" s="14" t="s">
        <v>50</v>
      </c>
      <c r="I216" s="14" t="s">
        <v>71</v>
      </c>
      <c r="J216" s="14" t="s">
        <v>52</v>
      </c>
      <c r="K216" s="14" t="s">
        <v>54</v>
      </c>
      <c r="L216" s="14" t="s">
        <v>55</v>
      </c>
      <c r="M216" s="14" t="s">
        <v>54</v>
      </c>
      <c r="N216" s="14" t="s">
        <v>111</v>
      </c>
      <c r="O216" s="14" t="s">
        <v>128</v>
      </c>
      <c r="P216" s="14" t="s">
        <v>72</v>
      </c>
      <c r="Q216" s="14" t="s">
        <v>58</v>
      </c>
      <c r="R216" s="14" t="s">
        <v>75</v>
      </c>
      <c r="S216" s="0" t="s">
        <v>924</v>
      </c>
      <c r="T216" s="0" t="s">
        <v>922</v>
      </c>
      <c r="U216" s="0" t="s">
        <v>78</v>
      </c>
      <c r="V216" s="0" t="s">
        <v>79</v>
      </c>
      <c r="W216" s="0" t="n">
        <v>36693</v>
      </c>
      <c r="X216" s="0" t="n">
        <v>30.6352302</v>
      </c>
      <c r="Y216" s="0" t="n">
        <v>-88.1449504</v>
      </c>
      <c r="Z216" s="0" t="str">
        <f aca="false">IF(VLOOKUP(B216,centers_stations!A:E,5,0)=0,"",VLOOKUP(B216,centers_stations!A:E,5,0))</f>
        <v>GHCND:USW00013838</v>
      </c>
      <c r="AA216" s="0" t="n">
        <v>6</v>
      </c>
      <c r="AB216" s="0" t="n">
        <v>25</v>
      </c>
      <c r="AC216" s="0" t="s">
        <v>64</v>
      </c>
      <c r="AD216" s="0" t="s">
        <v>64</v>
      </c>
      <c r="AE216" s="0" t="n">
        <v>6</v>
      </c>
      <c r="AF216" s="0" t="s">
        <v>80</v>
      </c>
      <c r="AG216" s="0" t="n">
        <v>3</v>
      </c>
      <c r="AI216" s="0" t="s">
        <v>66</v>
      </c>
      <c r="AJ216" s="0" t="n">
        <v>2.5</v>
      </c>
      <c r="AK216" s="0" t="n">
        <v>2.5</v>
      </c>
      <c r="AL216" s="0" t="n">
        <v>10.89</v>
      </c>
      <c r="AM216" s="0" t="n">
        <v>2.22</v>
      </c>
      <c r="AR216" s="0" t="s">
        <v>132</v>
      </c>
      <c r="AS216" s="0" t="n">
        <v>24</v>
      </c>
    </row>
    <row r="217" customFormat="false" ht="14.25" hidden="false" customHeight="false" outlineLevel="0" collapsed="false">
      <c r="B217" s="14" t="n">
        <v>621</v>
      </c>
      <c r="C217" s="14" t="s">
        <v>45</v>
      </c>
      <c r="D217" s="15" t="s">
        <v>46</v>
      </c>
      <c r="E217" s="16" t="s">
        <v>925</v>
      </c>
      <c r="F217" s="14" t="s">
        <v>926</v>
      </c>
      <c r="G217" s="14" t="s">
        <v>49</v>
      </c>
      <c r="H217" s="14" t="s">
        <v>154</v>
      </c>
      <c r="I217" s="14" t="s">
        <v>232</v>
      </c>
      <c r="J217" s="14" t="s">
        <v>52</v>
      </c>
      <c r="K217" s="14" t="s">
        <v>288</v>
      </c>
      <c r="L217" s="14" t="s">
        <v>72</v>
      </c>
      <c r="M217" s="14" t="s">
        <v>100</v>
      </c>
      <c r="N217" s="14" t="s">
        <v>101</v>
      </c>
      <c r="O217" s="14" t="s">
        <v>299</v>
      </c>
      <c r="P217" s="14" t="s">
        <v>111</v>
      </c>
      <c r="Q217" s="14" t="s">
        <v>101</v>
      </c>
      <c r="R217" s="14" t="s">
        <v>75</v>
      </c>
      <c r="S217" s="0" t="s">
        <v>927</v>
      </c>
      <c r="T217" s="0" t="s">
        <v>928</v>
      </c>
      <c r="U217" s="0" t="s">
        <v>929</v>
      </c>
      <c r="V217" s="0" t="s">
        <v>930</v>
      </c>
      <c r="W217" s="0" t="n">
        <v>70065</v>
      </c>
      <c r="X217" s="0" t="n">
        <v>30.0226475</v>
      </c>
      <c r="Y217" s="0" t="n">
        <v>-90.2373387</v>
      </c>
      <c r="Z217" s="0" t="str">
        <f aca="false">IF(VLOOKUP(B217,centers_stations!A:E,5,0)=0,"",VLOOKUP(B217,centers_stations!A:E,5,0))</f>
        <v>GHCND:USW00012916</v>
      </c>
      <c r="AB217" s="0" t="n">
        <v>22</v>
      </c>
      <c r="AC217" s="0" t="s">
        <v>116</v>
      </c>
      <c r="AD217" s="0" t="s">
        <v>116</v>
      </c>
      <c r="AE217" s="0" t="n">
        <v>6</v>
      </c>
      <c r="AF217" s="0" t="s">
        <v>117</v>
      </c>
      <c r="AG217" s="0" t="n">
        <v>2</v>
      </c>
      <c r="AI217" s="0" t="s">
        <v>124</v>
      </c>
      <c r="AL217" s="0" t="n">
        <v>12.89</v>
      </c>
      <c r="AR217" s="0" t="s">
        <v>204</v>
      </c>
      <c r="AS217" s="0" t="n">
        <v>64</v>
      </c>
    </row>
    <row r="218" customFormat="false" ht="14.25" hidden="false" customHeight="false" outlineLevel="0" collapsed="false">
      <c r="B218" s="14" t="n">
        <v>623</v>
      </c>
      <c r="C218" s="14" t="s">
        <v>45</v>
      </c>
      <c r="D218" s="15" t="s">
        <v>233</v>
      </c>
      <c r="E218" s="16" t="s">
        <v>494</v>
      </c>
      <c r="F218" s="14" t="s">
        <v>931</v>
      </c>
      <c r="G218" s="14" t="s">
        <v>49</v>
      </c>
      <c r="H218" s="14" t="s">
        <v>50</v>
      </c>
      <c r="I218" s="14" t="s">
        <v>236</v>
      </c>
      <c r="J218" s="14" t="s">
        <v>237</v>
      </c>
      <c r="K218" s="14" t="s">
        <v>176</v>
      </c>
      <c r="L218" s="14" t="s">
        <v>54</v>
      </c>
      <c r="M218" s="14" t="s">
        <v>411</v>
      </c>
      <c r="N218" s="14" t="s">
        <v>161</v>
      </c>
      <c r="O218" s="14" t="s">
        <v>932</v>
      </c>
      <c r="P218" s="14" t="s">
        <v>932</v>
      </c>
      <c r="Q218" s="14" t="s">
        <v>176</v>
      </c>
      <c r="R218" s="14" t="s">
        <v>313</v>
      </c>
      <c r="S218" s="0" t="s">
        <v>933</v>
      </c>
      <c r="T218" s="0" t="s">
        <v>485</v>
      </c>
      <c r="U218" s="0" t="s">
        <v>316</v>
      </c>
      <c r="V218" s="0" t="s">
        <v>317</v>
      </c>
      <c r="W218" s="0" t="n">
        <v>91007</v>
      </c>
      <c r="X218" s="0" t="n">
        <v>34.1280926</v>
      </c>
      <c r="Y218" s="0" t="n">
        <v>-118.0542374</v>
      </c>
      <c r="Z218" s="0" t="str">
        <f aca="false">IF(VLOOKUP(B218,centers_stations!A:E,5,0)=0,"",VLOOKUP(B218,centers_stations!A:E,5,0))</f>
        <v>GHCND:USC00046719</v>
      </c>
      <c r="AA218" s="0" t="n">
        <v>5</v>
      </c>
      <c r="AB218" s="0" t="n">
        <v>22</v>
      </c>
      <c r="AC218" s="0" t="s">
        <v>145</v>
      </c>
      <c r="AD218" s="0" t="s">
        <v>64</v>
      </c>
      <c r="AE218" s="0" t="n">
        <v>5</v>
      </c>
      <c r="AF218" s="0" t="s">
        <v>65</v>
      </c>
      <c r="AG218" s="0" t="n">
        <v>2</v>
      </c>
      <c r="AI218" s="0" t="s">
        <v>66</v>
      </c>
      <c r="AJ218" s="0" t="n">
        <v>2.5</v>
      </c>
      <c r="AK218" s="0" t="n">
        <v>2.5</v>
      </c>
      <c r="AL218" s="0" t="n">
        <v>12.09</v>
      </c>
      <c r="AN218" s="0" t="s">
        <v>67</v>
      </c>
      <c r="AO218" s="0" t="n">
        <v>7</v>
      </c>
      <c r="AP218" s="0" t="n">
        <v>7</v>
      </c>
      <c r="AR218" s="0" t="s">
        <v>132</v>
      </c>
      <c r="AS218" s="0" t="n">
        <v>40</v>
      </c>
    </row>
    <row r="219" customFormat="false" ht="14.25" hidden="false" customHeight="false" outlineLevel="0" collapsed="false">
      <c r="B219" s="14" t="n">
        <v>638</v>
      </c>
      <c r="C219" s="14" t="s">
        <v>192</v>
      </c>
      <c r="D219" s="15" t="s">
        <v>233</v>
      </c>
      <c r="E219" s="16" t="s">
        <v>308</v>
      </c>
      <c r="F219" s="14" t="s">
        <v>934</v>
      </c>
      <c r="G219" s="14" t="s">
        <v>49</v>
      </c>
      <c r="H219" s="14" t="s">
        <v>310</v>
      </c>
      <c r="I219" s="14" t="s">
        <v>311</v>
      </c>
      <c r="J219" s="14" t="s">
        <v>312</v>
      </c>
      <c r="K219" s="14" t="s">
        <v>182</v>
      </c>
      <c r="L219" s="14" t="s">
        <v>73</v>
      </c>
      <c r="M219" s="14" t="s">
        <v>73</v>
      </c>
      <c r="N219" s="14" t="s">
        <v>73</v>
      </c>
      <c r="O219" s="14" t="s">
        <v>199</v>
      </c>
      <c r="P219" s="14" t="s">
        <v>177</v>
      </c>
      <c r="Q219" s="14" t="s">
        <v>176</v>
      </c>
      <c r="R219" s="14" t="s">
        <v>313</v>
      </c>
      <c r="S219" s="0" t="s">
        <v>935</v>
      </c>
      <c r="T219" s="0" t="s">
        <v>936</v>
      </c>
      <c r="U219" s="0" t="s">
        <v>316</v>
      </c>
      <c r="V219" s="0" t="s">
        <v>317</v>
      </c>
      <c r="W219" s="0" t="n">
        <v>92802</v>
      </c>
      <c r="X219" s="0" t="n">
        <v>33.8065325</v>
      </c>
      <c r="Y219" s="0" t="n">
        <v>-117.9124738</v>
      </c>
      <c r="Z219" s="0" t="str">
        <f aca="false">IF(VLOOKUP(B219,centers_stations!A:E,5,0)=0,"",VLOOKUP(B219,centers_stations!A:E,5,0))</f>
        <v>GHCND:USC00047888</v>
      </c>
      <c r="AA219" s="0" t="n">
        <v>5</v>
      </c>
      <c r="AB219" s="0" t="n">
        <v>10</v>
      </c>
      <c r="AC219" s="0" t="s">
        <v>116</v>
      </c>
      <c r="AD219" s="0" t="s">
        <v>116</v>
      </c>
      <c r="AE219" s="0" t="n">
        <v>2</v>
      </c>
      <c r="AF219" s="0" t="s">
        <v>203</v>
      </c>
      <c r="AG219" s="0" t="n">
        <v>1</v>
      </c>
      <c r="AI219" s="0" t="s">
        <v>118</v>
      </c>
      <c r="AJ219" s="0" t="n">
        <v>3.49</v>
      </c>
      <c r="AK219" s="0" t="n">
        <v>3.49</v>
      </c>
      <c r="AL219" s="0" t="n">
        <v>14.19</v>
      </c>
      <c r="AM219" s="0" t="n">
        <v>2.22</v>
      </c>
      <c r="AR219" s="0" t="s">
        <v>204</v>
      </c>
      <c r="AS219" s="0" t="n">
        <v>41</v>
      </c>
    </row>
    <row r="220" customFormat="false" ht="14.25" hidden="false" customHeight="false" outlineLevel="0" collapsed="false">
      <c r="B220" s="14" t="n">
        <v>639</v>
      </c>
      <c r="C220" s="14" t="s">
        <v>107</v>
      </c>
      <c r="D220" s="15" t="s">
        <v>46</v>
      </c>
      <c r="E220" s="16" t="s">
        <v>937</v>
      </c>
      <c r="F220" s="14" t="s">
        <v>938</v>
      </c>
      <c r="G220" s="14" t="s">
        <v>49</v>
      </c>
      <c r="H220" s="14" t="s">
        <v>154</v>
      </c>
      <c r="I220" s="14" t="s">
        <v>284</v>
      </c>
      <c r="J220" s="14" t="s">
        <v>52</v>
      </c>
      <c r="K220" s="14" t="s">
        <v>155</v>
      </c>
      <c r="L220" s="14" t="s">
        <v>100</v>
      </c>
      <c r="M220" s="14" t="s">
        <v>746</v>
      </c>
      <c r="N220" s="14" t="s">
        <v>54</v>
      </c>
      <c r="O220" s="14" t="s">
        <v>53</v>
      </c>
      <c r="P220" s="14" t="s">
        <v>101</v>
      </c>
      <c r="Q220" s="14" t="s">
        <v>98</v>
      </c>
      <c r="R220" s="14" t="s">
        <v>59</v>
      </c>
      <c r="S220" s="0" t="s">
        <v>939</v>
      </c>
      <c r="T220" s="0" t="s">
        <v>940</v>
      </c>
      <c r="U220" s="0" t="s">
        <v>283</v>
      </c>
      <c r="V220" s="0" t="s">
        <v>284</v>
      </c>
      <c r="W220" s="0" t="n">
        <v>33458</v>
      </c>
      <c r="X220" s="0" t="n">
        <v>26.931653</v>
      </c>
      <c r="Y220" s="0" t="n">
        <v>-80.125935</v>
      </c>
      <c r="Z220" s="0" t="str">
        <f aca="false">IF(VLOOKUP(B220,centers_stations!A:E,5,0)=0,"",VLOOKUP(B220,centers_stations!A:E,5,0))</f>
        <v>GHCND:USC00084461</v>
      </c>
      <c r="AA220" s="0" t="n">
        <v>6</v>
      </c>
      <c r="AB220" s="0" t="n">
        <v>24</v>
      </c>
      <c r="AC220" s="0" t="s">
        <v>116</v>
      </c>
      <c r="AD220" s="0" t="s">
        <v>116</v>
      </c>
      <c r="AE220" s="0" t="n">
        <v>4.5</v>
      </c>
      <c r="AF220" s="0" t="s">
        <v>65</v>
      </c>
      <c r="AG220" s="0" t="n">
        <v>2</v>
      </c>
      <c r="AI220" s="0" t="s">
        <v>66</v>
      </c>
      <c r="AJ220" s="0" t="n">
        <v>2.5</v>
      </c>
      <c r="AK220" s="0" t="n">
        <v>2.5</v>
      </c>
      <c r="AL220" s="0" t="n">
        <v>10.89</v>
      </c>
      <c r="AM220" s="0" t="n">
        <v>2.22</v>
      </c>
      <c r="AN220" s="0" t="s">
        <v>67</v>
      </c>
      <c r="AO220" s="0" t="n">
        <v>11</v>
      </c>
      <c r="AP220" s="0" t="n">
        <v>11</v>
      </c>
      <c r="AR220" s="0" t="s">
        <v>204</v>
      </c>
      <c r="AS220" s="0" t="n">
        <v>60</v>
      </c>
    </row>
    <row r="221" customFormat="false" ht="14.25" hidden="false" customHeight="false" outlineLevel="0" collapsed="false">
      <c r="B221" s="14" t="n">
        <v>702</v>
      </c>
      <c r="C221" s="14" t="s">
        <v>192</v>
      </c>
      <c r="D221" s="15" t="s">
        <v>193</v>
      </c>
      <c r="E221" s="16" t="s">
        <v>396</v>
      </c>
      <c r="F221" s="14" t="s">
        <v>941</v>
      </c>
      <c r="G221" s="14" t="s">
        <v>49</v>
      </c>
      <c r="H221" s="14" t="s">
        <v>211</v>
      </c>
      <c r="I221" s="14" t="s">
        <v>647</v>
      </c>
      <c r="J221" s="14" t="s">
        <v>198</v>
      </c>
      <c r="K221" s="14" t="s">
        <v>182</v>
      </c>
      <c r="L221" s="14" t="s">
        <v>73</v>
      </c>
      <c r="M221" s="14" t="s">
        <v>73</v>
      </c>
      <c r="N221" s="14" t="s">
        <v>73</v>
      </c>
      <c r="O221" s="14" t="s">
        <v>53</v>
      </c>
      <c r="P221" s="14" t="s">
        <v>83</v>
      </c>
      <c r="Q221" s="14" t="s">
        <v>176</v>
      </c>
      <c r="R221" s="14" t="s">
        <v>59</v>
      </c>
      <c r="S221" s="0" t="s">
        <v>942</v>
      </c>
      <c r="T221" s="0" t="s">
        <v>943</v>
      </c>
      <c r="U221" s="0" t="s">
        <v>224</v>
      </c>
      <c r="V221" s="0" t="s">
        <v>225</v>
      </c>
      <c r="W221" s="0" t="n">
        <v>20816</v>
      </c>
      <c r="X221" s="0" t="n">
        <v>38.9631852</v>
      </c>
      <c r="Y221" s="0" t="n">
        <v>-77.1060416</v>
      </c>
      <c r="Z221" s="0" t="str">
        <f aca="false">IF(VLOOKUP(B221,centers_stations!A:E,5,0)=0,"",VLOOKUP(B221,centers_stations!A:E,5,0))</f>
        <v>GHCND:USW00013743</v>
      </c>
      <c r="AA221" s="0" t="n">
        <v>5</v>
      </c>
      <c r="AB221" s="0" t="n">
        <v>12</v>
      </c>
      <c r="AC221" s="0" t="s">
        <v>116</v>
      </c>
      <c r="AD221" s="0" t="s">
        <v>116</v>
      </c>
      <c r="AE221" s="0" t="n">
        <v>2</v>
      </c>
      <c r="AF221" s="0" t="s">
        <v>203</v>
      </c>
      <c r="AG221" s="0" t="n">
        <v>2</v>
      </c>
      <c r="AI221" s="0" t="s">
        <v>118</v>
      </c>
      <c r="AJ221" s="0" t="n">
        <v>3.49</v>
      </c>
      <c r="AK221" s="0" t="n">
        <v>3.49</v>
      </c>
      <c r="AL221" s="0" t="n">
        <v>14.19</v>
      </c>
      <c r="AM221" s="0" t="n">
        <v>2.22</v>
      </c>
      <c r="AN221" s="0" t="s">
        <v>67</v>
      </c>
      <c r="AO221" s="0" t="n">
        <v>11</v>
      </c>
      <c r="AP221" s="0" t="n">
        <v>11</v>
      </c>
      <c r="AR221" s="0" t="s">
        <v>204</v>
      </c>
      <c r="AS221" s="0" t="n">
        <v>34</v>
      </c>
    </row>
    <row r="222" customFormat="false" ht="14.25" hidden="false" customHeight="false" outlineLevel="0" collapsed="false">
      <c r="B222" s="14" t="n">
        <v>704</v>
      </c>
      <c r="C222" s="14" t="s">
        <v>107</v>
      </c>
      <c r="D222" s="15" t="s">
        <v>193</v>
      </c>
      <c r="E222" s="16" t="s">
        <v>194</v>
      </c>
      <c r="F222" s="14" t="s">
        <v>944</v>
      </c>
      <c r="G222" s="14" t="s">
        <v>49</v>
      </c>
      <c r="H222" s="14" t="s">
        <v>154</v>
      </c>
      <c r="I222" s="14" t="s">
        <v>284</v>
      </c>
      <c r="J222" s="14" t="s">
        <v>198</v>
      </c>
      <c r="K222" s="14" t="s">
        <v>128</v>
      </c>
      <c r="L222" s="14" t="s">
        <v>182</v>
      </c>
      <c r="M222" s="14" t="s">
        <v>182</v>
      </c>
      <c r="N222" s="14" t="s">
        <v>182</v>
      </c>
      <c r="O222" s="14" t="s">
        <v>199</v>
      </c>
      <c r="P222" s="14" t="s">
        <v>177</v>
      </c>
      <c r="Q222" s="14" t="s">
        <v>84</v>
      </c>
      <c r="R222" s="14" t="s">
        <v>59</v>
      </c>
      <c r="S222" s="0" t="s">
        <v>945</v>
      </c>
      <c r="T222" s="0" t="s">
        <v>946</v>
      </c>
      <c r="U222" s="0" t="s">
        <v>283</v>
      </c>
      <c r="V222" s="0" t="s">
        <v>284</v>
      </c>
      <c r="W222" s="0" t="n">
        <v>33172</v>
      </c>
      <c r="X222" s="0" t="n">
        <v>25.7877598</v>
      </c>
      <c r="Y222" s="0" t="n">
        <v>-80.3807017</v>
      </c>
      <c r="Z222" s="0" t="str">
        <f aca="false">IF(VLOOKUP(B222,centers_stations!A:E,5,0)=0,"",VLOOKUP(B222,centers_stations!A:E,5,0))</f>
        <v>GHCND:USC00085667</v>
      </c>
      <c r="AA222" s="0" t="n">
        <v>4.5</v>
      </c>
      <c r="AB222" s="0" t="n">
        <v>10</v>
      </c>
      <c r="AC222" s="0" t="s">
        <v>116</v>
      </c>
      <c r="AD222" s="0" t="s">
        <v>116</v>
      </c>
      <c r="AE222" s="0" t="n">
        <v>2</v>
      </c>
      <c r="AF222" s="0" t="s">
        <v>203</v>
      </c>
      <c r="AG222" s="0" t="n">
        <v>2</v>
      </c>
      <c r="AI222" s="0" t="s">
        <v>118</v>
      </c>
      <c r="AJ222" s="0" t="n">
        <v>3.49</v>
      </c>
      <c r="AK222" s="0" t="n">
        <v>3.49</v>
      </c>
      <c r="AL222" s="0" t="n">
        <v>14.19</v>
      </c>
      <c r="AM222" s="0" t="n">
        <v>2.22</v>
      </c>
      <c r="AS222" s="0" t="n">
        <v>34</v>
      </c>
    </row>
    <row r="223" customFormat="false" ht="14.25" hidden="false" customHeight="false" outlineLevel="0" collapsed="false">
      <c r="B223" s="14" t="n">
        <v>705</v>
      </c>
      <c r="C223" s="14" t="s">
        <v>192</v>
      </c>
      <c r="D223" s="15" t="s">
        <v>233</v>
      </c>
      <c r="E223" s="16" t="s">
        <v>854</v>
      </c>
      <c r="F223" s="14" t="s">
        <v>947</v>
      </c>
      <c r="G223" s="14" t="s">
        <v>49</v>
      </c>
      <c r="H223" s="14" t="s">
        <v>310</v>
      </c>
      <c r="I223" s="14" t="s">
        <v>402</v>
      </c>
      <c r="J223" s="14" t="s">
        <v>237</v>
      </c>
      <c r="K223" s="14" t="s">
        <v>182</v>
      </c>
      <c r="L223" s="14" t="s">
        <v>182</v>
      </c>
      <c r="M223" s="14" t="s">
        <v>182</v>
      </c>
      <c r="N223" s="14" t="s">
        <v>182</v>
      </c>
      <c r="O223" s="14" t="s">
        <v>109</v>
      </c>
      <c r="P223" s="14" t="s">
        <v>83</v>
      </c>
      <c r="Q223" s="14" t="s">
        <v>84</v>
      </c>
      <c r="R223" s="14" t="s">
        <v>313</v>
      </c>
      <c r="S223" s="0" t="s">
        <v>948</v>
      </c>
      <c r="T223" s="0" t="s">
        <v>949</v>
      </c>
      <c r="U223" s="0" t="s">
        <v>316</v>
      </c>
      <c r="V223" s="0" t="s">
        <v>317</v>
      </c>
      <c r="W223" s="0" t="n">
        <v>95014</v>
      </c>
      <c r="X223" s="0" t="n">
        <v>37.3267786</v>
      </c>
      <c r="Y223" s="0" t="n">
        <v>-122.0128966</v>
      </c>
      <c r="Z223" s="0" t="str">
        <f aca="false">IF(VLOOKUP(B223,centers_stations!A:E,5,0)=0,"",VLOOKUP(B223,centers_stations!A:E,5,0))</f>
        <v>GHCND:USW00023244</v>
      </c>
      <c r="AA223" s="0" t="n">
        <v>3</v>
      </c>
      <c r="AB223" s="0" t="n">
        <v>705</v>
      </c>
      <c r="AC223" s="0" t="s">
        <v>116</v>
      </c>
      <c r="AD223" s="0" t="s">
        <v>116</v>
      </c>
      <c r="AE223" s="0" t="s">
        <v>861</v>
      </c>
      <c r="AF223" s="0" t="s">
        <v>203</v>
      </c>
      <c r="AG223" s="0" t="n">
        <v>1</v>
      </c>
      <c r="AH223" s="0" t="s">
        <v>266</v>
      </c>
      <c r="AI223" s="0" t="s">
        <v>118</v>
      </c>
      <c r="AJ223" s="0" t="n">
        <v>3.49</v>
      </c>
      <c r="AK223" s="0" t="n">
        <v>3.49</v>
      </c>
      <c r="AL223" s="0" t="n">
        <v>17.19</v>
      </c>
      <c r="AM223" s="0" t="n">
        <v>2.22</v>
      </c>
      <c r="AN223" s="0" t="s">
        <v>67</v>
      </c>
      <c r="AO223" s="0" t="n">
        <v>11</v>
      </c>
      <c r="AP223" s="0" t="n">
        <v>11</v>
      </c>
      <c r="AR223" s="0" t="s">
        <v>204</v>
      </c>
      <c r="AS223" s="0" t="n">
        <v>32</v>
      </c>
    </row>
    <row r="224" customFormat="false" ht="14.25" hidden="false" customHeight="false" outlineLevel="0" collapsed="false">
      <c r="B224" s="14" t="n">
        <v>706</v>
      </c>
      <c r="C224" s="14" t="s">
        <v>192</v>
      </c>
      <c r="D224" s="15" t="s">
        <v>233</v>
      </c>
      <c r="E224" s="16" t="s">
        <v>308</v>
      </c>
      <c r="F224" s="14" t="s">
        <v>950</v>
      </c>
      <c r="G224" s="14" t="s">
        <v>49</v>
      </c>
      <c r="H224" s="14" t="s">
        <v>310</v>
      </c>
      <c r="I224" s="14" t="s">
        <v>311</v>
      </c>
      <c r="J224" s="14" t="s">
        <v>312</v>
      </c>
      <c r="K224" s="14" t="s">
        <v>182</v>
      </c>
      <c r="L224" s="14" t="s">
        <v>182</v>
      </c>
      <c r="M224" s="14" t="s">
        <v>182</v>
      </c>
      <c r="N224" s="14" t="s">
        <v>182</v>
      </c>
      <c r="O224" s="14" t="s">
        <v>199</v>
      </c>
      <c r="P224" s="14" t="s">
        <v>177</v>
      </c>
      <c r="Q224" s="14" t="s">
        <v>84</v>
      </c>
      <c r="R224" s="14" t="s">
        <v>313</v>
      </c>
      <c r="S224" s="0" t="s">
        <v>951</v>
      </c>
      <c r="T224" s="0" t="s">
        <v>952</v>
      </c>
      <c r="U224" s="0" t="s">
        <v>316</v>
      </c>
      <c r="V224" s="0" t="s">
        <v>317</v>
      </c>
      <c r="W224" s="0" t="n">
        <v>92782</v>
      </c>
      <c r="X224" s="0" t="n">
        <v>33.6986977</v>
      </c>
      <c r="Y224" s="0" t="n">
        <v>-117.8281985</v>
      </c>
      <c r="Z224" s="0" t="str">
        <f aca="false">IF(VLOOKUP(B224,centers_stations!A:E,5,0)=0,"",VLOOKUP(B224,centers_stations!A:E,5,0))</f>
        <v>GHCND:USW00093184</v>
      </c>
      <c r="AA224" s="0" t="n">
        <v>4</v>
      </c>
      <c r="AB224" s="0" t="n">
        <v>9</v>
      </c>
      <c r="AC224" s="0" t="s">
        <v>116</v>
      </c>
      <c r="AD224" s="0" t="s">
        <v>116</v>
      </c>
      <c r="AE224" s="0" t="n">
        <v>2</v>
      </c>
      <c r="AF224" s="0" t="s">
        <v>203</v>
      </c>
      <c r="AG224" s="0" t="n">
        <v>1</v>
      </c>
      <c r="AI224" s="0" t="s">
        <v>118</v>
      </c>
      <c r="AJ224" s="0" t="n">
        <v>3.49</v>
      </c>
      <c r="AK224" s="0" t="n">
        <v>3.49</v>
      </c>
      <c r="AL224" s="0" t="n">
        <v>15.19</v>
      </c>
      <c r="AM224" s="0" t="n">
        <v>2.22</v>
      </c>
      <c r="AR224" s="0" t="s">
        <v>204</v>
      </c>
      <c r="AS224" s="0" t="n">
        <v>30</v>
      </c>
    </row>
    <row r="225" customFormat="false" ht="14.25" hidden="false" customHeight="false" outlineLevel="0" collapsed="false">
      <c r="B225" s="14" t="n">
        <v>707</v>
      </c>
      <c r="C225" s="14" t="s">
        <v>192</v>
      </c>
      <c r="D225" s="15" t="s">
        <v>193</v>
      </c>
      <c r="E225" s="16" t="s">
        <v>194</v>
      </c>
      <c r="F225" s="14" t="s">
        <v>953</v>
      </c>
      <c r="G225" s="14" t="s">
        <v>49</v>
      </c>
      <c r="H225" s="14" t="s">
        <v>196</v>
      </c>
      <c r="I225" s="14" t="s">
        <v>197</v>
      </c>
      <c r="J225" s="14" t="s">
        <v>198</v>
      </c>
      <c r="K225" s="14" t="s">
        <v>110</v>
      </c>
      <c r="L225" s="14" t="s">
        <v>110</v>
      </c>
      <c r="M225" s="14" t="s">
        <v>110</v>
      </c>
      <c r="N225" s="14" t="s">
        <v>110</v>
      </c>
      <c r="O225" s="14" t="s">
        <v>355</v>
      </c>
      <c r="P225" s="14" t="s">
        <v>177</v>
      </c>
      <c r="Q225" s="14" t="s">
        <v>84</v>
      </c>
      <c r="R225" s="14" t="s">
        <v>59</v>
      </c>
      <c r="S225" s="0" t="s">
        <v>954</v>
      </c>
      <c r="T225" s="0" t="s">
        <v>201</v>
      </c>
      <c r="U225" s="0" t="s">
        <v>202</v>
      </c>
      <c r="V225" s="0" t="s">
        <v>201</v>
      </c>
      <c r="W225" s="0" t="n">
        <v>10036</v>
      </c>
      <c r="X225" s="0" t="n">
        <v>40.7576666</v>
      </c>
      <c r="Y225" s="0" t="n">
        <v>-73.9872029</v>
      </c>
      <c r="Z225" s="0" t="str">
        <f aca="false">IF(VLOOKUP(B225,centers_stations!A:E,5,0)=0,"",VLOOKUP(B225,centers_stations!A:E,5,0))</f>
        <v>GHCND:USW00094728</v>
      </c>
      <c r="AA225" s="0" t="n">
        <v>1</v>
      </c>
      <c r="AB225" s="0" t="n">
        <v>98</v>
      </c>
      <c r="AC225" s="0" t="s">
        <v>116</v>
      </c>
      <c r="AD225" s="0" t="s">
        <v>116</v>
      </c>
      <c r="AE225" s="0" t="n">
        <v>1</v>
      </c>
      <c r="AF225" s="0" t="s">
        <v>203</v>
      </c>
      <c r="AG225" s="0" t="s">
        <v>955</v>
      </c>
      <c r="AH225" s="0" t="s">
        <v>266</v>
      </c>
      <c r="AI225" s="0" t="s">
        <v>118</v>
      </c>
      <c r="AJ225" s="0" t="n">
        <v>6.09</v>
      </c>
      <c r="AK225" s="0" t="n">
        <v>6.09</v>
      </c>
      <c r="AL225" s="0" t="n">
        <v>22.19</v>
      </c>
      <c r="AR225" s="0" t="s">
        <v>204</v>
      </c>
      <c r="AS225" s="0" t="n">
        <v>48</v>
      </c>
    </row>
    <row r="226" customFormat="false" ht="14.25" hidden="false" customHeight="false" outlineLevel="0" collapsed="false">
      <c r="B226" s="14" t="n">
        <v>709</v>
      </c>
      <c r="C226" s="14"/>
      <c r="D226" s="15"/>
      <c r="E226" s="16"/>
      <c r="F226" s="14" t="s">
        <v>956</v>
      </c>
      <c r="G226" s="14" t="s">
        <v>49</v>
      </c>
      <c r="H226" s="14" t="s">
        <v>154</v>
      </c>
      <c r="I226" s="14" t="s">
        <v>284</v>
      </c>
      <c r="J226" s="14" t="s">
        <v>52</v>
      </c>
      <c r="K226" s="14"/>
      <c r="L226" s="14"/>
      <c r="M226" s="14"/>
      <c r="N226" s="14"/>
      <c r="O226" s="14"/>
      <c r="P226" s="14"/>
      <c r="Q226" s="14"/>
      <c r="R226" s="14"/>
    </row>
    <row r="227" customFormat="false" ht="13.8" hidden="false" customHeight="false" outlineLevel="0" collapsed="false">
      <c r="B227" s="14" t="n">
        <v>711</v>
      </c>
      <c r="C227" s="14"/>
      <c r="D227" s="15"/>
      <c r="E227" s="16"/>
      <c r="F227" s="14" t="s">
        <v>957</v>
      </c>
      <c r="G227" s="14" t="s">
        <v>49</v>
      </c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</row>
    <row r="228" customFormat="false" ht="13.8" hidden="false" customHeight="false" outlineLevel="0" collapsed="false">
      <c r="B228" s="14" t="n">
        <v>712</v>
      </c>
      <c r="C228" s="14"/>
      <c r="D228" s="15"/>
      <c r="E228" s="16"/>
      <c r="F228" s="14" t="s">
        <v>958</v>
      </c>
      <c r="G228" s="14" t="s">
        <v>49</v>
      </c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</row>
    <row r="229" customFormat="false" ht="14.25" hidden="false" customHeight="false" outlineLevel="0" collapsed="false">
      <c r="B229" s="14" t="n">
        <v>801</v>
      </c>
      <c r="C229" s="14" t="s">
        <v>107</v>
      </c>
      <c r="D229" s="15" t="s">
        <v>46</v>
      </c>
      <c r="E229" s="16" t="s">
        <v>589</v>
      </c>
      <c r="F229" s="14" t="s">
        <v>959</v>
      </c>
      <c r="G229" s="14" t="s">
        <v>49</v>
      </c>
      <c r="H229" s="14" t="s">
        <v>154</v>
      </c>
      <c r="I229" s="14" t="s">
        <v>591</v>
      </c>
      <c r="J229" s="14" t="s">
        <v>52</v>
      </c>
      <c r="K229" s="14" t="s">
        <v>182</v>
      </c>
      <c r="L229" s="14" t="s">
        <v>182</v>
      </c>
      <c r="M229" s="14" t="s">
        <v>128</v>
      </c>
      <c r="N229" s="14" t="s">
        <v>182</v>
      </c>
      <c r="O229" s="14" t="s">
        <v>155</v>
      </c>
      <c r="P229" s="14" t="s">
        <v>83</v>
      </c>
      <c r="Q229" s="14" t="s">
        <v>98</v>
      </c>
      <c r="R229" s="14" t="s">
        <v>59</v>
      </c>
      <c r="S229" s="0" t="s">
        <v>960</v>
      </c>
      <c r="T229" s="0" t="s">
        <v>191</v>
      </c>
      <c r="U229" s="0" t="s">
        <v>114</v>
      </c>
      <c r="V229" s="0" t="s">
        <v>115</v>
      </c>
      <c r="W229" s="0" t="n">
        <v>30067</v>
      </c>
      <c r="X229" s="0" t="n">
        <v>33.9240128</v>
      </c>
      <c r="Y229" s="0" t="n">
        <v>-84.4739472</v>
      </c>
      <c r="Z229" s="0" t="str">
        <f aca="false">IF(VLOOKUP(B229,centers_stations!A:E,5,0)=0,"",VLOOKUP(B229,centers_stations!A:E,5,0))</f>
        <v>GHCND:USW00003888</v>
      </c>
      <c r="AA229" s="0" t="n">
        <v>9</v>
      </c>
      <c r="AB229" s="0" t="n">
        <v>25</v>
      </c>
      <c r="AC229" s="0" t="s">
        <v>116</v>
      </c>
      <c r="AD229" s="0" t="s">
        <v>116</v>
      </c>
      <c r="AE229" s="0" t="n">
        <v>3</v>
      </c>
      <c r="AF229" s="0" t="s">
        <v>265</v>
      </c>
      <c r="AG229" s="0" t="n">
        <v>3</v>
      </c>
      <c r="AI229" s="0" t="s">
        <v>118</v>
      </c>
      <c r="AJ229" s="0" t="n">
        <v>3.09</v>
      </c>
      <c r="AK229" s="0" t="n">
        <v>3.09</v>
      </c>
      <c r="AL229" s="0" t="n">
        <v>11.19</v>
      </c>
      <c r="AM229" s="0" t="n">
        <v>2.22</v>
      </c>
      <c r="AN229" s="0" t="s">
        <v>67</v>
      </c>
      <c r="AO229" s="0" t="n">
        <v>11</v>
      </c>
      <c r="AP229" s="0" t="n">
        <v>11</v>
      </c>
      <c r="AR229" s="0" t="s">
        <v>68</v>
      </c>
      <c r="AS229" s="0" t="n">
        <v>40</v>
      </c>
    </row>
    <row r="230" customFormat="false" ht="14.25" hidden="false" customHeight="false" outlineLevel="0" collapsed="false">
      <c r="B230" s="14" t="n">
        <v>802</v>
      </c>
      <c r="C230" s="14" t="s">
        <v>107</v>
      </c>
      <c r="D230" s="15" t="s">
        <v>233</v>
      </c>
      <c r="E230" s="16" t="s">
        <v>854</v>
      </c>
      <c r="F230" s="14" t="s">
        <v>961</v>
      </c>
      <c r="G230" s="14" t="s">
        <v>49</v>
      </c>
      <c r="H230" s="14" t="s">
        <v>154</v>
      </c>
      <c r="I230" s="14" t="s">
        <v>829</v>
      </c>
      <c r="J230" s="14" t="s">
        <v>237</v>
      </c>
      <c r="K230" s="14" t="s">
        <v>73</v>
      </c>
      <c r="L230" s="14" t="s">
        <v>73</v>
      </c>
      <c r="M230" s="14" t="s">
        <v>73</v>
      </c>
      <c r="N230" s="14" t="s">
        <v>73</v>
      </c>
      <c r="O230" s="14" t="s">
        <v>182</v>
      </c>
      <c r="P230" s="14" t="s">
        <v>83</v>
      </c>
      <c r="Q230" s="14" t="s">
        <v>176</v>
      </c>
      <c r="R230" s="14" t="s">
        <v>75</v>
      </c>
      <c r="S230" s="0" t="s">
        <v>962</v>
      </c>
      <c r="T230" s="0" t="s">
        <v>963</v>
      </c>
      <c r="U230" s="0" t="s">
        <v>340</v>
      </c>
      <c r="V230" s="0" t="s">
        <v>341</v>
      </c>
      <c r="W230" s="0" t="n">
        <v>60089</v>
      </c>
      <c r="X230" s="0" t="n">
        <v>42.1595371</v>
      </c>
      <c r="Y230" s="0" t="n">
        <v>-87.9614059</v>
      </c>
      <c r="Z230" s="0" t="str">
        <f aca="false">IF(VLOOKUP(B230,centers_stations!A:E,5,0)=0,"",VLOOKUP(B230,centers_stations!A:E,5,0))</f>
        <v>GHCND:USW00004838</v>
      </c>
      <c r="AA230" s="0" t="n">
        <v>7.25</v>
      </c>
      <c r="AB230" s="0" t="n">
        <v>16</v>
      </c>
      <c r="AC230" s="0" t="s">
        <v>64</v>
      </c>
      <c r="AD230" s="0" t="s">
        <v>116</v>
      </c>
      <c r="AE230" s="0" t="n">
        <v>4</v>
      </c>
      <c r="AF230" s="0" t="s">
        <v>265</v>
      </c>
      <c r="AG230" s="0" t="n">
        <v>2</v>
      </c>
      <c r="AI230" s="0" t="s">
        <v>118</v>
      </c>
      <c r="AL230" s="0" t="n">
        <v>13.19</v>
      </c>
      <c r="AM230" s="0" t="n">
        <v>2.22</v>
      </c>
      <c r="AN230" s="0" t="s">
        <v>67</v>
      </c>
      <c r="AO230" s="0" t="n">
        <v>11</v>
      </c>
      <c r="AP230" s="0" t="n">
        <v>11</v>
      </c>
      <c r="AR230" s="0" t="s">
        <v>307</v>
      </c>
      <c r="AS230" s="0" t="n">
        <v>32</v>
      </c>
    </row>
    <row r="231" customFormat="false" ht="14.25" hidden="false" customHeight="false" outlineLevel="0" collapsed="false">
      <c r="B231" s="14" t="n">
        <v>803</v>
      </c>
      <c r="C231" s="14" t="s">
        <v>107</v>
      </c>
      <c r="D231" s="15" t="s">
        <v>46</v>
      </c>
      <c r="E231" s="16" t="s">
        <v>589</v>
      </c>
      <c r="F231" s="14" t="s">
        <v>964</v>
      </c>
      <c r="G231" s="14" t="s">
        <v>49</v>
      </c>
      <c r="H231" s="14" t="s">
        <v>154</v>
      </c>
      <c r="I231" s="14" t="s">
        <v>591</v>
      </c>
      <c r="J231" s="14" t="s">
        <v>52</v>
      </c>
      <c r="K231" s="14" t="s">
        <v>182</v>
      </c>
      <c r="L231" s="14" t="s">
        <v>182</v>
      </c>
      <c r="M231" s="14" t="s">
        <v>128</v>
      </c>
      <c r="N231" s="14" t="s">
        <v>182</v>
      </c>
      <c r="O231" s="14" t="s">
        <v>155</v>
      </c>
      <c r="P231" s="14" t="s">
        <v>83</v>
      </c>
      <c r="Q231" s="14" t="s">
        <v>98</v>
      </c>
      <c r="R231" s="14" t="s">
        <v>59</v>
      </c>
      <c r="S231" s="0" t="s">
        <v>965</v>
      </c>
      <c r="T231" s="0" t="s">
        <v>966</v>
      </c>
      <c r="U231" s="0" t="s">
        <v>114</v>
      </c>
      <c r="V231" s="0" t="s">
        <v>115</v>
      </c>
      <c r="W231" s="0" t="n">
        <v>30092</v>
      </c>
      <c r="X231" s="0" t="n">
        <v>33.9697454</v>
      </c>
      <c r="Y231" s="0" t="n">
        <v>-84.2565641</v>
      </c>
      <c r="Z231" s="0" t="str">
        <f aca="false">IF(VLOOKUP(B231,centers_stations!A:E,5,0)=0,"",VLOOKUP(B231,centers_stations!A:E,5,0))</f>
        <v>GHCND:USW00053863</v>
      </c>
      <c r="AA231" s="0" t="n">
        <v>9</v>
      </c>
      <c r="AB231" s="0" t="n">
        <v>25</v>
      </c>
      <c r="AC231" s="0" t="s">
        <v>116</v>
      </c>
      <c r="AD231" s="0" t="s">
        <v>116</v>
      </c>
      <c r="AE231" s="0" t="n">
        <v>3</v>
      </c>
      <c r="AF231" s="0" t="s">
        <v>117</v>
      </c>
      <c r="AG231" s="0" t="n">
        <v>3</v>
      </c>
      <c r="AI231" s="0" t="s">
        <v>118</v>
      </c>
      <c r="AJ231" s="0" t="n">
        <v>3.09</v>
      </c>
      <c r="AK231" s="0" t="n">
        <v>3.09</v>
      </c>
      <c r="AL231" s="0" t="n">
        <v>11.19</v>
      </c>
      <c r="AM231" s="0" t="n">
        <v>2.22</v>
      </c>
      <c r="AN231" s="0" t="s">
        <v>67</v>
      </c>
      <c r="AO231" s="0" t="n">
        <v>11</v>
      </c>
      <c r="AP231" s="0" t="n">
        <v>11</v>
      </c>
      <c r="AR231" s="0" t="s">
        <v>68</v>
      </c>
      <c r="AS231" s="0" t="n">
        <v>34</v>
      </c>
    </row>
    <row r="232" customFormat="false" ht="14.25" hidden="false" customHeight="false" outlineLevel="0" collapsed="false">
      <c r="B232" s="14" t="n">
        <v>806</v>
      </c>
      <c r="C232" s="14" t="s">
        <v>107</v>
      </c>
      <c r="D232" s="15" t="s">
        <v>133</v>
      </c>
      <c r="E232" s="17" t="s">
        <v>722</v>
      </c>
      <c r="F232" s="14" t="s">
        <v>967</v>
      </c>
      <c r="G232" s="14" t="s">
        <v>49</v>
      </c>
      <c r="H232" s="14" t="s">
        <v>310</v>
      </c>
      <c r="I232" s="14" t="s">
        <v>597</v>
      </c>
      <c r="J232" s="14" t="s">
        <v>312</v>
      </c>
      <c r="K232" s="14" t="s">
        <v>73</v>
      </c>
      <c r="L232" s="14" t="s">
        <v>288</v>
      </c>
      <c r="M232" s="14" t="s">
        <v>189</v>
      </c>
      <c r="N232" s="14" t="s">
        <v>85</v>
      </c>
      <c r="O232" s="14" t="s">
        <v>72</v>
      </c>
      <c r="P232" s="14" t="s">
        <v>83</v>
      </c>
      <c r="Q232" s="14" t="s">
        <v>85</v>
      </c>
      <c r="R232" s="14" t="s">
        <v>433</v>
      </c>
      <c r="S232" s="0" t="s">
        <v>968</v>
      </c>
      <c r="T232" s="0" t="s">
        <v>969</v>
      </c>
      <c r="U232" s="0" t="s">
        <v>600</v>
      </c>
      <c r="V232" s="0" t="s">
        <v>597</v>
      </c>
      <c r="W232" s="0" t="n">
        <v>85296</v>
      </c>
      <c r="X232" s="0" t="n">
        <v>33.328685</v>
      </c>
      <c r="Y232" s="0" t="n">
        <v>-111.7922592</v>
      </c>
      <c r="Z232" s="0" t="str">
        <f aca="false">IF(VLOOKUP(B232,centers_stations!A:E,5,0)=0,"",VLOOKUP(B232,centers_stations!A:E,5,0))</f>
        <v>GHCND:USC00028499</v>
      </c>
      <c r="AA232" s="0" t="n">
        <v>7.25</v>
      </c>
      <c r="AB232" s="0" t="n">
        <v>21</v>
      </c>
      <c r="AC232" s="0" t="s">
        <v>64</v>
      </c>
      <c r="AD232" s="0" t="s">
        <v>64</v>
      </c>
      <c r="AE232" s="0" t="n">
        <v>4.5</v>
      </c>
      <c r="AF232" s="0" t="s">
        <v>265</v>
      </c>
      <c r="AG232" s="0" t="n">
        <v>1</v>
      </c>
      <c r="AI232" s="0" t="s">
        <v>118</v>
      </c>
      <c r="AL232" s="0" t="n">
        <v>13.19</v>
      </c>
      <c r="AM232" s="0" t="n">
        <v>2.22</v>
      </c>
      <c r="AN232" s="0" t="s">
        <v>67</v>
      </c>
      <c r="AO232" s="0" t="n">
        <v>7</v>
      </c>
      <c r="AP232" s="0" t="n">
        <v>7</v>
      </c>
      <c r="AR232" s="0" t="s">
        <v>68</v>
      </c>
      <c r="AS232" s="0" t="n">
        <v>44</v>
      </c>
    </row>
    <row r="233" customFormat="false" ht="14.25" hidden="false" customHeight="false" outlineLevel="0" collapsed="false">
      <c r="B233" s="14" t="n">
        <v>809</v>
      </c>
      <c r="C233" s="14" t="s">
        <v>107</v>
      </c>
      <c r="D233" s="15" t="s">
        <v>233</v>
      </c>
      <c r="E233" s="16" t="s">
        <v>854</v>
      </c>
      <c r="F233" s="14" t="s">
        <v>970</v>
      </c>
      <c r="G233" s="14" t="s">
        <v>49</v>
      </c>
      <c r="H233" s="14" t="s">
        <v>154</v>
      </c>
      <c r="I233" s="14" t="s">
        <v>432</v>
      </c>
      <c r="J233" s="14" t="s">
        <v>237</v>
      </c>
      <c r="K233" s="14" t="s">
        <v>121</v>
      </c>
      <c r="L233" s="14" t="s">
        <v>54</v>
      </c>
      <c r="M233" s="14" t="s">
        <v>54</v>
      </c>
      <c r="N233" s="14" t="s">
        <v>54</v>
      </c>
      <c r="O233" s="14" t="s">
        <v>72</v>
      </c>
      <c r="P233" s="14" t="s">
        <v>83</v>
      </c>
      <c r="Q233" s="14" t="s">
        <v>176</v>
      </c>
      <c r="R233" s="14" t="s">
        <v>433</v>
      </c>
      <c r="S233" s="0" t="s">
        <v>971</v>
      </c>
      <c r="T233" s="0" t="s">
        <v>972</v>
      </c>
      <c r="U233" s="0" t="s">
        <v>436</v>
      </c>
      <c r="V233" s="0" t="s">
        <v>432</v>
      </c>
      <c r="W233" s="0" t="n">
        <v>80124</v>
      </c>
      <c r="X233" s="0" t="n">
        <v>39.5532033</v>
      </c>
      <c r="Y233" s="0" t="n">
        <v>-104.8821115</v>
      </c>
      <c r="Z233" s="0" t="str">
        <f aca="false">IF(VLOOKUP(B233,centers_stations!A:E,5,0)=0,"",VLOOKUP(B233,centers_stations!A:E,5,0))</f>
        <v>GHCND:USW00093067</v>
      </c>
      <c r="AA233" s="0" t="n">
        <v>6</v>
      </c>
      <c r="AB233" s="0" t="n">
        <v>14</v>
      </c>
      <c r="AC233" s="0" t="s">
        <v>116</v>
      </c>
      <c r="AD233" s="0" t="s">
        <v>116</v>
      </c>
      <c r="AE233" s="0" t="n">
        <v>4</v>
      </c>
      <c r="AF233" s="0" t="s">
        <v>203</v>
      </c>
      <c r="AG233" s="0" t="n">
        <v>2</v>
      </c>
      <c r="AH233" s="0" t="s">
        <v>266</v>
      </c>
      <c r="AI233" s="0" t="s">
        <v>118</v>
      </c>
      <c r="AL233" s="0" t="n">
        <v>13.19</v>
      </c>
      <c r="AM233" s="0" t="n">
        <v>2.22</v>
      </c>
      <c r="AN233" s="0" t="s">
        <v>67</v>
      </c>
      <c r="AO233" s="0" t="n">
        <v>7</v>
      </c>
      <c r="AP233" s="0" t="n">
        <v>7</v>
      </c>
      <c r="AR233" s="0" t="s">
        <v>204</v>
      </c>
      <c r="AS233" s="0" t="n">
        <v>48</v>
      </c>
    </row>
    <row r="234" customFormat="false" ht="14.25" hidden="false" customHeight="false" outlineLevel="0" collapsed="false">
      <c r="B234" s="14" t="n">
        <v>810</v>
      </c>
      <c r="C234" s="14" t="s">
        <v>107</v>
      </c>
      <c r="D234" s="15" t="s">
        <v>46</v>
      </c>
      <c r="E234" s="16" t="s">
        <v>589</v>
      </c>
      <c r="F234" s="14" t="s">
        <v>973</v>
      </c>
      <c r="G234" s="14" t="s">
        <v>49</v>
      </c>
      <c r="H234" s="14" t="s">
        <v>154</v>
      </c>
      <c r="I234" s="14" t="s">
        <v>591</v>
      </c>
      <c r="J234" s="14" t="s">
        <v>52</v>
      </c>
      <c r="K234" s="14" t="s">
        <v>121</v>
      </c>
      <c r="L234" s="14" t="s">
        <v>121</v>
      </c>
      <c r="M234" s="14" t="s">
        <v>56</v>
      </c>
      <c r="N234" s="14" t="s">
        <v>121</v>
      </c>
      <c r="O234" s="14" t="s">
        <v>270</v>
      </c>
      <c r="P234" s="14" t="s">
        <v>177</v>
      </c>
      <c r="Q234" s="14" t="s">
        <v>98</v>
      </c>
      <c r="R234" s="14" t="s">
        <v>59</v>
      </c>
      <c r="S234" s="0" t="s">
        <v>974</v>
      </c>
      <c r="T234" s="0" t="s">
        <v>975</v>
      </c>
      <c r="U234" s="0" t="s">
        <v>114</v>
      </c>
      <c r="V234" s="0" t="s">
        <v>115</v>
      </c>
      <c r="W234" s="0" t="n">
        <v>30144</v>
      </c>
      <c r="X234" s="0" t="n">
        <v>34.0065928</v>
      </c>
      <c r="Y234" s="0" t="n">
        <v>-84.5688953</v>
      </c>
      <c r="Z234" s="0" t="str">
        <f aca="false">IF(VLOOKUP(B234,centers_stations!A:E,5,0)=0,"",VLOOKUP(B234,centers_stations!A:E,5,0))</f>
        <v>GHCND:USC00092485</v>
      </c>
      <c r="AA234" s="0" t="n">
        <v>7.5</v>
      </c>
      <c r="AB234" s="0" t="n">
        <v>23</v>
      </c>
      <c r="AC234" s="0" t="s">
        <v>116</v>
      </c>
      <c r="AD234" s="0" t="s">
        <v>116</v>
      </c>
      <c r="AE234" s="0" t="n">
        <v>3</v>
      </c>
      <c r="AF234" s="0" t="s">
        <v>265</v>
      </c>
      <c r="AG234" s="0" t="n">
        <v>2</v>
      </c>
      <c r="AI234" s="0" t="s">
        <v>118</v>
      </c>
      <c r="AL234" s="0" t="n">
        <v>12.19</v>
      </c>
      <c r="AM234" s="0" t="n">
        <v>2.22</v>
      </c>
      <c r="AN234" s="0" t="s">
        <v>67</v>
      </c>
      <c r="AO234" s="0" t="n">
        <v>11</v>
      </c>
      <c r="AP234" s="0" t="n">
        <v>11</v>
      </c>
      <c r="AR234" s="0" t="s">
        <v>307</v>
      </c>
      <c r="AS234" s="0" t="n">
        <v>34</v>
      </c>
    </row>
    <row r="235" customFormat="false" ht="14.25" hidden="false" customHeight="false" outlineLevel="0" collapsed="false">
      <c r="B235" s="14" t="n">
        <v>811</v>
      </c>
      <c r="C235" s="14" t="s">
        <v>107</v>
      </c>
      <c r="D235" s="15" t="s">
        <v>233</v>
      </c>
      <c r="E235" s="16" t="s">
        <v>854</v>
      </c>
      <c r="F235" s="14" t="s">
        <v>976</v>
      </c>
      <c r="G235" s="14" t="s">
        <v>49</v>
      </c>
      <c r="H235" s="14" t="s">
        <v>154</v>
      </c>
      <c r="I235" s="14" t="s">
        <v>829</v>
      </c>
      <c r="J235" s="14" t="s">
        <v>237</v>
      </c>
      <c r="K235" s="14" t="s">
        <v>182</v>
      </c>
      <c r="L235" s="14" t="s">
        <v>73</v>
      </c>
      <c r="M235" s="14" t="s">
        <v>73</v>
      </c>
      <c r="N235" s="14" t="s">
        <v>73</v>
      </c>
      <c r="O235" s="14" t="s">
        <v>155</v>
      </c>
      <c r="P235" s="14" t="s">
        <v>83</v>
      </c>
      <c r="Q235" s="14" t="s">
        <v>84</v>
      </c>
      <c r="R235" s="14" t="s">
        <v>75</v>
      </c>
      <c r="S235" s="0" t="s">
        <v>977</v>
      </c>
      <c r="T235" s="0" t="s">
        <v>978</v>
      </c>
      <c r="U235" s="0" t="s">
        <v>340</v>
      </c>
      <c r="V235" s="0" t="s">
        <v>341</v>
      </c>
      <c r="W235" s="0" t="n">
        <v>60540</v>
      </c>
      <c r="X235" s="0" t="n">
        <v>41.7662815</v>
      </c>
      <c r="Y235" s="0" t="n">
        <v>-88.183541</v>
      </c>
      <c r="Z235" s="0" t="str">
        <f aca="false">IF(VLOOKUP(B235,centers_stations!A:E,5,0)=0,"",VLOOKUP(B235,centers_stations!A:E,5,0))</f>
        <v>GHCND:USC00115097</v>
      </c>
      <c r="AA235" s="0" t="n">
        <v>7.25</v>
      </c>
      <c r="AB235" s="0" t="n">
        <v>16</v>
      </c>
      <c r="AC235" s="0" t="s">
        <v>64</v>
      </c>
      <c r="AD235" s="0" t="s">
        <v>116</v>
      </c>
      <c r="AE235" s="0" t="n">
        <v>4</v>
      </c>
      <c r="AF235" s="0" t="s">
        <v>265</v>
      </c>
      <c r="AG235" s="0" t="n">
        <v>2</v>
      </c>
      <c r="AI235" s="0" t="s">
        <v>118</v>
      </c>
      <c r="AL235" s="0" t="n">
        <v>13.19</v>
      </c>
      <c r="AM235" s="0" t="n">
        <v>2.22</v>
      </c>
      <c r="AN235" s="0" t="s">
        <v>67</v>
      </c>
      <c r="AO235" s="0" t="n">
        <v>11</v>
      </c>
      <c r="AP235" s="0" t="n">
        <v>11</v>
      </c>
      <c r="AR235" s="0" t="s">
        <v>68</v>
      </c>
      <c r="AS235" s="0" t="n">
        <v>40</v>
      </c>
    </row>
    <row r="236" customFormat="false" ht="14.25" hidden="false" customHeight="false" outlineLevel="0" collapsed="false">
      <c r="B236" s="14" t="n">
        <v>813</v>
      </c>
      <c r="C236" s="14" t="s">
        <v>107</v>
      </c>
      <c r="D236" s="15" t="s">
        <v>233</v>
      </c>
      <c r="E236" s="16" t="s">
        <v>854</v>
      </c>
      <c r="F236" s="14" t="s">
        <v>979</v>
      </c>
      <c r="G236" s="14" t="s">
        <v>49</v>
      </c>
      <c r="H236" s="14" t="s">
        <v>154</v>
      </c>
      <c r="I236" s="14" t="s">
        <v>829</v>
      </c>
      <c r="J236" s="14" t="s">
        <v>237</v>
      </c>
      <c r="K236" s="14" t="s">
        <v>182</v>
      </c>
      <c r="L236" s="14" t="s">
        <v>73</v>
      </c>
      <c r="M236" s="14" t="s">
        <v>73</v>
      </c>
      <c r="N236" s="14" t="s">
        <v>73</v>
      </c>
      <c r="O236" s="14" t="s">
        <v>109</v>
      </c>
      <c r="P236" s="14" t="s">
        <v>83</v>
      </c>
      <c r="Q236" s="14" t="s">
        <v>84</v>
      </c>
      <c r="R236" s="14" t="s">
        <v>75</v>
      </c>
      <c r="S236" s="0" t="s">
        <v>980</v>
      </c>
      <c r="T236" s="0" t="s">
        <v>981</v>
      </c>
      <c r="U236" s="0" t="s">
        <v>340</v>
      </c>
      <c r="V236" s="0" t="s">
        <v>341</v>
      </c>
      <c r="W236" s="0" t="n">
        <v>60446</v>
      </c>
      <c r="X236" s="0" t="n">
        <v>41.6550171</v>
      </c>
      <c r="Y236" s="0" t="n">
        <v>-88.121079</v>
      </c>
      <c r="Z236" s="0" t="str">
        <f aca="false">IF(VLOOKUP(B236,centers_stations!A:E,5,0)=0,"",VLOOKUP(B236,centers_stations!A:E,5,0))</f>
        <v>GHCND:USC00117457</v>
      </c>
      <c r="AA236" s="0" t="n">
        <v>7.25</v>
      </c>
      <c r="AB236" s="0" t="n">
        <v>16</v>
      </c>
      <c r="AC236" s="0" t="s">
        <v>64</v>
      </c>
      <c r="AD236" s="0" t="s">
        <v>116</v>
      </c>
      <c r="AE236" s="0" t="n">
        <v>4</v>
      </c>
      <c r="AF236" s="0" t="s">
        <v>265</v>
      </c>
      <c r="AG236" s="0" t="n">
        <v>3</v>
      </c>
      <c r="AH236" s="0" t="s">
        <v>266</v>
      </c>
      <c r="AI236" s="0" t="s">
        <v>118</v>
      </c>
      <c r="AL236" s="0" t="n">
        <v>13.19</v>
      </c>
      <c r="AM236" s="0" t="n">
        <v>2.22</v>
      </c>
      <c r="AN236" s="0" t="s">
        <v>67</v>
      </c>
      <c r="AO236" s="0" t="n">
        <v>11</v>
      </c>
      <c r="AP236" s="0" t="n">
        <v>11</v>
      </c>
      <c r="AR236" s="0" t="s">
        <v>381</v>
      </c>
      <c r="AS236" s="0" t="n">
        <v>48</v>
      </c>
    </row>
    <row r="237" customFormat="false" ht="14.25" hidden="false" customHeight="false" outlineLevel="0" collapsed="false">
      <c r="B237" s="14" t="n">
        <v>814</v>
      </c>
      <c r="C237" s="14" t="s">
        <v>107</v>
      </c>
      <c r="D237" s="15" t="s">
        <v>233</v>
      </c>
      <c r="E237" s="16" t="s">
        <v>854</v>
      </c>
      <c r="F237" s="14" t="s">
        <v>982</v>
      </c>
      <c r="G237" s="14" t="s">
        <v>49</v>
      </c>
      <c r="H237" s="14" t="s">
        <v>154</v>
      </c>
      <c r="I237" s="14" t="s">
        <v>829</v>
      </c>
      <c r="J237" s="14" t="s">
        <v>237</v>
      </c>
      <c r="K237" s="14" t="s">
        <v>73</v>
      </c>
      <c r="L237" s="14" t="s">
        <v>73</v>
      </c>
      <c r="M237" s="14" t="s">
        <v>73</v>
      </c>
      <c r="N237" s="14" t="s">
        <v>73</v>
      </c>
      <c r="O237" s="14" t="s">
        <v>53</v>
      </c>
      <c r="P237" s="14" t="s">
        <v>83</v>
      </c>
      <c r="Q237" s="14" t="s">
        <v>84</v>
      </c>
      <c r="R237" s="14" t="s">
        <v>75</v>
      </c>
      <c r="S237" s="0" t="s">
        <v>983</v>
      </c>
      <c r="T237" s="0" t="s">
        <v>984</v>
      </c>
      <c r="U237" s="0" t="s">
        <v>340</v>
      </c>
      <c r="V237" s="0" t="s">
        <v>341</v>
      </c>
      <c r="W237" s="0" t="n">
        <v>60102</v>
      </c>
      <c r="X237" s="0" t="n">
        <v>42.1518806</v>
      </c>
      <c r="Y237" s="0" t="n">
        <v>-88.3318625</v>
      </c>
      <c r="Z237" s="0" t="str">
        <f aca="false">IF(VLOOKUP(B237,centers_stations!A:E,5,0)=0,"",VLOOKUP(B237,centers_stations!A:E,5,0))</f>
        <v>GHCND:USC00112736</v>
      </c>
      <c r="AA237" s="0" t="n">
        <v>7.25</v>
      </c>
      <c r="AB237" s="0" t="n">
        <v>16</v>
      </c>
      <c r="AC237" s="0" t="s">
        <v>64</v>
      </c>
      <c r="AD237" s="0" t="s">
        <v>116</v>
      </c>
      <c r="AE237" s="0" t="n">
        <v>4</v>
      </c>
      <c r="AF237" s="0" t="s">
        <v>265</v>
      </c>
      <c r="AG237" s="0" t="n">
        <v>2</v>
      </c>
      <c r="AI237" s="0" t="s">
        <v>118</v>
      </c>
      <c r="AL237" s="0" t="n">
        <v>13.19</v>
      </c>
      <c r="AM237" s="0" t="n">
        <v>2.22</v>
      </c>
      <c r="AN237" s="0" t="s">
        <v>67</v>
      </c>
      <c r="AO237" s="0" t="n">
        <v>11</v>
      </c>
      <c r="AP237" s="0" t="n">
        <v>11</v>
      </c>
      <c r="AR237" s="0" t="s">
        <v>204</v>
      </c>
      <c r="AS237" s="0" t="n">
        <v>38</v>
      </c>
    </row>
    <row r="238" customFormat="false" ht="14.25" hidden="false" customHeight="false" outlineLevel="0" collapsed="false">
      <c r="B238" s="14" t="n">
        <v>815</v>
      </c>
      <c r="C238" s="14" t="s">
        <v>107</v>
      </c>
      <c r="D238" s="15" t="s">
        <v>233</v>
      </c>
      <c r="E238" s="16" t="s">
        <v>547</v>
      </c>
      <c r="F238" s="14" t="s">
        <v>985</v>
      </c>
      <c r="G238" s="14" t="s">
        <v>49</v>
      </c>
      <c r="H238" s="14" t="s">
        <v>154</v>
      </c>
      <c r="I238" s="14" t="s">
        <v>552</v>
      </c>
      <c r="J238" s="14" t="s">
        <v>237</v>
      </c>
      <c r="K238" s="14" t="s">
        <v>182</v>
      </c>
      <c r="L238" s="14" t="s">
        <v>182</v>
      </c>
      <c r="M238" s="14" t="s">
        <v>73</v>
      </c>
      <c r="N238" s="14" t="s">
        <v>182</v>
      </c>
      <c r="O238" s="14" t="s">
        <v>155</v>
      </c>
      <c r="P238" s="14" t="s">
        <v>74</v>
      </c>
      <c r="Q238" s="14" t="s">
        <v>496</v>
      </c>
      <c r="R238" s="14" t="s">
        <v>75</v>
      </c>
      <c r="S238" s="0" t="s">
        <v>986</v>
      </c>
      <c r="T238" s="0" t="s">
        <v>987</v>
      </c>
      <c r="U238" s="0" t="s">
        <v>551</v>
      </c>
      <c r="V238" s="0" t="s">
        <v>552</v>
      </c>
      <c r="W238" s="0" t="n">
        <v>55443</v>
      </c>
      <c r="X238" s="0" t="n">
        <v>45.0910962</v>
      </c>
      <c r="Y238" s="0" t="n">
        <v>-93.3526784</v>
      </c>
      <c r="Z238" s="0" t="str">
        <f aca="false">IF(VLOOKUP(B238,centers_stations!A:E,5,0)=0,"",VLOOKUP(B238,centers_stations!A:E,5,0))</f>
        <v>GHCND:USW00094960</v>
      </c>
      <c r="AA238" s="0" t="n">
        <v>8.25</v>
      </c>
      <c r="AB238" s="0" t="n">
        <v>23</v>
      </c>
      <c r="AC238" s="0" t="s">
        <v>64</v>
      </c>
      <c r="AD238" s="0" t="s">
        <v>64</v>
      </c>
      <c r="AE238" s="0" t="n">
        <v>4.5</v>
      </c>
      <c r="AF238" s="0" t="s">
        <v>265</v>
      </c>
      <c r="AG238" s="0" t="n">
        <v>3</v>
      </c>
      <c r="AI238" s="0" t="s">
        <v>118</v>
      </c>
      <c r="AL238" s="0" t="n">
        <v>12.19</v>
      </c>
      <c r="AM238" s="0" t="n">
        <v>2.22</v>
      </c>
      <c r="AN238" s="0" t="s">
        <v>67</v>
      </c>
      <c r="AO238" s="0" t="n">
        <v>11</v>
      </c>
      <c r="AP238" s="0" t="n">
        <v>11</v>
      </c>
      <c r="AR238" s="0" t="s">
        <v>68</v>
      </c>
      <c r="AS238" s="0" t="n">
        <v>48</v>
      </c>
    </row>
    <row r="239" customFormat="false" ht="14.25" hidden="false" customHeight="false" outlineLevel="0" collapsed="false">
      <c r="B239" s="14" t="n">
        <v>816</v>
      </c>
      <c r="C239" s="14" t="s">
        <v>107</v>
      </c>
      <c r="D239" s="15" t="s">
        <v>233</v>
      </c>
      <c r="E239" s="16" t="s">
        <v>547</v>
      </c>
      <c r="F239" s="14" t="s">
        <v>988</v>
      </c>
      <c r="G239" s="14" t="s">
        <v>49</v>
      </c>
      <c r="H239" s="14" t="s">
        <v>154</v>
      </c>
      <c r="I239" s="14" t="s">
        <v>552</v>
      </c>
      <c r="J239" s="14" t="s">
        <v>237</v>
      </c>
      <c r="K239" s="14" t="s">
        <v>182</v>
      </c>
      <c r="L239" s="14" t="s">
        <v>182</v>
      </c>
      <c r="M239" s="14" t="s">
        <v>73</v>
      </c>
      <c r="N239" s="14" t="s">
        <v>182</v>
      </c>
      <c r="O239" s="14" t="s">
        <v>155</v>
      </c>
      <c r="P239" s="14" t="s">
        <v>74</v>
      </c>
      <c r="Q239" s="14" t="s">
        <v>288</v>
      </c>
      <c r="R239" s="14" t="s">
        <v>75</v>
      </c>
      <c r="S239" s="0" t="s">
        <v>989</v>
      </c>
      <c r="T239" s="0" t="s">
        <v>990</v>
      </c>
      <c r="U239" s="0" t="s">
        <v>551</v>
      </c>
      <c r="V239" s="0" t="s">
        <v>552</v>
      </c>
      <c r="W239" s="0" t="n">
        <v>55434</v>
      </c>
      <c r="X239" s="0" t="n">
        <v>45.176761</v>
      </c>
      <c r="Y239" s="0" t="n">
        <v>-93.2361103</v>
      </c>
      <c r="Z239" s="0" t="str">
        <f aca="false">IF(VLOOKUP(B239,centers_stations!A:E,5,0)=0,"",VLOOKUP(B239,centers_stations!A:E,5,0))</f>
        <v>GHCND:USW00094960</v>
      </c>
      <c r="AA239" s="0" t="n">
        <v>7.25</v>
      </c>
      <c r="AB239" s="0" t="n">
        <v>23</v>
      </c>
      <c r="AC239" s="0" t="s">
        <v>64</v>
      </c>
      <c r="AD239" s="0" t="s">
        <v>116</v>
      </c>
      <c r="AE239" s="0" t="n">
        <v>4.5</v>
      </c>
      <c r="AF239" s="0" t="s">
        <v>265</v>
      </c>
      <c r="AG239" s="0" t="n">
        <v>2</v>
      </c>
      <c r="AI239" s="0" t="s">
        <v>118</v>
      </c>
      <c r="AL239" s="0" t="n">
        <v>13.19</v>
      </c>
      <c r="AM239" s="0" t="n">
        <v>2.22</v>
      </c>
      <c r="AN239" s="0" t="s">
        <v>67</v>
      </c>
      <c r="AO239" s="0" t="n">
        <v>11</v>
      </c>
      <c r="AP239" s="0" t="n">
        <v>11</v>
      </c>
      <c r="AR239" s="0" t="s">
        <v>68</v>
      </c>
      <c r="AS239" s="0" t="n">
        <v>38</v>
      </c>
    </row>
    <row r="240" customFormat="false" ht="14.25" hidden="false" customHeight="false" outlineLevel="0" collapsed="false">
      <c r="B240" s="14" t="n">
        <v>817</v>
      </c>
      <c r="C240" s="14" t="s">
        <v>107</v>
      </c>
      <c r="D240" s="15" t="s">
        <v>233</v>
      </c>
      <c r="E240" s="16" t="s">
        <v>547</v>
      </c>
      <c r="F240" s="14" t="s">
        <v>991</v>
      </c>
      <c r="G240" s="14" t="s">
        <v>49</v>
      </c>
      <c r="H240" s="14" t="s">
        <v>154</v>
      </c>
      <c r="I240" s="14" t="s">
        <v>552</v>
      </c>
      <c r="J240" s="14" t="s">
        <v>237</v>
      </c>
      <c r="K240" s="14" t="s">
        <v>182</v>
      </c>
      <c r="L240" s="14" t="s">
        <v>182</v>
      </c>
      <c r="M240" s="14" t="s">
        <v>73</v>
      </c>
      <c r="N240" s="14" t="s">
        <v>128</v>
      </c>
      <c r="O240" s="14" t="s">
        <v>155</v>
      </c>
      <c r="P240" s="14" t="s">
        <v>74</v>
      </c>
      <c r="Q240" s="14" t="s">
        <v>288</v>
      </c>
      <c r="R240" s="14" t="s">
        <v>75</v>
      </c>
      <c r="S240" s="0" t="s">
        <v>992</v>
      </c>
      <c r="T240" s="0" t="s">
        <v>993</v>
      </c>
      <c r="U240" s="0" t="s">
        <v>551</v>
      </c>
      <c r="V240" s="0" t="s">
        <v>552</v>
      </c>
      <c r="W240" s="0" t="n">
        <v>55044</v>
      </c>
      <c r="X240" s="0" t="n">
        <v>44.7143031</v>
      </c>
      <c r="Y240" s="0" t="n">
        <v>-93.2908694</v>
      </c>
      <c r="Z240" s="0" t="str">
        <f aca="false">IF(VLOOKUP(B240,centers_stations!A:E,5,0)=0,"",VLOOKUP(B240,centers_stations!A:E,5,0))</f>
        <v>GHCND:USW00014922</v>
      </c>
      <c r="AA240" s="0" t="n">
        <v>7.25</v>
      </c>
      <c r="AB240" s="0" t="n">
        <v>23</v>
      </c>
      <c r="AC240" s="0" t="s">
        <v>64</v>
      </c>
      <c r="AD240" s="0" t="s">
        <v>116</v>
      </c>
      <c r="AE240" s="0" t="n">
        <v>4.5</v>
      </c>
      <c r="AF240" s="0" t="s">
        <v>265</v>
      </c>
      <c r="AG240" s="0" t="n">
        <v>2</v>
      </c>
      <c r="AI240" s="0" t="s">
        <v>118</v>
      </c>
      <c r="AL240" s="0" t="n">
        <v>13.19</v>
      </c>
      <c r="AM240" s="0" t="n">
        <v>2.22</v>
      </c>
      <c r="AN240" s="0" t="s">
        <v>67</v>
      </c>
      <c r="AO240" s="0" t="n">
        <v>11</v>
      </c>
      <c r="AP240" s="0" t="n">
        <v>11</v>
      </c>
      <c r="AR240" s="0" t="s">
        <v>68</v>
      </c>
      <c r="AS240" s="0" t="n">
        <v>38</v>
      </c>
    </row>
    <row r="241" customFormat="false" ht="14.25" hidden="false" customHeight="false" outlineLevel="0" collapsed="false">
      <c r="B241" s="14" t="n">
        <v>819</v>
      </c>
      <c r="C241" s="14" t="s">
        <v>107</v>
      </c>
      <c r="D241" s="15" t="s">
        <v>233</v>
      </c>
      <c r="E241" s="16" t="s">
        <v>547</v>
      </c>
      <c r="F241" s="14" t="s">
        <v>994</v>
      </c>
      <c r="G241" s="14" t="s">
        <v>49</v>
      </c>
      <c r="H241" s="14" t="s">
        <v>154</v>
      </c>
      <c r="I241" s="14" t="s">
        <v>552</v>
      </c>
      <c r="J241" s="14" t="s">
        <v>237</v>
      </c>
      <c r="K241" s="14" t="s">
        <v>182</v>
      </c>
      <c r="L241" s="14" t="s">
        <v>182</v>
      </c>
      <c r="M241" s="14" t="s">
        <v>73</v>
      </c>
      <c r="N241" s="14" t="s">
        <v>182</v>
      </c>
      <c r="O241" s="14" t="s">
        <v>155</v>
      </c>
      <c r="P241" s="14" t="s">
        <v>74</v>
      </c>
      <c r="Q241" s="14" t="s">
        <v>288</v>
      </c>
      <c r="R241" s="14" t="s">
        <v>75</v>
      </c>
      <c r="S241" s="0" t="s">
        <v>995</v>
      </c>
      <c r="T241" s="0" t="s">
        <v>996</v>
      </c>
      <c r="U241" s="0" t="s">
        <v>551</v>
      </c>
      <c r="V241" s="0" t="s">
        <v>552</v>
      </c>
      <c r="W241" s="0" t="n">
        <v>55344</v>
      </c>
      <c r="X241" s="0" t="n">
        <v>44.8583717</v>
      </c>
      <c r="Y241" s="0" t="n">
        <v>-93.4313876</v>
      </c>
      <c r="Z241" s="0" t="str">
        <f aca="false">IF(VLOOKUP(B241,centers_stations!A:E,5,0)=0,"",VLOOKUP(B241,centers_stations!A:E,5,0))</f>
        <v>GHCND:USW00094963</v>
      </c>
      <c r="AA241" s="0" t="n">
        <v>7.25</v>
      </c>
      <c r="AB241" s="0" t="n">
        <v>23</v>
      </c>
      <c r="AC241" s="0" t="s">
        <v>64</v>
      </c>
      <c r="AD241" s="0" t="s">
        <v>116</v>
      </c>
      <c r="AE241" s="0" t="n">
        <v>4.5</v>
      </c>
      <c r="AF241" s="0" t="s">
        <v>265</v>
      </c>
      <c r="AG241" s="0" t="n">
        <v>3</v>
      </c>
      <c r="AH241" s="0" t="s">
        <v>266</v>
      </c>
      <c r="AI241" s="0" t="s">
        <v>118</v>
      </c>
      <c r="AL241" s="0" t="n">
        <v>13.19</v>
      </c>
      <c r="AM241" s="0" t="n">
        <v>2.22</v>
      </c>
      <c r="AN241" s="0" t="s">
        <v>67</v>
      </c>
      <c r="AO241" s="0" t="n">
        <v>11</v>
      </c>
      <c r="AP241" s="0" t="n">
        <v>11</v>
      </c>
      <c r="AR241" s="0" t="s">
        <v>68</v>
      </c>
      <c r="AS241" s="0" t="n">
        <v>32</v>
      </c>
    </row>
    <row r="242" customFormat="false" ht="14.25" hidden="false" customHeight="false" outlineLevel="0" collapsed="false">
      <c r="B242" s="14" t="n">
        <v>820</v>
      </c>
      <c r="C242" s="14" t="s">
        <v>107</v>
      </c>
      <c r="D242" s="15" t="s">
        <v>133</v>
      </c>
      <c r="E242" s="16" t="s">
        <v>158</v>
      </c>
      <c r="F242" s="14" t="s">
        <v>997</v>
      </c>
      <c r="G242" s="14" t="s">
        <v>49</v>
      </c>
      <c r="H242" s="14" t="s">
        <v>154</v>
      </c>
      <c r="I242" s="14" t="s">
        <v>144</v>
      </c>
      <c r="J242" s="14" t="s">
        <v>148</v>
      </c>
      <c r="K242" s="14" t="s">
        <v>182</v>
      </c>
      <c r="L242" s="14" t="s">
        <v>182</v>
      </c>
      <c r="M242" s="14" t="s">
        <v>182</v>
      </c>
      <c r="N242" s="14" t="s">
        <v>182</v>
      </c>
      <c r="O242" s="14" t="s">
        <v>299</v>
      </c>
      <c r="P242" s="14" t="s">
        <v>177</v>
      </c>
      <c r="Q242" s="14" t="s">
        <v>98</v>
      </c>
      <c r="R242" s="14" t="s">
        <v>75</v>
      </c>
      <c r="S242" s="0" t="s">
        <v>998</v>
      </c>
      <c r="T242" s="0" t="s">
        <v>999</v>
      </c>
      <c r="U242" s="0" t="s">
        <v>143</v>
      </c>
      <c r="V242" s="0" t="s">
        <v>144</v>
      </c>
      <c r="W242" s="0" t="n">
        <v>63376</v>
      </c>
      <c r="X242" s="0" t="n">
        <v>38.8014893</v>
      </c>
      <c r="Y242" s="0" t="n">
        <v>-90.6697059</v>
      </c>
      <c r="Z242" s="0" t="str">
        <f aca="false">IF(VLOOKUP(B242,centers_stations!A:E,5,0)=0,"",VLOOKUP(B242,centers_stations!A:E,5,0))</f>
        <v>GHCND:USC00238805</v>
      </c>
      <c r="AA242" s="0" t="n">
        <v>7.25</v>
      </c>
      <c r="AB242" s="0" t="n">
        <v>16</v>
      </c>
      <c r="AC242" s="0" t="s">
        <v>145</v>
      </c>
      <c r="AD242" s="0" t="s">
        <v>145</v>
      </c>
      <c r="AE242" s="0" t="n">
        <v>4.5</v>
      </c>
      <c r="AF242" s="0" t="s">
        <v>265</v>
      </c>
      <c r="AG242" s="0" t="n">
        <v>2</v>
      </c>
      <c r="AI242" s="0" t="s">
        <v>118</v>
      </c>
      <c r="AL242" s="0" t="n">
        <v>13.19</v>
      </c>
      <c r="AM242" s="0" t="n">
        <v>2.22</v>
      </c>
      <c r="AN242" s="0" t="s">
        <v>67</v>
      </c>
      <c r="AO242" s="0" t="n">
        <v>11</v>
      </c>
      <c r="AP242" s="0" t="n">
        <v>11</v>
      </c>
      <c r="AR242" s="0" t="s">
        <v>204</v>
      </c>
      <c r="AS242" s="0" t="n">
        <v>38</v>
      </c>
    </row>
    <row r="243" customFormat="false" ht="14.25" hidden="false" customHeight="false" outlineLevel="0" collapsed="false">
      <c r="B243" s="14" t="n">
        <v>821</v>
      </c>
      <c r="C243" s="14" t="s">
        <v>107</v>
      </c>
      <c r="D243" s="15" t="s">
        <v>218</v>
      </c>
      <c r="E243" s="16" t="s">
        <v>318</v>
      </c>
      <c r="F243" s="14" t="s">
        <v>1000</v>
      </c>
      <c r="G243" s="14" t="s">
        <v>49</v>
      </c>
      <c r="H243" s="14" t="s">
        <v>211</v>
      </c>
      <c r="I243" s="14" t="s">
        <v>530</v>
      </c>
      <c r="J243" s="14" t="s">
        <v>148</v>
      </c>
      <c r="K243" s="14" t="s">
        <v>1001</v>
      </c>
      <c r="L243" s="14" t="s">
        <v>1001</v>
      </c>
      <c r="M243" s="14" t="s">
        <v>1001</v>
      </c>
      <c r="N243" s="14" t="s">
        <v>1001</v>
      </c>
      <c r="O243" s="14" t="s">
        <v>1002</v>
      </c>
      <c r="P243" s="14" t="s">
        <v>830</v>
      </c>
      <c r="Q243" s="14" t="s">
        <v>176</v>
      </c>
      <c r="R243" s="14" t="s">
        <v>59</v>
      </c>
      <c r="S243" s="0" t="s">
        <v>1003</v>
      </c>
      <c r="T243" s="0" t="s">
        <v>1004</v>
      </c>
      <c r="U243" s="0" t="s">
        <v>323</v>
      </c>
      <c r="V243" s="0" t="s">
        <v>324</v>
      </c>
      <c r="W243" s="0" t="n">
        <v>19053</v>
      </c>
      <c r="X243" s="0" t="n">
        <v>40.1503539</v>
      </c>
      <c r="Y243" s="0" t="n">
        <v>-74.9994097</v>
      </c>
      <c r="Z243" s="0" t="str">
        <f aca="false">IF(VLOOKUP(B243,centers_stations!A:E,5,0)=0,"",VLOOKUP(B243,centers_stations!A:E,5,0))</f>
        <v>GHCND:USC00366194</v>
      </c>
      <c r="AA243" s="0" t="n">
        <v>5</v>
      </c>
      <c r="AB243" s="0" t="n">
        <v>11</v>
      </c>
      <c r="AC243" s="0" t="s">
        <v>116</v>
      </c>
      <c r="AD243" s="0" t="s">
        <v>116</v>
      </c>
      <c r="AE243" s="0" t="n">
        <v>4.5</v>
      </c>
      <c r="AF243" s="0" t="s">
        <v>203</v>
      </c>
      <c r="AG243" s="0" t="n">
        <v>2</v>
      </c>
      <c r="AI243" s="0" t="s">
        <v>118</v>
      </c>
      <c r="AL243" s="0" t="n">
        <v>14.19</v>
      </c>
      <c r="AM243" s="0" t="n">
        <v>2.22</v>
      </c>
      <c r="AN243" s="0" t="s">
        <v>67</v>
      </c>
      <c r="AO243" s="0" t="n">
        <v>11</v>
      </c>
      <c r="AP243" s="0" t="n">
        <v>11</v>
      </c>
      <c r="AR243" s="0" t="s">
        <v>204</v>
      </c>
      <c r="AS243" s="0" t="n">
        <v>48</v>
      </c>
    </row>
    <row r="244" customFormat="false" ht="14.25" hidden="false" customHeight="false" outlineLevel="0" collapsed="false">
      <c r="B244" s="14" t="n">
        <v>824</v>
      </c>
      <c r="C244" s="14" t="s">
        <v>1005</v>
      </c>
      <c r="D244" s="15" t="s">
        <v>46</v>
      </c>
      <c r="E244" s="16" t="s">
        <v>81</v>
      </c>
      <c r="F244" s="14" t="s">
        <v>1006</v>
      </c>
      <c r="G244" s="14" t="s">
        <v>49</v>
      </c>
      <c r="H244" s="14" t="s">
        <v>50</v>
      </c>
      <c r="I244" s="14" t="s">
        <v>71</v>
      </c>
      <c r="J244" s="14" t="s">
        <v>52</v>
      </c>
      <c r="K244" s="14" t="s">
        <v>83</v>
      </c>
      <c r="L244" s="14" t="s">
        <v>84</v>
      </c>
      <c r="M244" s="14" t="s">
        <v>100</v>
      </c>
      <c r="N244" s="14" t="s">
        <v>182</v>
      </c>
      <c r="O244" s="14" t="s">
        <v>111</v>
      </c>
      <c r="P244" s="14" t="s">
        <v>111</v>
      </c>
      <c r="Q244" s="14" t="s">
        <v>85</v>
      </c>
      <c r="R244" s="14" t="s">
        <v>75</v>
      </c>
      <c r="S244" s="0" t="s">
        <v>1007</v>
      </c>
      <c r="T244" s="0" t="s">
        <v>1008</v>
      </c>
      <c r="U244" s="0" t="s">
        <v>78</v>
      </c>
      <c r="V244" s="0" t="s">
        <v>79</v>
      </c>
      <c r="W244" s="0" t="n">
        <v>36117</v>
      </c>
      <c r="X244" s="0" t="n">
        <v>32.3547979</v>
      </c>
      <c r="Y244" s="0" t="n">
        <v>-86.2155177</v>
      </c>
      <c r="Z244" s="0" t="str">
        <f aca="false">IF(VLOOKUP(B244,centers_stations!A:E,5,0)=0,"",VLOOKUP(B244,centers_stations!A:E,5,0))</f>
        <v>GHCND:USC00015553</v>
      </c>
      <c r="AA244" s="0" t="n">
        <v>6</v>
      </c>
      <c r="AB244" s="0" t="n">
        <v>26</v>
      </c>
      <c r="AC244" s="0" t="s">
        <v>145</v>
      </c>
      <c r="AD244" s="0" t="s">
        <v>64</v>
      </c>
      <c r="AE244" s="0" t="n">
        <v>6</v>
      </c>
      <c r="AF244" s="0" t="s">
        <v>65</v>
      </c>
      <c r="AG244" s="0" t="n">
        <v>3</v>
      </c>
      <c r="AI244" s="0" t="s">
        <v>66</v>
      </c>
      <c r="AJ244" s="0" t="n">
        <v>2.5</v>
      </c>
      <c r="AK244" s="0" t="n">
        <v>2.5</v>
      </c>
      <c r="AL244" s="0" t="n">
        <v>10.89</v>
      </c>
      <c r="AM244" s="0" t="n">
        <v>2.22</v>
      </c>
      <c r="AN244" s="0" t="s">
        <v>88</v>
      </c>
      <c r="AO244" s="0" t="n">
        <v>7</v>
      </c>
      <c r="AQ244" s="0" t="n">
        <v>7</v>
      </c>
      <c r="AR244" s="0" t="s">
        <v>381</v>
      </c>
      <c r="AS244" s="0" t="n">
        <v>38</v>
      </c>
    </row>
    <row r="245" customFormat="false" ht="14.25" hidden="false" customHeight="false" outlineLevel="0" collapsed="false">
      <c r="B245" s="14" t="n">
        <v>825</v>
      </c>
      <c r="C245" s="14" t="s">
        <v>1005</v>
      </c>
      <c r="D245" s="15" t="s">
        <v>133</v>
      </c>
      <c r="E245" s="17" t="s">
        <v>722</v>
      </c>
      <c r="F245" s="14" t="s">
        <v>1009</v>
      </c>
      <c r="G245" s="14" t="s">
        <v>49</v>
      </c>
      <c r="H245" s="14" t="s">
        <v>310</v>
      </c>
      <c r="I245" s="14" t="s">
        <v>597</v>
      </c>
      <c r="J245" s="14" t="s">
        <v>312</v>
      </c>
      <c r="K245" s="14" t="s">
        <v>55</v>
      </c>
      <c r="L245" s="14" t="s">
        <v>55</v>
      </c>
      <c r="M245" s="14" t="s">
        <v>55</v>
      </c>
      <c r="N245" s="14" t="s">
        <v>55</v>
      </c>
      <c r="O245" s="14" t="s">
        <v>101</v>
      </c>
      <c r="P245" s="14" t="s">
        <v>101</v>
      </c>
      <c r="Q245" s="14" t="s">
        <v>55</v>
      </c>
      <c r="R245" s="14" t="s">
        <v>433</v>
      </c>
      <c r="S245" s="0" t="s">
        <v>1010</v>
      </c>
      <c r="T245" s="0" t="s">
        <v>1011</v>
      </c>
      <c r="U245" s="0" t="s">
        <v>600</v>
      </c>
      <c r="V245" s="0" t="s">
        <v>597</v>
      </c>
      <c r="W245" s="0" t="n">
        <v>85308</v>
      </c>
      <c r="X245" s="0" t="n">
        <v>33.641234</v>
      </c>
      <c r="Y245" s="0" t="n">
        <v>-112.188153</v>
      </c>
      <c r="Z245" s="0" t="str">
        <f aca="false">IF(VLOOKUP(B245,centers_stations!A:E,5,0)=0,"",VLOOKUP(B245,centers_stations!A:E,5,0))</f>
        <v>GHCND:USW00003184</v>
      </c>
      <c r="AA245" s="0" t="n">
        <v>6</v>
      </c>
      <c r="AB245" s="0" t="n">
        <v>22</v>
      </c>
      <c r="AC245" s="0" t="s">
        <v>116</v>
      </c>
      <c r="AD245" s="0" t="s">
        <v>116</v>
      </c>
      <c r="AE245" s="0" t="n">
        <v>5</v>
      </c>
      <c r="AF245" s="0" t="s">
        <v>65</v>
      </c>
      <c r="AG245" s="0" t="n">
        <v>1</v>
      </c>
      <c r="AI245" s="0" t="s">
        <v>66</v>
      </c>
      <c r="AJ245" s="0" t="n">
        <v>2.5</v>
      </c>
      <c r="AK245" s="0" t="n">
        <v>2.5</v>
      </c>
      <c r="AL245" s="0" t="n">
        <v>10.89</v>
      </c>
      <c r="AM245" s="0" t="n">
        <v>2.22</v>
      </c>
      <c r="AN245" s="0" t="s">
        <v>67</v>
      </c>
      <c r="AO245" s="0" t="n">
        <v>7</v>
      </c>
      <c r="AP245" s="0" t="n">
        <v>7</v>
      </c>
      <c r="AR245" s="0" t="s">
        <v>68</v>
      </c>
      <c r="AS245" s="0" t="n">
        <v>40</v>
      </c>
    </row>
    <row r="246" customFormat="false" ht="14.25" hidden="false" customHeight="false" outlineLevel="0" collapsed="false">
      <c r="B246" s="14" t="n">
        <v>826</v>
      </c>
      <c r="C246" s="14" t="s">
        <v>1005</v>
      </c>
      <c r="D246" s="15" t="s">
        <v>133</v>
      </c>
      <c r="E246" s="16" t="s">
        <v>633</v>
      </c>
      <c r="F246" s="14" t="s">
        <v>1012</v>
      </c>
      <c r="G246" s="14" t="s">
        <v>49</v>
      </c>
      <c r="H246" s="14" t="s">
        <v>50</v>
      </c>
      <c r="I246" s="14" t="s">
        <v>236</v>
      </c>
      <c r="J246" s="14" t="s">
        <v>312</v>
      </c>
      <c r="K246" s="14" t="s">
        <v>55</v>
      </c>
      <c r="L246" s="14" t="s">
        <v>55</v>
      </c>
      <c r="M246" s="14" t="s">
        <v>55</v>
      </c>
      <c r="N246" s="14" t="s">
        <v>55</v>
      </c>
      <c r="O246" s="14" t="s">
        <v>101</v>
      </c>
      <c r="P246" s="14" t="s">
        <v>101</v>
      </c>
      <c r="Q246" s="14" t="s">
        <v>55</v>
      </c>
      <c r="R246" s="14" t="s">
        <v>433</v>
      </c>
      <c r="S246" s="0" t="s">
        <v>1013</v>
      </c>
      <c r="T246" s="0" t="s">
        <v>675</v>
      </c>
      <c r="U246" s="0" t="s">
        <v>600</v>
      </c>
      <c r="V246" s="0" t="s">
        <v>597</v>
      </c>
      <c r="W246" s="0" t="n">
        <v>85202</v>
      </c>
      <c r="X246" s="0" t="n">
        <v>33.3943613</v>
      </c>
      <c r="Y246" s="0" t="n">
        <v>-111.8696065</v>
      </c>
      <c r="Z246" s="0" t="str">
        <f aca="false">IF(VLOOKUP(B246,centers_stations!A:E,5,0)=0,"",VLOOKUP(B246,centers_stations!A:E,5,0))</f>
        <v>GHCND:USC00028499</v>
      </c>
      <c r="AA246" s="0" t="n">
        <v>6</v>
      </c>
      <c r="AB246" s="0" t="n">
        <v>25</v>
      </c>
      <c r="AC246" s="0" t="s">
        <v>116</v>
      </c>
      <c r="AD246" s="0" t="s">
        <v>64</v>
      </c>
      <c r="AE246" s="0" t="n">
        <v>6</v>
      </c>
      <c r="AF246" s="0" t="s">
        <v>65</v>
      </c>
      <c r="AG246" s="0" t="n">
        <v>2</v>
      </c>
      <c r="AI246" s="0" t="s">
        <v>66</v>
      </c>
      <c r="AJ246" s="0" t="n">
        <v>2.5</v>
      </c>
      <c r="AK246" s="0" t="n">
        <v>2.5</v>
      </c>
      <c r="AL246" s="0" t="n">
        <v>10.89</v>
      </c>
      <c r="AM246" s="0" t="n">
        <v>2.22</v>
      </c>
      <c r="AN246" s="0" t="s">
        <v>67</v>
      </c>
      <c r="AO246" s="0" t="n">
        <v>7</v>
      </c>
      <c r="AP246" s="0" t="n">
        <v>7</v>
      </c>
      <c r="AR246" s="0" t="s">
        <v>68</v>
      </c>
      <c r="AS246" s="0" t="n">
        <v>40</v>
      </c>
    </row>
    <row r="247" customFormat="false" ht="14.25" hidden="false" customHeight="false" outlineLevel="0" collapsed="false">
      <c r="B247" s="14" t="n">
        <v>827</v>
      </c>
      <c r="C247" s="14" t="s">
        <v>1005</v>
      </c>
      <c r="D247" s="15" t="s">
        <v>233</v>
      </c>
      <c r="E247" s="16" t="s">
        <v>479</v>
      </c>
      <c r="F247" s="14" t="s">
        <v>1014</v>
      </c>
      <c r="G247" s="14" t="s">
        <v>49</v>
      </c>
      <c r="H247" s="14" t="s">
        <v>310</v>
      </c>
      <c r="I247" s="14" t="s">
        <v>485</v>
      </c>
      <c r="J247" s="14" t="s">
        <v>237</v>
      </c>
      <c r="K247" s="14" t="s">
        <v>73</v>
      </c>
      <c r="L247" s="14" t="s">
        <v>85</v>
      </c>
      <c r="M247" s="14" t="s">
        <v>55</v>
      </c>
      <c r="N247" s="14" t="s">
        <v>85</v>
      </c>
      <c r="O247" s="14" t="s">
        <v>101</v>
      </c>
      <c r="P247" s="14" t="s">
        <v>94</v>
      </c>
      <c r="Q247" s="14" t="s">
        <v>189</v>
      </c>
      <c r="R247" s="14" t="s">
        <v>313</v>
      </c>
      <c r="S247" s="0" t="s">
        <v>1015</v>
      </c>
      <c r="T247" s="0" t="s">
        <v>1016</v>
      </c>
      <c r="U247" s="0" t="s">
        <v>316</v>
      </c>
      <c r="V247" s="0" t="s">
        <v>317</v>
      </c>
      <c r="W247" s="0" t="n">
        <v>91786</v>
      </c>
      <c r="X247" s="0" t="n">
        <v>34.1081987</v>
      </c>
      <c r="Y247" s="0" t="n">
        <v>-117.656309</v>
      </c>
      <c r="Z247" s="0" t="str">
        <f aca="false">IF(VLOOKUP(B247,centers_stations!A:E,5,0)=0,"",VLOOKUP(B247,centers_stations!A:E,5,0))</f>
        <v>GHCND:USW00003102</v>
      </c>
      <c r="AA247" s="0" t="n">
        <v>5</v>
      </c>
      <c r="AB247" s="0" t="n">
        <v>22</v>
      </c>
      <c r="AC247" s="0" t="s">
        <v>116</v>
      </c>
      <c r="AD247" s="0" t="s">
        <v>116</v>
      </c>
      <c r="AE247" s="0" t="n">
        <v>4.5</v>
      </c>
      <c r="AF247" s="0" t="s">
        <v>65</v>
      </c>
      <c r="AG247" s="0" t="n">
        <v>2</v>
      </c>
      <c r="AI247" s="0" t="s">
        <v>66</v>
      </c>
      <c r="AJ247" s="0" t="n">
        <v>2.5</v>
      </c>
      <c r="AK247" s="0" t="n">
        <v>2.5</v>
      </c>
      <c r="AL247" s="0" t="n">
        <v>12.09</v>
      </c>
      <c r="AM247" s="0" t="n">
        <v>2.22</v>
      </c>
      <c r="AR247" s="0" t="s">
        <v>68</v>
      </c>
      <c r="AS247" s="0" t="n">
        <v>40</v>
      </c>
    </row>
    <row r="248" customFormat="false" ht="14.25" hidden="false" customHeight="false" outlineLevel="0" collapsed="false">
      <c r="B248" s="14" t="n">
        <v>829</v>
      </c>
      <c r="C248" s="14" t="s">
        <v>1005</v>
      </c>
      <c r="D248" s="15" t="s">
        <v>133</v>
      </c>
      <c r="E248" s="16" t="s">
        <v>430</v>
      </c>
      <c r="F248" s="14" t="s">
        <v>1017</v>
      </c>
      <c r="G248" s="14" t="s">
        <v>49</v>
      </c>
      <c r="H248" s="14" t="s">
        <v>50</v>
      </c>
      <c r="I248" s="14" t="s">
        <v>236</v>
      </c>
      <c r="J248" s="14" t="s">
        <v>237</v>
      </c>
      <c r="K248" s="14" t="s">
        <v>98</v>
      </c>
      <c r="L248" s="14" t="s">
        <v>100</v>
      </c>
      <c r="M248" s="14" t="s">
        <v>98</v>
      </c>
      <c r="N248" s="14" t="s">
        <v>100</v>
      </c>
      <c r="O248" s="14" t="s">
        <v>101</v>
      </c>
      <c r="P248" s="14" t="s">
        <v>83</v>
      </c>
      <c r="Q248" s="14" t="s">
        <v>100</v>
      </c>
      <c r="R248" s="14" t="s">
        <v>433</v>
      </c>
      <c r="S248" s="0" t="s">
        <v>1018</v>
      </c>
      <c r="T248" s="0" t="s">
        <v>603</v>
      </c>
      <c r="U248" s="0" t="s">
        <v>436</v>
      </c>
      <c r="V248" s="0" t="s">
        <v>432</v>
      </c>
      <c r="W248" s="0" t="n">
        <v>80014</v>
      </c>
      <c r="X248" s="0" t="n">
        <v>39.6766734</v>
      </c>
      <c r="Y248" s="0" t="n">
        <v>-104.8455322</v>
      </c>
      <c r="Z248" s="0" t="str">
        <f aca="false">IF(VLOOKUP(B248,centers_stations!A:E,5,0)=0,"",VLOOKUP(B248,centers_stations!A:E,5,0))</f>
        <v>GHCND:USW00023062</v>
      </c>
      <c r="AA248" s="0" t="n">
        <v>4</v>
      </c>
      <c r="AB248" s="0" t="n">
        <v>22</v>
      </c>
      <c r="AC248" s="0" t="s">
        <v>116</v>
      </c>
      <c r="AD248" s="0" t="s">
        <v>64</v>
      </c>
      <c r="AE248" s="0" t="n">
        <v>6</v>
      </c>
      <c r="AF248" s="0" t="s">
        <v>65</v>
      </c>
      <c r="AG248" s="0" t="n">
        <v>2</v>
      </c>
      <c r="AI248" s="0" t="s">
        <v>66</v>
      </c>
      <c r="AJ248" s="0" t="n">
        <v>3</v>
      </c>
      <c r="AK248" s="0" t="n">
        <v>3</v>
      </c>
      <c r="AL248" s="0" t="n">
        <v>12.89</v>
      </c>
      <c r="AM248" s="0" t="n">
        <v>2.22</v>
      </c>
      <c r="AR248" s="0" t="s">
        <v>68</v>
      </c>
      <c r="AS248" s="0" t="n">
        <v>40</v>
      </c>
    </row>
    <row r="249" customFormat="false" ht="14.25" hidden="false" customHeight="false" outlineLevel="0" collapsed="false">
      <c r="B249" s="14" t="n">
        <v>830</v>
      </c>
      <c r="C249" s="14" t="s">
        <v>1005</v>
      </c>
      <c r="D249" s="15" t="s">
        <v>133</v>
      </c>
      <c r="E249" s="16" t="s">
        <v>430</v>
      </c>
      <c r="F249" s="14" t="s">
        <v>1019</v>
      </c>
      <c r="G249" s="14" t="s">
        <v>49</v>
      </c>
      <c r="H249" s="14" t="s">
        <v>50</v>
      </c>
      <c r="I249" s="14" t="s">
        <v>236</v>
      </c>
      <c r="J249" s="14" t="s">
        <v>237</v>
      </c>
      <c r="K249" s="14" t="s">
        <v>98</v>
      </c>
      <c r="L249" s="14" t="s">
        <v>182</v>
      </c>
      <c r="M249" s="14" t="s">
        <v>100</v>
      </c>
      <c r="N249" s="14" t="s">
        <v>55</v>
      </c>
      <c r="O249" s="14" t="s">
        <v>72</v>
      </c>
      <c r="P249" s="14" t="s">
        <v>101</v>
      </c>
      <c r="Q249" s="14" t="s">
        <v>100</v>
      </c>
      <c r="R249" s="14" t="s">
        <v>433</v>
      </c>
      <c r="S249" s="0" t="s">
        <v>1020</v>
      </c>
      <c r="T249" s="0" t="s">
        <v>1021</v>
      </c>
      <c r="U249" s="0" t="s">
        <v>436</v>
      </c>
      <c r="V249" s="0" t="s">
        <v>432</v>
      </c>
      <c r="W249" s="0" t="n">
        <v>80031</v>
      </c>
      <c r="X249" s="0" t="n">
        <v>39.862249</v>
      </c>
      <c r="Y249" s="0" t="n">
        <v>-105.0610208</v>
      </c>
      <c r="Z249" s="0" t="str">
        <f aca="false">IF(VLOOKUP(B249,centers_stations!A:E,5,0)=0,"",VLOOKUP(B249,centers_stations!A:E,5,0))</f>
        <v>GHCND:USC00055984</v>
      </c>
      <c r="AA249" s="0" t="n">
        <v>3</v>
      </c>
      <c r="AB249" s="0" t="n">
        <v>22</v>
      </c>
      <c r="AC249" s="0" t="s">
        <v>116</v>
      </c>
      <c r="AD249" s="0" t="s">
        <v>64</v>
      </c>
      <c r="AE249" s="0" t="n">
        <v>6</v>
      </c>
      <c r="AF249" s="0" t="s">
        <v>65</v>
      </c>
      <c r="AG249" s="0" t="n">
        <v>2</v>
      </c>
      <c r="AI249" s="0" t="s">
        <v>66</v>
      </c>
      <c r="AJ249" s="0" t="n">
        <v>3</v>
      </c>
      <c r="AK249" s="0" t="n">
        <v>3</v>
      </c>
      <c r="AL249" s="0" t="n">
        <v>13.09</v>
      </c>
      <c r="AM249" s="0" t="n">
        <v>2.22</v>
      </c>
      <c r="AR249" s="0" t="s">
        <v>68</v>
      </c>
      <c r="AS249" s="0" t="n">
        <v>40</v>
      </c>
    </row>
    <row r="250" customFormat="false" ht="14.25" hidden="false" customHeight="false" outlineLevel="0" collapsed="false">
      <c r="B250" s="14" t="n">
        <v>831</v>
      </c>
      <c r="C250" s="14" t="s">
        <v>1005</v>
      </c>
      <c r="D250" s="15" t="s">
        <v>133</v>
      </c>
      <c r="E250" s="16" t="s">
        <v>430</v>
      </c>
      <c r="F250" s="14" t="s">
        <v>1022</v>
      </c>
      <c r="G250" s="14" t="s">
        <v>49</v>
      </c>
      <c r="H250" s="14" t="s">
        <v>50</v>
      </c>
      <c r="I250" s="14" t="s">
        <v>236</v>
      </c>
      <c r="J250" s="14" t="s">
        <v>237</v>
      </c>
      <c r="K250" s="14" t="s">
        <v>55</v>
      </c>
      <c r="L250" s="14" t="s">
        <v>55</v>
      </c>
      <c r="M250" s="14" t="s">
        <v>55</v>
      </c>
      <c r="N250" s="14" t="s">
        <v>55</v>
      </c>
      <c r="O250" s="14" t="s">
        <v>101</v>
      </c>
      <c r="P250" s="14" t="s">
        <v>72</v>
      </c>
      <c r="Q250" s="14" t="s">
        <v>745</v>
      </c>
      <c r="R250" s="14" t="s">
        <v>433</v>
      </c>
      <c r="S250" s="0" t="s">
        <v>1023</v>
      </c>
      <c r="T250" s="0" t="s">
        <v>1024</v>
      </c>
      <c r="U250" s="0" t="s">
        <v>436</v>
      </c>
      <c r="V250" s="0" t="s">
        <v>432</v>
      </c>
      <c r="W250" s="0" t="n">
        <v>80033</v>
      </c>
      <c r="X250" s="0" t="n">
        <v>39.7867961</v>
      </c>
      <c r="Y250" s="0" t="n">
        <v>-105.1073507</v>
      </c>
      <c r="Z250" s="0" t="str">
        <f aca="false">IF(VLOOKUP(B250,centers_stations!A:E,5,0)=0,"",VLOOKUP(B250,centers_stations!A:E,5,0))</f>
        <v>GHCND:USC00058995</v>
      </c>
      <c r="AA250" s="0" t="n">
        <v>4</v>
      </c>
      <c r="AB250" s="0" t="n">
        <v>22</v>
      </c>
      <c r="AC250" s="0" t="s">
        <v>116</v>
      </c>
      <c r="AD250" s="0" t="s">
        <v>64</v>
      </c>
      <c r="AE250" s="0" t="n">
        <v>6</v>
      </c>
      <c r="AF250" s="0" t="s">
        <v>65</v>
      </c>
      <c r="AG250" s="0" t="n">
        <v>2</v>
      </c>
      <c r="AI250" s="0" t="s">
        <v>66</v>
      </c>
      <c r="AJ250" s="0" t="n">
        <v>3</v>
      </c>
      <c r="AK250" s="0" t="n">
        <v>3</v>
      </c>
      <c r="AL250" s="0" t="n">
        <v>12.89</v>
      </c>
      <c r="AM250" s="0" t="n">
        <v>2.22</v>
      </c>
      <c r="AR250" s="0" t="s">
        <v>68</v>
      </c>
      <c r="AS250" s="0" t="n">
        <v>40</v>
      </c>
    </row>
    <row r="251" customFormat="false" ht="14.25" hidden="false" customHeight="false" outlineLevel="0" collapsed="false">
      <c r="B251" s="14" t="n">
        <v>832</v>
      </c>
      <c r="C251" s="14" t="s">
        <v>1005</v>
      </c>
      <c r="D251" s="15" t="s">
        <v>133</v>
      </c>
      <c r="E251" s="16" t="s">
        <v>430</v>
      </c>
      <c r="F251" s="14" t="s">
        <v>1025</v>
      </c>
      <c r="G251" s="14" t="s">
        <v>49</v>
      </c>
      <c r="H251" s="14" t="s">
        <v>50</v>
      </c>
      <c r="I251" s="14" t="s">
        <v>236</v>
      </c>
      <c r="J251" s="14" t="s">
        <v>237</v>
      </c>
      <c r="K251" s="14" t="s">
        <v>73</v>
      </c>
      <c r="L251" s="14" t="s">
        <v>73</v>
      </c>
      <c r="M251" s="14" t="s">
        <v>55</v>
      </c>
      <c r="N251" s="14" t="s">
        <v>55</v>
      </c>
      <c r="O251" s="14" t="s">
        <v>72</v>
      </c>
      <c r="P251" s="14" t="s">
        <v>101</v>
      </c>
      <c r="Q251" s="14" t="s">
        <v>55</v>
      </c>
      <c r="R251" s="14" t="s">
        <v>433</v>
      </c>
      <c r="S251" s="0" t="s">
        <v>1026</v>
      </c>
      <c r="T251" s="0" t="s">
        <v>1027</v>
      </c>
      <c r="U251" s="0" t="s">
        <v>436</v>
      </c>
      <c r="V251" s="0" t="s">
        <v>432</v>
      </c>
      <c r="W251" s="0" t="n">
        <v>80909</v>
      </c>
      <c r="X251" s="0" t="n">
        <v>38.8461389</v>
      </c>
      <c r="Y251" s="0" t="n">
        <v>-104.774575</v>
      </c>
      <c r="Z251" s="0" t="str">
        <f aca="false">IF(VLOOKUP(B251,centers_stations!A:E,5,0)=0,"",VLOOKUP(B251,centers_stations!A:E,5,0))</f>
        <v>GHCND:USW00093037</v>
      </c>
      <c r="AA251" s="0" t="n">
        <v>7</v>
      </c>
      <c r="AB251" s="0" t="n">
        <v>24</v>
      </c>
      <c r="AC251" s="0" t="s">
        <v>116</v>
      </c>
      <c r="AD251" s="0" t="s">
        <v>64</v>
      </c>
      <c r="AE251" s="0" t="n">
        <v>7</v>
      </c>
      <c r="AF251" s="0" t="s">
        <v>65</v>
      </c>
      <c r="AG251" s="0" t="n">
        <v>3</v>
      </c>
      <c r="AI251" s="0" t="s">
        <v>66</v>
      </c>
      <c r="AJ251" s="0" t="n">
        <v>2</v>
      </c>
      <c r="AK251" s="0" t="n">
        <v>2</v>
      </c>
      <c r="AL251" s="0" t="n">
        <v>9.89</v>
      </c>
      <c r="AM251" s="0" t="n">
        <v>2.22</v>
      </c>
      <c r="AN251" s="0" t="s">
        <v>67</v>
      </c>
      <c r="AO251" s="0" t="n">
        <v>7</v>
      </c>
      <c r="AP251" s="0" t="n">
        <v>7</v>
      </c>
      <c r="AR251" s="0" t="s">
        <v>68</v>
      </c>
      <c r="AS251" s="0" t="n">
        <v>32</v>
      </c>
    </row>
    <row r="252" customFormat="false" ht="14.25" hidden="false" customHeight="false" outlineLevel="0" collapsed="false">
      <c r="B252" s="14" t="n">
        <v>833</v>
      </c>
      <c r="C252" s="14" t="s">
        <v>1005</v>
      </c>
      <c r="D252" s="15" t="s">
        <v>133</v>
      </c>
      <c r="E252" s="16" t="s">
        <v>430</v>
      </c>
      <c r="F252" s="14" t="s">
        <v>1028</v>
      </c>
      <c r="G252" s="14" t="s">
        <v>49</v>
      </c>
      <c r="H252" s="14" t="s">
        <v>50</v>
      </c>
      <c r="I252" s="14" t="s">
        <v>236</v>
      </c>
      <c r="J252" s="14" t="s">
        <v>237</v>
      </c>
      <c r="K252" s="14" t="s">
        <v>85</v>
      </c>
      <c r="L252" s="14" t="s">
        <v>55</v>
      </c>
      <c r="M252" s="14" t="s">
        <v>73</v>
      </c>
      <c r="N252" s="14" t="s">
        <v>55</v>
      </c>
      <c r="O252" s="14" t="s">
        <v>101</v>
      </c>
      <c r="P252" s="14" t="s">
        <v>74</v>
      </c>
      <c r="Q252" s="14" t="s">
        <v>55</v>
      </c>
      <c r="R252" s="14" t="s">
        <v>433</v>
      </c>
      <c r="S252" s="0" t="s">
        <v>1029</v>
      </c>
      <c r="T252" s="0" t="s">
        <v>1030</v>
      </c>
      <c r="U252" s="0" t="s">
        <v>436</v>
      </c>
      <c r="V252" s="0" t="s">
        <v>432</v>
      </c>
      <c r="W252" s="0" t="n">
        <v>80226</v>
      </c>
      <c r="X252" s="0" t="n">
        <v>39.6986163</v>
      </c>
      <c r="Y252" s="0" t="n">
        <v>-105.1116932</v>
      </c>
      <c r="Z252" s="0" t="str">
        <f aca="false">IF(VLOOKUP(B252,centers_stations!A:E,5,0)=0,"",VLOOKUP(B252,centers_stations!A:E,5,0))</f>
        <v>GHCND:USC00054762</v>
      </c>
      <c r="AA252" s="0" t="n">
        <v>4</v>
      </c>
      <c r="AB252" s="0" t="n">
        <v>22</v>
      </c>
      <c r="AC252" s="0" t="s">
        <v>116</v>
      </c>
      <c r="AD252" s="0" t="s">
        <v>64</v>
      </c>
      <c r="AE252" s="0" t="n">
        <v>6</v>
      </c>
      <c r="AF252" s="0" t="s">
        <v>65</v>
      </c>
      <c r="AG252" s="0" t="n">
        <v>2</v>
      </c>
      <c r="AI252" s="0" t="s">
        <v>66</v>
      </c>
      <c r="AJ252" s="0" t="n">
        <v>3</v>
      </c>
      <c r="AK252" s="0" t="n">
        <v>3</v>
      </c>
      <c r="AL252" s="0" t="n">
        <v>12.89</v>
      </c>
      <c r="AM252" s="0" t="n">
        <v>2.22</v>
      </c>
      <c r="AR252" s="0" t="s">
        <v>68</v>
      </c>
      <c r="AS252" s="0" t="n">
        <v>40</v>
      </c>
    </row>
    <row r="253" customFormat="false" ht="14.25" hidden="false" customHeight="false" outlineLevel="0" collapsed="false">
      <c r="B253" s="14" t="n">
        <v>834</v>
      </c>
      <c r="C253" s="14" t="s">
        <v>1005</v>
      </c>
      <c r="D253" s="15" t="s">
        <v>46</v>
      </c>
      <c r="E253" s="16" t="s">
        <v>47</v>
      </c>
      <c r="F253" s="14" t="s">
        <v>1031</v>
      </c>
      <c r="G253" s="14" t="s">
        <v>49</v>
      </c>
      <c r="H253" s="14" t="s">
        <v>50</v>
      </c>
      <c r="I253" s="14" t="s">
        <v>71</v>
      </c>
      <c r="J253" s="14" t="s">
        <v>52</v>
      </c>
      <c r="K253" s="14" t="s">
        <v>100</v>
      </c>
      <c r="L253" s="14" t="s">
        <v>100</v>
      </c>
      <c r="M253" s="14" t="s">
        <v>84</v>
      </c>
      <c r="N253" s="14" t="s">
        <v>98</v>
      </c>
      <c r="O253" s="14" t="s">
        <v>53</v>
      </c>
      <c r="P253" s="14" t="s">
        <v>101</v>
      </c>
      <c r="Q253" s="14" t="s">
        <v>100</v>
      </c>
      <c r="R253" s="14" t="s">
        <v>59</v>
      </c>
      <c r="S253" s="0" t="s">
        <v>1032</v>
      </c>
      <c r="T253" s="0" t="s">
        <v>1033</v>
      </c>
      <c r="U253" s="0" t="s">
        <v>114</v>
      </c>
      <c r="V253" s="0" t="s">
        <v>115</v>
      </c>
      <c r="W253" s="0" t="n">
        <v>30076</v>
      </c>
      <c r="X253" s="0" t="n">
        <v>34.0342077</v>
      </c>
      <c r="Y253" s="0" t="n">
        <v>-84.3386934</v>
      </c>
      <c r="Z253" s="0" t="str">
        <f aca="false">IF(VLOOKUP(B253,centers_stations!A:E,5,0)=0,"",VLOOKUP(B253,centers_stations!A:E,5,0))</f>
        <v>GHCND:USW00053863</v>
      </c>
      <c r="AA253" s="0" t="n">
        <v>7</v>
      </c>
      <c r="AB253" s="0" t="n">
        <v>25</v>
      </c>
      <c r="AC253" s="0" t="s">
        <v>116</v>
      </c>
      <c r="AD253" s="0" t="s">
        <v>64</v>
      </c>
      <c r="AE253" s="0" t="n">
        <v>6</v>
      </c>
      <c r="AF253" s="0" t="s">
        <v>65</v>
      </c>
      <c r="AG253" s="0" t="n">
        <v>2</v>
      </c>
      <c r="AI253" s="0" t="s">
        <v>66</v>
      </c>
      <c r="AJ253" s="0" t="n">
        <v>2</v>
      </c>
      <c r="AK253" s="0" t="n">
        <v>2</v>
      </c>
      <c r="AL253" s="0" t="n">
        <v>9.89</v>
      </c>
      <c r="AM253" s="0" t="n">
        <v>2.22</v>
      </c>
      <c r="AN253" s="0" t="s">
        <v>67</v>
      </c>
      <c r="AO253" s="0" t="n">
        <v>7</v>
      </c>
      <c r="AP253" s="0" t="n">
        <v>7</v>
      </c>
      <c r="AR253" s="0" t="s">
        <v>68</v>
      </c>
      <c r="AS253" s="0" t="n">
        <v>40</v>
      </c>
    </row>
    <row r="254" customFormat="false" ht="14.25" hidden="false" customHeight="false" outlineLevel="0" collapsed="false">
      <c r="B254" s="14" t="n">
        <v>835</v>
      </c>
      <c r="C254" s="14" t="s">
        <v>1005</v>
      </c>
      <c r="D254" s="15" t="s">
        <v>46</v>
      </c>
      <c r="E254" s="16" t="s">
        <v>47</v>
      </c>
      <c r="F254" s="14" t="s">
        <v>1034</v>
      </c>
      <c r="G254" s="14" t="s">
        <v>49</v>
      </c>
      <c r="H254" s="14" t="s">
        <v>50</v>
      </c>
      <c r="I254" s="14" t="s">
        <v>71</v>
      </c>
      <c r="J254" s="14" t="s">
        <v>52</v>
      </c>
      <c r="K254" s="14" t="s">
        <v>1035</v>
      </c>
      <c r="L254" s="14" t="s">
        <v>100</v>
      </c>
      <c r="M254" s="14" t="s">
        <v>100</v>
      </c>
      <c r="N254" s="14" t="s">
        <v>100</v>
      </c>
      <c r="O254" s="14" t="s">
        <v>53</v>
      </c>
      <c r="P254" s="14" t="s">
        <v>101</v>
      </c>
      <c r="Q254" s="14" t="s">
        <v>100</v>
      </c>
      <c r="R254" s="14" t="s">
        <v>59</v>
      </c>
      <c r="S254" s="0" t="s">
        <v>1036</v>
      </c>
      <c r="T254" s="0" t="s">
        <v>1037</v>
      </c>
      <c r="U254" s="0" t="s">
        <v>114</v>
      </c>
      <c r="V254" s="0" t="s">
        <v>115</v>
      </c>
      <c r="W254" s="0" t="n">
        <v>30044</v>
      </c>
      <c r="X254" s="0" t="n">
        <v>33.9085664</v>
      </c>
      <c r="Y254" s="0" t="n">
        <v>-84.1081272</v>
      </c>
      <c r="Z254" s="0" t="str">
        <f aca="false">IF(VLOOKUP(B254,centers_stations!A:E,5,0)=0,"",VLOOKUP(B254,centers_stations!A:E,5,0))</f>
        <v>GHCND:USW00053863</v>
      </c>
      <c r="AA254" s="0" t="n">
        <v>7</v>
      </c>
      <c r="AB254" s="0" t="n">
        <v>25</v>
      </c>
      <c r="AC254" s="0" t="s">
        <v>116</v>
      </c>
      <c r="AD254" s="0" t="s">
        <v>64</v>
      </c>
      <c r="AE254" s="0" t="n">
        <v>6</v>
      </c>
      <c r="AF254" s="0" t="s">
        <v>65</v>
      </c>
      <c r="AG254" s="0" t="n">
        <v>3</v>
      </c>
      <c r="AI254" s="0" t="s">
        <v>66</v>
      </c>
      <c r="AJ254" s="0" t="n">
        <v>2</v>
      </c>
      <c r="AK254" s="0" t="n">
        <v>2</v>
      </c>
      <c r="AL254" s="0" t="n">
        <v>9.89</v>
      </c>
      <c r="AM254" s="0" t="n">
        <v>2.22</v>
      </c>
      <c r="AN254" s="0" t="s">
        <v>67</v>
      </c>
      <c r="AO254" s="0" t="n">
        <v>7</v>
      </c>
      <c r="AP254" s="0" t="n">
        <v>7</v>
      </c>
      <c r="AR254" s="0" t="s">
        <v>68</v>
      </c>
      <c r="AS254" s="0" t="n">
        <v>40</v>
      </c>
    </row>
    <row r="255" customFormat="false" ht="14.25" hidden="false" customHeight="false" outlineLevel="0" collapsed="false">
      <c r="B255" s="14" t="n">
        <v>836</v>
      </c>
      <c r="C255" s="14" t="s">
        <v>1005</v>
      </c>
      <c r="D255" s="15" t="s">
        <v>46</v>
      </c>
      <c r="E255" s="16" t="s">
        <v>589</v>
      </c>
      <c r="F255" s="14" t="s">
        <v>1038</v>
      </c>
      <c r="G255" s="14" t="s">
        <v>49</v>
      </c>
      <c r="H255" s="14" t="s">
        <v>50</v>
      </c>
      <c r="I255" s="14" t="s">
        <v>71</v>
      </c>
      <c r="J255" s="14" t="s">
        <v>52</v>
      </c>
      <c r="K255" s="14" t="s">
        <v>176</v>
      </c>
      <c r="L255" s="14" t="s">
        <v>176</v>
      </c>
      <c r="M255" s="14" t="s">
        <v>176</v>
      </c>
      <c r="N255" s="14" t="s">
        <v>189</v>
      </c>
      <c r="O255" s="14" t="s">
        <v>74</v>
      </c>
      <c r="P255" s="14" t="s">
        <v>74</v>
      </c>
      <c r="Q255" s="14" t="s">
        <v>176</v>
      </c>
      <c r="R255" s="14" t="s">
        <v>59</v>
      </c>
      <c r="S255" s="0" t="s">
        <v>1039</v>
      </c>
      <c r="T255" s="0" t="s">
        <v>191</v>
      </c>
      <c r="U255" s="0" t="s">
        <v>114</v>
      </c>
      <c r="V255" s="0" t="s">
        <v>115</v>
      </c>
      <c r="W255" s="0" t="n">
        <v>30008</v>
      </c>
      <c r="X255" s="0" t="n">
        <v>33.8860359</v>
      </c>
      <c r="Y255" s="0" t="n">
        <v>-84.5871486</v>
      </c>
      <c r="Z255" s="0" t="str">
        <f aca="false">IF(VLOOKUP(B255,centers_stations!A:E,5,0)=0,"",VLOOKUP(B255,centers_stations!A:E,5,0))</f>
        <v>GHCND:USW00003888</v>
      </c>
      <c r="AA255" s="0" t="n">
        <v>6</v>
      </c>
      <c r="AB255" s="0" t="n">
        <v>25</v>
      </c>
      <c r="AC255" s="0" t="s">
        <v>116</v>
      </c>
      <c r="AD255" s="0" t="s">
        <v>64</v>
      </c>
      <c r="AE255" s="0" t="n">
        <v>6</v>
      </c>
      <c r="AF255" s="0" t="s">
        <v>65</v>
      </c>
      <c r="AG255" s="0" t="n">
        <v>2</v>
      </c>
      <c r="AI255" s="0" t="s">
        <v>66</v>
      </c>
      <c r="AJ255" s="0" t="n">
        <v>2.5</v>
      </c>
      <c r="AK255" s="0" t="n">
        <v>2.5</v>
      </c>
      <c r="AL255" s="0" t="n">
        <v>10.89</v>
      </c>
      <c r="AM255" s="0" t="n">
        <v>2.22</v>
      </c>
      <c r="AN255" s="0" t="s">
        <v>67</v>
      </c>
      <c r="AO255" s="0" t="n">
        <v>7</v>
      </c>
      <c r="AP255" s="0" t="n">
        <v>7</v>
      </c>
      <c r="AR255" s="0" t="s">
        <v>68</v>
      </c>
      <c r="AS255" s="0" t="n">
        <v>40</v>
      </c>
    </row>
    <row r="256" customFormat="false" ht="14.25" hidden="false" customHeight="false" outlineLevel="0" collapsed="false">
      <c r="B256" s="14" t="n">
        <v>837</v>
      </c>
      <c r="C256" s="14" t="s">
        <v>1005</v>
      </c>
      <c r="D256" s="15" t="s">
        <v>133</v>
      </c>
      <c r="E256" s="16" t="s">
        <v>336</v>
      </c>
      <c r="F256" s="14" t="s">
        <v>1040</v>
      </c>
      <c r="G256" s="14" t="s">
        <v>136</v>
      </c>
      <c r="H256" s="14"/>
      <c r="I256" s="14"/>
      <c r="J256" s="14"/>
      <c r="K256" s="14" t="s">
        <v>98</v>
      </c>
      <c r="L256" s="14" t="s">
        <v>100</v>
      </c>
      <c r="M256" s="14" t="s">
        <v>182</v>
      </c>
      <c r="N256" s="14" t="s">
        <v>100</v>
      </c>
      <c r="O256" s="14" t="s">
        <v>128</v>
      </c>
      <c r="P256" s="14" t="s">
        <v>101</v>
      </c>
      <c r="Q256" s="14" t="s">
        <v>100</v>
      </c>
      <c r="R256" s="14" t="s">
        <v>75</v>
      </c>
      <c r="S256" s="0" t="s">
        <v>1041</v>
      </c>
      <c r="T256" s="0" t="s">
        <v>1042</v>
      </c>
      <c r="U256" s="0" t="s">
        <v>340</v>
      </c>
      <c r="V256" s="0" t="s">
        <v>341</v>
      </c>
      <c r="W256" s="0" t="n">
        <v>60015</v>
      </c>
      <c r="X256" s="0" t="n">
        <v>42.1490233</v>
      </c>
      <c r="Y256" s="0" t="n">
        <v>-87.8379748</v>
      </c>
      <c r="Z256" s="0" t="str">
        <f aca="false">IF(VLOOKUP(B256,centers_stations!A:E,5,0)=0,"",VLOOKUP(B256,centers_stations!A:E,5,0))</f>
        <v>GHCND:USC00111497</v>
      </c>
      <c r="AA256" s="0" t="n">
        <v>5</v>
      </c>
      <c r="AC256" s="0" t="s">
        <v>64</v>
      </c>
      <c r="AD256" s="0" t="s">
        <v>64</v>
      </c>
      <c r="AE256" s="0" t="n">
        <v>6</v>
      </c>
      <c r="AF256" s="0" t="s">
        <v>80</v>
      </c>
      <c r="AG256" s="0" t="n">
        <v>3</v>
      </c>
      <c r="AI256" s="0" t="s">
        <v>66</v>
      </c>
      <c r="AJ256" s="0" t="n">
        <v>2.5</v>
      </c>
      <c r="AK256" s="0" t="n">
        <v>2.5</v>
      </c>
      <c r="AL256" s="0" t="n">
        <v>12.09</v>
      </c>
      <c r="AM256" s="0" t="n">
        <v>2.22</v>
      </c>
    </row>
    <row r="257" customFormat="false" ht="14.25" hidden="false" customHeight="false" outlineLevel="0" collapsed="false">
      <c r="B257" s="14" t="n">
        <v>838</v>
      </c>
      <c r="C257" s="14" t="s">
        <v>1005</v>
      </c>
      <c r="D257" s="15" t="s">
        <v>133</v>
      </c>
      <c r="E257" s="16" t="s">
        <v>336</v>
      </c>
      <c r="F257" s="14" t="s">
        <v>1043</v>
      </c>
      <c r="G257" s="14" t="s">
        <v>49</v>
      </c>
      <c r="H257" s="14" t="s">
        <v>154</v>
      </c>
      <c r="I257" s="14" t="s">
        <v>829</v>
      </c>
      <c r="J257" s="14" t="s">
        <v>237</v>
      </c>
      <c r="K257" s="14" t="s">
        <v>84</v>
      </c>
      <c r="L257" s="14" t="s">
        <v>100</v>
      </c>
      <c r="M257" s="14" t="s">
        <v>84</v>
      </c>
      <c r="N257" s="14" t="s">
        <v>98</v>
      </c>
      <c r="O257" s="14" t="s">
        <v>299</v>
      </c>
      <c r="P257" s="14" t="s">
        <v>111</v>
      </c>
      <c r="Q257" s="14" t="s">
        <v>100</v>
      </c>
      <c r="R257" s="14" t="s">
        <v>75</v>
      </c>
      <c r="S257" s="0" t="s">
        <v>1044</v>
      </c>
      <c r="T257" s="0" t="s">
        <v>1045</v>
      </c>
      <c r="U257" s="0" t="s">
        <v>340</v>
      </c>
      <c r="V257" s="0" t="s">
        <v>341</v>
      </c>
      <c r="W257" s="0" t="n">
        <v>60714</v>
      </c>
      <c r="X257" s="0" t="n">
        <v>42.01482</v>
      </c>
      <c r="Y257" s="0" t="n">
        <v>-87.8032045</v>
      </c>
      <c r="Z257" s="0" t="str">
        <f aca="false">IF(VLOOKUP(B257,centers_stations!A:E,5,0)=0,"",VLOOKUP(B257,centers_stations!A:E,5,0))</f>
        <v>GHCND:USC00111497</v>
      </c>
      <c r="AA257" s="0" t="n">
        <v>4</v>
      </c>
      <c r="AB257" s="0" t="n">
        <v>22</v>
      </c>
      <c r="AC257" s="0" t="s">
        <v>116</v>
      </c>
      <c r="AD257" s="0" t="s">
        <v>116</v>
      </c>
      <c r="AE257" s="0" t="n">
        <v>5</v>
      </c>
      <c r="AF257" s="0" t="s">
        <v>65</v>
      </c>
      <c r="AG257" s="0" t="n">
        <v>3</v>
      </c>
      <c r="AI257" s="0" t="s">
        <v>66</v>
      </c>
      <c r="AJ257" s="0" t="n">
        <v>3</v>
      </c>
      <c r="AK257" s="0" t="n">
        <v>3</v>
      </c>
      <c r="AL257" s="0" t="n">
        <v>12.89</v>
      </c>
      <c r="AM257" s="0" t="n">
        <v>2.22</v>
      </c>
      <c r="AR257" s="0" t="s">
        <v>68</v>
      </c>
      <c r="AS257" s="0" t="n">
        <v>32</v>
      </c>
    </row>
    <row r="258" customFormat="false" ht="14.25" hidden="false" customHeight="false" outlineLevel="0" collapsed="false">
      <c r="B258" s="14" t="n">
        <v>839</v>
      </c>
      <c r="C258" s="14" t="s">
        <v>1005</v>
      </c>
      <c r="D258" s="15" t="s">
        <v>133</v>
      </c>
      <c r="E258" s="16" t="s">
        <v>443</v>
      </c>
      <c r="F258" s="14" t="s">
        <v>1046</v>
      </c>
      <c r="G258" s="14" t="s">
        <v>49</v>
      </c>
      <c r="H258" s="14" t="s">
        <v>50</v>
      </c>
      <c r="I258" s="14" t="s">
        <v>147</v>
      </c>
      <c r="J258" s="14" t="s">
        <v>237</v>
      </c>
      <c r="K258" s="14" t="s">
        <v>54</v>
      </c>
      <c r="L258" s="14" t="s">
        <v>54</v>
      </c>
      <c r="M258" s="14" t="s">
        <v>54</v>
      </c>
      <c r="N258" s="14" t="s">
        <v>54</v>
      </c>
      <c r="O258" s="14" t="s">
        <v>109</v>
      </c>
      <c r="P258" s="14" t="s">
        <v>83</v>
      </c>
      <c r="Q258" s="14" t="s">
        <v>176</v>
      </c>
      <c r="R258" s="14" t="s">
        <v>75</v>
      </c>
      <c r="S258" s="0" t="s">
        <v>1047</v>
      </c>
      <c r="T258" s="0" t="s">
        <v>1048</v>
      </c>
      <c r="U258" s="0" t="s">
        <v>340</v>
      </c>
      <c r="V258" s="0" t="s">
        <v>341</v>
      </c>
      <c r="W258" s="0" t="n">
        <v>60085</v>
      </c>
      <c r="X258" s="0" t="n">
        <v>42.3393284</v>
      </c>
      <c r="Y258" s="0" t="n">
        <v>-87.8986122</v>
      </c>
      <c r="Z258" s="0" t="str">
        <f aca="false">IF(VLOOKUP(B258,centers_stations!A:E,5,0)=0,"",VLOOKUP(B258,centers_stations!A:E,5,0))</f>
        <v>GHCND:USW00014880</v>
      </c>
      <c r="AA258" s="0" t="n">
        <v>6</v>
      </c>
      <c r="AB258" s="0" t="n">
        <v>25</v>
      </c>
      <c r="AC258" s="0" t="s">
        <v>116</v>
      </c>
      <c r="AD258" s="0" t="s">
        <v>116</v>
      </c>
      <c r="AE258" s="0" t="n">
        <v>6</v>
      </c>
      <c r="AF258" s="0" t="s">
        <v>80</v>
      </c>
      <c r="AG258" s="0" t="n">
        <v>3</v>
      </c>
      <c r="AI258" s="0" t="s">
        <v>66</v>
      </c>
      <c r="AJ258" s="0" t="n">
        <v>2.5</v>
      </c>
      <c r="AK258" s="0" t="n">
        <v>2.5</v>
      </c>
      <c r="AL258" s="0" t="n">
        <v>10.89</v>
      </c>
      <c r="AM258" s="0" t="n">
        <v>2.22</v>
      </c>
      <c r="AR258" s="0" t="s">
        <v>68</v>
      </c>
      <c r="AS258" s="0" t="n">
        <v>32</v>
      </c>
    </row>
    <row r="259" customFormat="false" ht="14.25" hidden="false" customHeight="false" outlineLevel="0" collapsed="false">
      <c r="B259" s="14" t="n">
        <v>840</v>
      </c>
      <c r="C259" s="14" t="s">
        <v>1005</v>
      </c>
      <c r="D259" s="15" t="s">
        <v>133</v>
      </c>
      <c r="E259" s="16" t="s">
        <v>336</v>
      </c>
      <c r="F259" s="14" t="s">
        <v>1049</v>
      </c>
      <c r="G259" s="14" t="s">
        <v>49</v>
      </c>
      <c r="H259" s="14" t="s">
        <v>50</v>
      </c>
      <c r="I259" s="14" t="s">
        <v>147</v>
      </c>
      <c r="J259" s="14" t="s">
        <v>237</v>
      </c>
      <c r="K259" s="14" t="s">
        <v>73</v>
      </c>
      <c r="L259" s="14" t="s">
        <v>176</v>
      </c>
      <c r="M259" s="14" t="s">
        <v>73</v>
      </c>
      <c r="N259" s="14" t="s">
        <v>55</v>
      </c>
      <c r="O259" s="14" t="s">
        <v>182</v>
      </c>
      <c r="P259" s="14" t="s">
        <v>101</v>
      </c>
      <c r="Q259" s="14" t="s">
        <v>745</v>
      </c>
      <c r="R259" s="14" t="s">
        <v>75</v>
      </c>
      <c r="S259" s="0" t="s">
        <v>1050</v>
      </c>
      <c r="T259" s="0" t="s">
        <v>1051</v>
      </c>
      <c r="U259" s="0" t="s">
        <v>340</v>
      </c>
      <c r="V259" s="0" t="s">
        <v>341</v>
      </c>
      <c r="W259" s="0" t="n">
        <v>60047</v>
      </c>
      <c r="X259" s="0" t="n">
        <v>42.1694762</v>
      </c>
      <c r="Y259" s="0" t="n">
        <v>-88.0715723</v>
      </c>
      <c r="Z259" s="0" t="str">
        <f aca="false">IF(VLOOKUP(B259,centers_stations!A:E,5,0)=0,"",VLOOKUP(B259,centers_stations!A:E,5,0))</f>
        <v>GHCND:USC00115961</v>
      </c>
      <c r="AA259" s="0" t="n">
        <v>5</v>
      </c>
      <c r="AB259" s="0" t="n">
        <v>24</v>
      </c>
      <c r="AC259" s="0" t="s">
        <v>64</v>
      </c>
      <c r="AD259" s="0" t="s">
        <v>64</v>
      </c>
      <c r="AE259" s="0" t="n">
        <v>6</v>
      </c>
      <c r="AF259" s="0" t="s">
        <v>65</v>
      </c>
      <c r="AG259" s="0" t="n">
        <v>3</v>
      </c>
      <c r="AI259" s="0" t="s">
        <v>66</v>
      </c>
      <c r="AJ259" s="0" t="n">
        <v>2.5</v>
      </c>
      <c r="AK259" s="0" t="n">
        <v>2.5</v>
      </c>
      <c r="AL259" s="0" t="n">
        <v>12.09</v>
      </c>
      <c r="AM259" s="0" t="n">
        <v>2.22</v>
      </c>
      <c r="AR259" s="0" t="s">
        <v>68</v>
      </c>
      <c r="AS259" s="0" t="n">
        <v>40</v>
      </c>
    </row>
    <row r="260" customFormat="false" ht="14.25" hidden="false" customHeight="false" outlineLevel="0" collapsed="false">
      <c r="B260" s="14" t="n">
        <v>841</v>
      </c>
      <c r="C260" s="14" t="s">
        <v>1005</v>
      </c>
      <c r="D260" s="15" t="s">
        <v>133</v>
      </c>
      <c r="E260" s="16" t="s">
        <v>336</v>
      </c>
      <c r="F260" s="14" t="s">
        <v>1052</v>
      </c>
      <c r="G260" s="14" t="s">
        <v>49</v>
      </c>
      <c r="H260" s="14" t="s">
        <v>50</v>
      </c>
      <c r="I260" s="14" t="s">
        <v>147</v>
      </c>
      <c r="J260" s="14" t="s">
        <v>237</v>
      </c>
      <c r="K260" s="14" t="s">
        <v>121</v>
      </c>
      <c r="L260" s="14" t="s">
        <v>84</v>
      </c>
      <c r="M260" s="14" t="s">
        <v>121</v>
      </c>
      <c r="N260" s="14" t="s">
        <v>121</v>
      </c>
      <c r="O260" s="14" t="s">
        <v>83</v>
      </c>
      <c r="P260" s="14" t="s">
        <v>74</v>
      </c>
      <c r="Q260" s="14" t="s">
        <v>1053</v>
      </c>
      <c r="R260" s="14" t="s">
        <v>75</v>
      </c>
      <c r="S260" s="0" t="s">
        <v>1054</v>
      </c>
      <c r="T260" s="0" t="s">
        <v>1055</v>
      </c>
      <c r="U260" s="0" t="s">
        <v>340</v>
      </c>
      <c r="V260" s="0" t="s">
        <v>341</v>
      </c>
      <c r="W260" s="0" t="n">
        <v>60172</v>
      </c>
      <c r="X260" s="0" t="n">
        <v>41.9681576</v>
      </c>
      <c r="Y260" s="0" t="n">
        <v>-88.109838</v>
      </c>
      <c r="Z260" s="0" t="str">
        <f aca="false">IF(VLOOKUP(B260,centers_stations!A:E,5,0)=0,"",VLOOKUP(B260,centers_stations!A:E,5,0))</f>
        <v>GHCND:USW00094892</v>
      </c>
      <c r="AA260" s="0" t="n">
        <v>5</v>
      </c>
      <c r="AB260" s="0" t="n">
        <v>24</v>
      </c>
      <c r="AC260" s="0" t="s">
        <v>64</v>
      </c>
      <c r="AD260" s="0" t="s">
        <v>64</v>
      </c>
      <c r="AE260" s="0" t="n">
        <v>6</v>
      </c>
      <c r="AF260" s="0" t="s">
        <v>65</v>
      </c>
      <c r="AG260" s="0" t="n">
        <v>3</v>
      </c>
      <c r="AI260" s="0" t="s">
        <v>66</v>
      </c>
      <c r="AJ260" s="0" t="n">
        <v>2.5</v>
      </c>
      <c r="AK260" s="0" t="n">
        <v>2.5</v>
      </c>
      <c r="AL260" s="0" t="n">
        <v>12.09</v>
      </c>
      <c r="AM260" s="0" t="n">
        <v>2.22</v>
      </c>
      <c r="AR260" s="0" t="s">
        <v>68</v>
      </c>
      <c r="AS260" s="0" t="n">
        <v>32</v>
      </c>
    </row>
    <row r="261" customFormat="false" ht="14.25" hidden="false" customHeight="false" outlineLevel="0" collapsed="false">
      <c r="B261" s="14" t="n">
        <v>842</v>
      </c>
      <c r="C261" s="14" t="s">
        <v>1005</v>
      </c>
      <c r="D261" s="15" t="s">
        <v>133</v>
      </c>
      <c r="E261" s="16" t="s">
        <v>336</v>
      </c>
      <c r="F261" s="14" t="s">
        <v>1056</v>
      </c>
      <c r="G261" s="14" t="s">
        <v>49</v>
      </c>
      <c r="H261" s="14" t="s">
        <v>50</v>
      </c>
      <c r="I261" s="14" t="s">
        <v>147</v>
      </c>
      <c r="J261" s="14" t="s">
        <v>237</v>
      </c>
      <c r="K261" s="14" t="s">
        <v>182</v>
      </c>
      <c r="L261" s="14" t="s">
        <v>182</v>
      </c>
      <c r="M261" s="14" t="s">
        <v>182</v>
      </c>
      <c r="N261" s="14" t="s">
        <v>84</v>
      </c>
      <c r="O261" s="14" t="s">
        <v>83</v>
      </c>
      <c r="P261" s="14" t="s">
        <v>74</v>
      </c>
      <c r="Q261" s="14" t="s">
        <v>1053</v>
      </c>
      <c r="R261" s="14" t="s">
        <v>75</v>
      </c>
      <c r="S261" s="0" t="s">
        <v>1057</v>
      </c>
      <c r="T261" s="0" t="s">
        <v>1058</v>
      </c>
      <c r="U261" s="0" t="s">
        <v>340</v>
      </c>
      <c r="V261" s="0" t="s">
        <v>341</v>
      </c>
      <c r="W261" s="0" t="n">
        <v>60517</v>
      </c>
      <c r="X261" s="0" t="n">
        <v>41.7498668</v>
      </c>
      <c r="Y261" s="0" t="n">
        <v>-88.0232054</v>
      </c>
      <c r="Z261" s="0" t="str">
        <f aca="false">IF(VLOOKUP(B261,centers_stations!A:E,5,0)=0,"",VLOOKUP(B261,centers_stations!A:E,5,0))</f>
        <v>GHCND:USC00115097</v>
      </c>
      <c r="AA261" s="0" t="n">
        <v>5</v>
      </c>
      <c r="AB261" s="0" t="n">
        <v>24</v>
      </c>
      <c r="AC261" s="0" t="s">
        <v>64</v>
      </c>
      <c r="AD261" s="0" t="s">
        <v>64</v>
      </c>
      <c r="AE261" s="0" t="n">
        <v>6</v>
      </c>
      <c r="AF261" s="0" t="s">
        <v>65</v>
      </c>
      <c r="AG261" s="0" t="n">
        <v>2</v>
      </c>
      <c r="AI261" s="0" t="s">
        <v>66</v>
      </c>
      <c r="AJ261" s="0" t="n">
        <v>2.5</v>
      </c>
      <c r="AK261" s="0" t="n">
        <v>2.5</v>
      </c>
      <c r="AL261" s="0" t="n">
        <v>12.09</v>
      </c>
      <c r="AM261" s="0" t="n">
        <v>2.22</v>
      </c>
      <c r="AR261" s="0" t="s">
        <v>68</v>
      </c>
      <c r="AS261" s="0" t="n">
        <v>40</v>
      </c>
    </row>
    <row r="262" customFormat="false" ht="14.25" hidden="false" customHeight="false" outlineLevel="0" collapsed="false">
      <c r="B262" s="14" t="n">
        <v>843</v>
      </c>
      <c r="C262" s="14" t="s">
        <v>1005</v>
      </c>
      <c r="D262" s="15" t="s">
        <v>133</v>
      </c>
      <c r="E262" s="16" t="s">
        <v>336</v>
      </c>
      <c r="F262" s="14" t="s">
        <v>1059</v>
      </c>
      <c r="G262" s="14" t="s">
        <v>49</v>
      </c>
      <c r="H262" s="14" t="s">
        <v>154</v>
      </c>
      <c r="I262" s="14" t="s">
        <v>829</v>
      </c>
      <c r="J262" s="14" t="s">
        <v>237</v>
      </c>
      <c r="K262" s="14" t="s">
        <v>121</v>
      </c>
      <c r="L262" s="14" t="s">
        <v>100</v>
      </c>
      <c r="M262" s="14" t="s">
        <v>84</v>
      </c>
      <c r="N262" s="14" t="s">
        <v>84</v>
      </c>
      <c r="O262" s="14" t="s">
        <v>56</v>
      </c>
      <c r="P262" s="14" t="s">
        <v>111</v>
      </c>
      <c r="Q262" s="14" t="s">
        <v>100</v>
      </c>
      <c r="R262" s="14" t="s">
        <v>75</v>
      </c>
      <c r="S262" s="0" t="s">
        <v>1060</v>
      </c>
      <c r="T262" s="0" t="s">
        <v>1061</v>
      </c>
      <c r="U262" s="0" t="s">
        <v>340</v>
      </c>
      <c r="V262" s="0" t="s">
        <v>341</v>
      </c>
      <c r="W262" s="0" t="n">
        <v>60171</v>
      </c>
      <c r="X262" s="0" t="n">
        <v>41.935909</v>
      </c>
      <c r="Y262" s="0" t="n">
        <v>-87.849248</v>
      </c>
      <c r="Z262" s="0" t="str">
        <f aca="false">IF(VLOOKUP(B262,centers_stations!A:E,5,0)=0,"",VLOOKUP(B262,centers_stations!A:E,5,0))</f>
        <v>GHCND:USW00094846</v>
      </c>
      <c r="AA262" s="0" t="n">
        <v>4</v>
      </c>
      <c r="AB262" s="0" t="n">
        <v>22</v>
      </c>
      <c r="AC262" s="0" t="s">
        <v>116</v>
      </c>
      <c r="AD262" s="0" t="s">
        <v>116</v>
      </c>
      <c r="AE262" s="0" t="n">
        <v>6</v>
      </c>
      <c r="AF262" s="0" t="s">
        <v>65</v>
      </c>
      <c r="AG262" s="0" t="n">
        <v>2</v>
      </c>
      <c r="AI262" s="0" t="s">
        <v>66</v>
      </c>
      <c r="AJ262" s="0" t="n">
        <v>3</v>
      </c>
      <c r="AK262" s="0" t="n">
        <v>3</v>
      </c>
      <c r="AL262" s="0" t="n">
        <v>12.89</v>
      </c>
      <c r="AM262" s="0" t="n">
        <v>2.22</v>
      </c>
      <c r="AR262" s="0" t="s">
        <v>68</v>
      </c>
      <c r="AS262" s="0" t="n">
        <v>48</v>
      </c>
    </row>
    <row r="263" customFormat="false" ht="14.25" hidden="false" customHeight="false" outlineLevel="0" collapsed="false">
      <c r="B263" s="14" t="n">
        <v>844</v>
      </c>
      <c r="C263" s="14" t="s">
        <v>1005</v>
      </c>
      <c r="D263" s="15" t="s">
        <v>133</v>
      </c>
      <c r="E263" s="16" t="s">
        <v>336</v>
      </c>
      <c r="F263" s="14" t="s">
        <v>1062</v>
      </c>
      <c r="G263" s="14" t="s">
        <v>49</v>
      </c>
      <c r="H263" s="14" t="s">
        <v>50</v>
      </c>
      <c r="I263" s="14" t="s">
        <v>147</v>
      </c>
      <c r="J263" s="14" t="s">
        <v>237</v>
      </c>
      <c r="K263" s="14" t="s">
        <v>182</v>
      </c>
      <c r="L263" s="14" t="s">
        <v>182</v>
      </c>
      <c r="M263" s="14" t="s">
        <v>100</v>
      </c>
      <c r="N263" s="14" t="s">
        <v>182</v>
      </c>
      <c r="O263" s="14" t="s">
        <v>74</v>
      </c>
      <c r="P263" s="14" t="s">
        <v>111</v>
      </c>
      <c r="Q263" s="14" t="s">
        <v>288</v>
      </c>
      <c r="R263" s="14" t="s">
        <v>75</v>
      </c>
      <c r="S263" s="0" t="s">
        <v>1063</v>
      </c>
      <c r="T263" s="0" t="s">
        <v>1064</v>
      </c>
      <c r="U263" s="0" t="s">
        <v>340</v>
      </c>
      <c r="V263" s="0" t="s">
        <v>341</v>
      </c>
      <c r="W263" s="0" t="n">
        <v>60056</v>
      </c>
      <c r="X263" s="0" t="n">
        <v>42.0707234</v>
      </c>
      <c r="Y263" s="0" t="n">
        <v>-87.9247984</v>
      </c>
      <c r="Z263" s="0" t="str">
        <f aca="false">IF(VLOOKUP(B263,centers_stations!A:E,5,0)=0,"",VLOOKUP(B263,centers_stations!A:E,5,0))</f>
        <v>GHCND:USW00004838</v>
      </c>
      <c r="AA263" s="0" t="n">
        <v>5</v>
      </c>
      <c r="AB263" s="0" t="n">
        <v>24</v>
      </c>
      <c r="AC263" s="0" t="s">
        <v>64</v>
      </c>
      <c r="AD263" s="0" t="s">
        <v>116</v>
      </c>
      <c r="AE263" s="0" t="n">
        <v>6</v>
      </c>
      <c r="AF263" s="0" t="s">
        <v>65</v>
      </c>
      <c r="AG263" s="0" t="n">
        <v>3</v>
      </c>
      <c r="AI263" s="0" t="s">
        <v>66</v>
      </c>
      <c r="AJ263" s="0" t="n">
        <v>2.5</v>
      </c>
      <c r="AK263" s="0" t="n">
        <v>2.5</v>
      </c>
      <c r="AL263" s="0" t="n">
        <v>12.09</v>
      </c>
      <c r="AM263" s="0" t="n">
        <v>2.22</v>
      </c>
      <c r="AR263" s="0" t="s">
        <v>381</v>
      </c>
      <c r="AS263" s="0" t="n">
        <v>36</v>
      </c>
    </row>
    <row r="264" customFormat="false" ht="14.25" hidden="false" customHeight="false" outlineLevel="0" collapsed="false">
      <c r="B264" s="14" t="n">
        <v>845</v>
      </c>
      <c r="C264" s="14" t="s">
        <v>1005</v>
      </c>
      <c r="D264" s="15" t="s">
        <v>133</v>
      </c>
      <c r="E264" s="16" t="s">
        <v>336</v>
      </c>
      <c r="F264" s="14" t="s">
        <v>1065</v>
      </c>
      <c r="G264" s="14" t="s">
        <v>49</v>
      </c>
      <c r="H264" s="14" t="s">
        <v>50</v>
      </c>
      <c r="I264" s="14" t="s">
        <v>147</v>
      </c>
      <c r="J264" s="14" t="s">
        <v>237</v>
      </c>
      <c r="K264" s="14" t="s">
        <v>84</v>
      </c>
      <c r="L264" s="14" t="s">
        <v>121</v>
      </c>
      <c r="M264" s="14" t="s">
        <v>121</v>
      </c>
      <c r="N264" s="14" t="s">
        <v>98</v>
      </c>
      <c r="O264" s="14" t="s">
        <v>53</v>
      </c>
      <c r="P264" s="14" t="s">
        <v>101</v>
      </c>
      <c r="Q264" s="14" t="s">
        <v>100</v>
      </c>
      <c r="R264" s="14" t="s">
        <v>75</v>
      </c>
      <c r="S264" s="0" t="s">
        <v>1066</v>
      </c>
      <c r="T264" s="0" t="s">
        <v>1067</v>
      </c>
      <c r="U264" s="0" t="s">
        <v>340</v>
      </c>
      <c r="V264" s="0" t="s">
        <v>341</v>
      </c>
      <c r="W264" s="0" t="n">
        <v>60061</v>
      </c>
      <c r="X264" s="0" t="n">
        <v>42.2452284</v>
      </c>
      <c r="Y264" s="0" t="n">
        <v>-87.9546964</v>
      </c>
      <c r="Z264" s="0" t="str">
        <f aca="false">IF(VLOOKUP(B264,centers_stations!A:E,5,0)=0,"",VLOOKUP(B264,centers_stations!A:E,5,0))</f>
        <v>GHCND:USC00115961</v>
      </c>
      <c r="AA264" s="0" t="n">
        <v>4</v>
      </c>
      <c r="AB264" s="0" t="n">
        <v>24</v>
      </c>
      <c r="AC264" s="0" t="s">
        <v>64</v>
      </c>
      <c r="AD264" s="0" t="s">
        <v>64</v>
      </c>
      <c r="AE264" s="0" t="n">
        <v>6</v>
      </c>
      <c r="AF264" s="0" t="s">
        <v>65</v>
      </c>
      <c r="AG264" s="0" t="n">
        <v>3</v>
      </c>
      <c r="AI264" s="0" t="s">
        <v>66</v>
      </c>
      <c r="AJ264" s="0" t="n">
        <v>3</v>
      </c>
      <c r="AK264" s="0" t="n">
        <v>3</v>
      </c>
      <c r="AL264" s="0" t="n">
        <v>12.89</v>
      </c>
      <c r="AM264" s="0" t="n">
        <v>2.22</v>
      </c>
      <c r="AR264" s="0" t="s">
        <v>68</v>
      </c>
      <c r="AS264" s="0" t="n">
        <v>40</v>
      </c>
    </row>
    <row r="265" customFormat="false" ht="14.25" hidden="false" customHeight="false" outlineLevel="0" collapsed="false">
      <c r="B265" s="14" t="n">
        <v>846</v>
      </c>
      <c r="C265" s="14" t="s">
        <v>1005</v>
      </c>
      <c r="D265" s="15" t="s">
        <v>133</v>
      </c>
      <c r="E265" s="16" t="s">
        <v>336</v>
      </c>
      <c r="F265" s="14" t="s">
        <v>1068</v>
      </c>
      <c r="G265" s="14" t="s">
        <v>49</v>
      </c>
      <c r="H265" s="14" t="s">
        <v>50</v>
      </c>
      <c r="I265" s="14" t="s">
        <v>147</v>
      </c>
      <c r="J265" s="14" t="s">
        <v>237</v>
      </c>
      <c r="K265" s="14" t="s">
        <v>182</v>
      </c>
      <c r="L265" s="14" t="s">
        <v>98</v>
      </c>
      <c r="M265" s="14" t="s">
        <v>182</v>
      </c>
      <c r="N265" s="14" t="s">
        <v>288</v>
      </c>
      <c r="O265" s="14" t="s">
        <v>128</v>
      </c>
      <c r="P265" s="14" t="s">
        <v>101</v>
      </c>
      <c r="Q265" s="14" t="s">
        <v>288</v>
      </c>
      <c r="R265" s="14" t="s">
        <v>75</v>
      </c>
      <c r="S265" s="0" t="s">
        <v>1069</v>
      </c>
      <c r="T265" s="0" t="s">
        <v>1070</v>
      </c>
      <c r="U265" s="0" t="s">
        <v>340</v>
      </c>
      <c r="V265" s="0" t="s">
        <v>341</v>
      </c>
      <c r="W265" s="0" t="n">
        <v>60139</v>
      </c>
      <c r="X265" s="0" t="n">
        <v>41.9047188</v>
      </c>
      <c r="Y265" s="0" t="n">
        <v>-88.0638283</v>
      </c>
      <c r="Z265" s="0" t="str">
        <f aca="false">IF(VLOOKUP(B265,centers_stations!A:E,5,0)=0,"",VLOOKUP(B265,centers_stations!A:E,5,0))</f>
        <v>GHCND:USC00115097</v>
      </c>
      <c r="AA265" s="0" t="n">
        <v>5</v>
      </c>
      <c r="AB265" s="0" t="n">
        <v>24</v>
      </c>
      <c r="AC265" s="0" t="s">
        <v>64</v>
      </c>
      <c r="AD265" s="0" t="s">
        <v>64</v>
      </c>
      <c r="AE265" s="0" t="n">
        <v>6</v>
      </c>
      <c r="AF265" s="0" t="s">
        <v>65</v>
      </c>
      <c r="AG265" s="0" t="n">
        <v>3</v>
      </c>
      <c r="AI265" s="0" t="s">
        <v>66</v>
      </c>
      <c r="AJ265" s="0" t="n">
        <v>2.5</v>
      </c>
      <c r="AK265" s="0" t="n">
        <v>2.5</v>
      </c>
      <c r="AL265" s="0" t="n">
        <v>12.09</v>
      </c>
      <c r="AM265" s="0" t="n">
        <v>2.22</v>
      </c>
      <c r="AR265" s="0" t="s">
        <v>68</v>
      </c>
      <c r="AS265" s="0" t="n">
        <v>32</v>
      </c>
    </row>
    <row r="266" customFormat="false" ht="14.25" hidden="false" customHeight="false" outlineLevel="0" collapsed="false">
      <c r="B266" s="14" t="n">
        <v>847</v>
      </c>
      <c r="C266" s="14" t="s">
        <v>1005</v>
      </c>
      <c r="D266" s="15" t="s">
        <v>388</v>
      </c>
      <c r="E266" s="16" t="s">
        <v>421</v>
      </c>
      <c r="F266" s="14" t="s">
        <v>1071</v>
      </c>
      <c r="G266" s="14" t="s">
        <v>49</v>
      </c>
      <c r="H266" s="14" t="s">
        <v>196</v>
      </c>
      <c r="I266" s="14" t="s">
        <v>344</v>
      </c>
      <c r="J266" s="14" t="s">
        <v>391</v>
      </c>
      <c r="K266" s="14" t="s">
        <v>138</v>
      </c>
      <c r="L266" s="14" t="s">
        <v>182</v>
      </c>
      <c r="M266" s="14" t="s">
        <v>100</v>
      </c>
      <c r="N266" s="14" t="s">
        <v>110</v>
      </c>
      <c r="O266" s="14" t="s">
        <v>101</v>
      </c>
      <c r="P266" s="14" t="s">
        <v>101</v>
      </c>
      <c r="Q266" s="14" t="s">
        <v>55</v>
      </c>
      <c r="R266" s="14" t="s">
        <v>59</v>
      </c>
      <c r="S266" s="0" t="s">
        <v>1072</v>
      </c>
      <c r="T266" s="0" t="s">
        <v>1073</v>
      </c>
      <c r="U266" s="0" t="s">
        <v>425</v>
      </c>
      <c r="V266" s="0" t="s">
        <v>426</v>
      </c>
      <c r="W266" s="0" t="n">
        <v>1854</v>
      </c>
      <c r="X266" s="0" t="n">
        <v>42.6412492</v>
      </c>
      <c r="Y266" s="0" t="n">
        <v>-71.3572251</v>
      </c>
      <c r="Z266" s="0" t="str">
        <f aca="false">IF(VLOOKUP(B266,centers_stations!A:E,5,0)=0,"",VLOOKUP(B266,centers_stations!A:E,5,0))</f>
        <v>GHCND:USC00194313</v>
      </c>
      <c r="AA266" s="0" t="n">
        <v>5</v>
      </c>
      <c r="AB266" s="0" t="n">
        <v>24</v>
      </c>
      <c r="AC266" s="0" t="s">
        <v>116</v>
      </c>
      <c r="AD266" s="0" t="s">
        <v>116</v>
      </c>
      <c r="AE266" s="0" t="n">
        <v>5</v>
      </c>
      <c r="AF266" s="0" t="s">
        <v>65</v>
      </c>
      <c r="AG266" s="0" t="n">
        <v>2</v>
      </c>
      <c r="AI266" s="0" t="s">
        <v>66</v>
      </c>
      <c r="AJ266" s="0" t="n">
        <v>2.5</v>
      </c>
      <c r="AK266" s="0" t="n">
        <v>2.5</v>
      </c>
      <c r="AL266" s="0" t="n">
        <v>12.09</v>
      </c>
      <c r="AM266" s="0" t="n">
        <v>2.22</v>
      </c>
      <c r="AN266" s="0" t="s">
        <v>67</v>
      </c>
      <c r="AO266" s="0" t="n">
        <v>11</v>
      </c>
      <c r="AP266" s="0" t="n">
        <v>11</v>
      </c>
      <c r="AR266" s="0" t="s">
        <v>68</v>
      </c>
      <c r="AS266" s="0" t="n">
        <v>44</v>
      </c>
    </row>
    <row r="267" customFormat="false" ht="14.25" hidden="false" customHeight="false" outlineLevel="0" collapsed="false">
      <c r="B267" s="14" t="n">
        <v>848</v>
      </c>
      <c r="C267" s="14" t="s">
        <v>1005</v>
      </c>
      <c r="D267" s="15" t="s">
        <v>218</v>
      </c>
      <c r="E267" s="16" t="s">
        <v>604</v>
      </c>
      <c r="F267" s="14" t="s">
        <v>1074</v>
      </c>
      <c r="G267" s="14" t="s">
        <v>49</v>
      </c>
      <c r="H267" s="14" t="s">
        <v>50</v>
      </c>
      <c r="I267" s="14" t="s">
        <v>221</v>
      </c>
      <c r="J267" s="14" t="s">
        <v>148</v>
      </c>
      <c r="K267" s="14" t="s">
        <v>411</v>
      </c>
      <c r="L267" s="14" t="s">
        <v>127</v>
      </c>
      <c r="M267" s="14" t="s">
        <v>411</v>
      </c>
      <c r="N267" s="14" t="s">
        <v>411</v>
      </c>
      <c r="O267" s="14" t="s">
        <v>101</v>
      </c>
      <c r="P267" s="14" t="s">
        <v>74</v>
      </c>
      <c r="Q267" s="14" t="s">
        <v>255</v>
      </c>
      <c r="R267" s="14" t="s">
        <v>59</v>
      </c>
      <c r="S267" s="0" t="s">
        <v>1075</v>
      </c>
      <c r="T267" s="0" t="s">
        <v>1076</v>
      </c>
      <c r="U267" s="0" t="s">
        <v>224</v>
      </c>
      <c r="V267" s="0" t="s">
        <v>225</v>
      </c>
      <c r="W267" s="0" t="n">
        <v>21043</v>
      </c>
      <c r="X267" s="0" t="n">
        <v>39.2857293</v>
      </c>
      <c r="Y267" s="0" t="n">
        <v>-76.8035721</v>
      </c>
      <c r="Z267" s="0" t="str">
        <f aca="false">IF(VLOOKUP(B267,centers_stations!A:E,5,0)=0,"",VLOOKUP(B267,centers_stations!A:E,5,0))</f>
        <v>GHCND:USW00093721</v>
      </c>
      <c r="AA267" s="0" t="n">
        <v>4</v>
      </c>
      <c r="AB267" s="0" t="n">
        <v>22</v>
      </c>
      <c r="AC267" s="0" t="s">
        <v>116</v>
      </c>
      <c r="AD267" s="0" t="s">
        <v>116</v>
      </c>
      <c r="AE267" s="0" t="n">
        <v>6</v>
      </c>
      <c r="AF267" s="0" t="s">
        <v>65</v>
      </c>
      <c r="AG267" s="0" t="n">
        <v>2</v>
      </c>
      <c r="AI267" s="0" t="s">
        <v>66</v>
      </c>
      <c r="AJ267" s="0" t="n">
        <v>3</v>
      </c>
      <c r="AK267" s="0" t="n">
        <v>3</v>
      </c>
      <c r="AL267" s="0" t="n">
        <v>12.89</v>
      </c>
      <c r="AM267" s="0" t="n">
        <v>2.22</v>
      </c>
      <c r="AR267" s="0" t="s">
        <v>68</v>
      </c>
      <c r="AS267" s="0" t="n">
        <v>32</v>
      </c>
    </row>
    <row r="268" customFormat="false" ht="14.25" hidden="false" customHeight="false" outlineLevel="0" collapsed="false">
      <c r="B268" s="14" t="n">
        <v>849</v>
      </c>
      <c r="C268" s="14" t="s">
        <v>1005</v>
      </c>
      <c r="D268" s="15" t="s">
        <v>133</v>
      </c>
      <c r="E268" s="16" t="s">
        <v>158</v>
      </c>
      <c r="F268" s="14" t="s">
        <v>1077</v>
      </c>
      <c r="G268" s="14" t="s">
        <v>49</v>
      </c>
      <c r="H268" s="14" t="s">
        <v>154</v>
      </c>
      <c r="I268" s="14" t="s">
        <v>144</v>
      </c>
      <c r="J268" s="14" t="s">
        <v>148</v>
      </c>
      <c r="K268" s="14" t="s">
        <v>55</v>
      </c>
      <c r="L268" s="14" t="s">
        <v>55</v>
      </c>
      <c r="M268" s="14" t="s">
        <v>55</v>
      </c>
      <c r="N268" s="14" t="s">
        <v>55</v>
      </c>
      <c r="O268" s="14" t="s">
        <v>83</v>
      </c>
      <c r="P268" s="14" t="s">
        <v>101</v>
      </c>
      <c r="Q268" s="14" t="s">
        <v>99</v>
      </c>
      <c r="R268" s="14" t="s">
        <v>75</v>
      </c>
      <c r="S268" s="0" t="s">
        <v>1078</v>
      </c>
      <c r="T268" s="0" t="s">
        <v>1079</v>
      </c>
      <c r="U268" s="0" t="s">
        <v>143</v>
      </c>
      <c r="V268" s="0" t="s">
        <v>144</v>
      </c>
      <c r="W268" s="0" t="n">
        <v>63017</v>
      </c>
      <c r="X268" s="0" t="n">
        <v>38.679332</v>
      </c>
      <c r="Y268" s="0" t="n">
        <v>-90.5049518</v>
      </c>
      <c r="Z268" s="0" t="str">
        <f aca="false">IF(VLOOKUP(B268,centers_stations!A:E,5,0)=0,"",VLOOKUP(B268,centers_stations!A:E,5,0))</f>
        <v>GHCND:USC00237398</v>
      </c>
      <c r="AA268" s="0" t="n">
        <v>5</v>
      </c>
      <c r="AB268" s="0" t="n">
        <v>22</v>
      </c>
      <c r="AC268" s="0" t="s">
        <v>64</v>
      </c>
      <c r="AD268" s="0" t="s">
        <v>64</v>
      </c>
      <c r="AE268" s="0" t="n">
        <v>6</v>
      </c>
      <c r="AF268" s="0" t="s">
        <v>65</v>
      </c>
      <c r="AG268" s="0" t="n">
        <v>3</v>
      </c>
      <c r="AI268" s="0" t="s">
        <v>66</v>
      </c>
      <c r="AJ268" s="0" t="n">
        <v>2.5</v>
      </c>
      <c r="AK268" s="0" t="n">
        <v>2.5</v>
      </c>
      <c r="AL268" s="0" t="n">
        <v>12.09</v>
      </c>
      <c r="AM268" s="0" t="n">
        <v>2.22</v>
      </c>
      <c r="AN268" s="0" t="s">
        <v>67</v>
      </c>
      <c r="AO268" s="0" t="n">
        <v>11</v>
      </c>
      <c r="AP268" s="0" t="n">
        <v>11</v>
      </c>
      <c r="AR268" s="0" t="s">
        <v>68</v>
      </c>
      <c r="AS268" s="0" t="n">
        <v>40</v>
      </c>
    </row>
    <row r="269" customFormat="false" ht="14.25" hidden="false" customHeight="false" outlineLevel="0" collapsed="false">
      <c r="B269" s="14" t="n">
        <v>850</v>
      </c>
      <c r="C269" s="14" t="s">
        <v>1005</v>
      </c>
      <c r="D269" s="15" t="s">
        <v>133</v>
      </c>
      <c r="E269" s="16" t="s">
        <v>158</v>
      </c>
      <c r="F269" s="14" t="s">
        <v>1080</v>
      </c>
      <c r="G269" s="14" t="s">
        <v>49</v>
      </c>
      <c r="H269" s="14" t="s">
        <v>154</v>
      </c>
      <c r="I269" s="14" t="s">
        <v>144</v>
      </c>
      <c r="J269" s="14" t="s">
        <v>148</v>
      </c>
      <c r="K269" s="14" t="s">
        <v>55</v>
      </c>
      <c r="L269" s="14" t="s">
        <v>176</v>
      </c>
      <c r="M269" s="14" t="s">
        <v>55</v>
      </c>
      <c r="N269" s="14" t="s">
        <v>176</v>
      </c>
      <c r="O269" s="14" t="s">
        <v>53</v>
      </c>
      <c r="P269" s="14" t="s">
        <v>101</v>
      </c>
      <c r="Q269" s="14" t="s">
        <v>255</v>
      </c>
      <c r="R269" s="14" t="s">
        <v>75</v>
      </c>
      <c r="S269" s="0" t="s">
        <v>1081</v>
      </c>
      <c r="T269" s="0" t="s">
        <v>1082</v>
      </c>
      <c r="U269" s="0" t="s">
        <v>143</v>
      </c>
      <c r="V269" s="0" t="s">
        <v>144</v>
      </c>
      <c r="W269" s="0" t="n">
        <v>63088</v>
      </c>
      <c r="X269" s="0" t="n">
        <v>38.565855</v>
      </c>
      <c r="Y269" s="0" t="n">
        <v>-90.476633</v>
      </c>
      <c r="Z269" s="0" t="str">
        <f aca="false">IF(VLOOKUP(B269,centers_stations!A:E,5,0)=0,"",VLOOKUP(B269,centers_stations!A:E,5,0))</f>
        <v>GHCND:USC00237398</v>
      </c>
      <c r="AA269" s="0" t="n">
        <v>5</v>
      </c>
      <c r="AB269" s="0" t="n">
        <v>22</v>
      </c>
      <c r="AC269" s="0" t="s">
        <v>64</v>
      </c>
      <c r="AD269" s="0" t="s">
        <v>64</v>
      </c>
      <c r="AE269" s="0" t="n">
        <v>6</v>
      </c>
      <c r="AF269" s="0" t="s">
        <v>65</v>
      </c>
      <c r="AG269" s="0" t="n">
        <v>3</v>
      </c>
      <c r="AI269" s="0" t="s">
        <v>66</v>
      </c>
      <c r="AJ269" s="0" t="n">
        <v>2.5</v>
      </c>
      <c r="AK269" s="0" t="n">
        <v>2.5</v>
      </c>
      <c r="AL269" s="0" t="n">
        <v>12.09</v>
      </c>
      <c r="AM269" s="0" t="n">
        <v>2.22</v>
      </c>
      <c r="AN269" s="0" t="s">
        <v>67</v>
      </c>
      <c r="AO269" s="0" t="n">
        <v>11</v>
      </c>
      <c r="AP269" s="0" t="n">
        <v>11</v>
      </c>
      <c r="AR269" s="0" t="s">
        <v>68</v>
      </c>
      <c r="AS269" s="0" t="n">
        <v>40</v>
      </c>
    </row>
    <row r="270" customFormat="false" ht="14.25" hidden="false" customHeight="false" outlineLevel="0" collapsed="false">
      <c r="B270" s="14" t="n">
        <v>851</v>
      </c>
      <c r="C270" s="14" t="s">
        <v>1005</v>
      </c>
      <c r="D270" s="15" t="s">
        <v>218</v>
      </c>
      <c r="E270" s="16" t="s">
        <v>318</v>
      </c>
      <c r="F270" s="14" t="s">
        <v>1083</v>
      </c>
      <c r="G270" s="14" t="s">
        <v>49</v>
      </c>
      <c r="H270" s="14" t="s">
        <v>211</v>
      </c>
      <c r="I270" s="14" t="s">
        <v>530</v>
      </c>
      <c r="J270" s="14" t="s">
        <v>148</v>
      </c>
      <c r="K270" s="14" t="s">
        <v>178</v>
      </c>
      <c r="L270" s="14" t="s">
        <v>176</v>
      </c>
      <c r="M270" s="14" t="s">
        <v>178</v>
      </c>
      <c r="N270" s="14" t="s">
        <v>178</v>
      </c>
      <c r="O270" s="14" t="s">
        <v>84</v>
      </c>
      <c r="P270" s="14" t="s">
        <v>288</v>
      </c>
      <c r="Q270" s="14" t="s">
        <v>255</v>
      </c>
      <c r="R270" s="14" t="s">
        <v>59</v>
      </c>
      <c r="S270" s="0" t="s">
        <v>1084</v>
      </c>
      <c r="T270" s="0" t="s">
        <v>1085</v>
      </c>
      <c r="U270" s="0" t="s">
        <v>358</v>
      </c>
      <c r="V270" s="0" t="s">
        <v>359</v>
      </c>
      <c r="W270" s="0" t="n">
        <v>8096</v>
      </c>
      <c r="X270" s="0" t="n">
        <v>39.8347087</v>
      </c>
      <c r="Y270" s="0" t="n">
        <v>-75.12573</v>
      </c>
      <c r="Z270" s="0" t="str">
        <f aca="false">IF(VLOOKUP(B270,centers_stations!A:E,5,0)=0,"",VLOOKUP(B270,centers_stations!A:E,5,0))</f>
        <v>GHCND:USW00013739</v>
      </c>
      <c r="AA270" s="0" t="n">
        <v>5</v>
      </c>
      <c r="AB270" s="0" t="n">
        <v>24</v>
      </c>
      <c r="AC270" s="0" t="s">
        <v>116</v>
      </c>
      <c r="AD270" s="0" t="s">
        <v>64</v>
      </c>
      <c r="AE270" s="0" t="n">
        <v>6</v>
      </c>
      <c r="AF270" s="0" t="s">
        <v>65</v>
      </c>
      <c r="AG270" s="0" t="n">
        <v>3</v>
      </c>
      <c r="AI270" s="0" t="s">
        <v>66</v>
      </c>
      <c r="AJ270" s="0" t="n">
        <v>2.5</v>
      </c>
      <c r="AK270" s="0" t="n">
        <v>2.5</v>
      </c>
      <c r="AL270" s="0" t="n">
        <v>12.09</v>
      </c>
      <c r="AM270" s="0" t="n">
        <v>2.22</v>
      </c>
      <c r="AN270" s="0" t="s">
        <v>67</v>
      </c>
      <c r="AO270" s="0" t="n">
        <v>11</v>
      </c>
      <c r="AP270" s="0" t="n">
        <v>11</v>
      </c>
      <c r="AR270" s="0" t="s">
        <v>68</v>
      </c>
      <c r="AS270" s="0" t="n">
        <v>44</v>
      </c>
    </row>
    <row r="271" customFormat="false" ht="14.25" hidden="false" customHeight="false" outlineLevel="0" collapsed="false">
      <c r="B271" s="14" t="n">
        <v>852</v>
      </c>
      <c r="C271" s="14" t="s">
        <v>107</v>
      </c>
      <c r="D271" s="15" t="s">
        <v>218</v>
      </c>
      <c r="E271" s="16" t="s">
        <v>318</v>
      </c>
      <c r="F271" s="14" t="s">
        <v>1086</v>
      </c>
      <c r="G271" s="14" t="s">
        <v>49</v>
      </c>
      <c r="H271" s="14" t="s">
        <v>211</v>
      </c>
      <c r="I271" s="14" t="s">
        <v>530</v>
      </c>
      <c r="J271" s="14" t="s">
        <v>148</v>
      </c>
      <c r="K271" s="14" t="s">
        <v>182</v>
      </c>
      <c r="L271" s="14" t="s">
        <v>182</v>
      </c>
      <c r="M271" s="14" t="s">
        <v>182</v>
      </c>
      <c r="N271" s="14" t="s">
        <v>182</v>
      </c>
      <c r="O271" s="14" t="s">
        <v>1087</v>
      </c>
      <c r="P271" s="14" t="s">
        <v>491</v>
      </c>
      <c r="Q271" s="14" t="s">
        <v>176</v>
      </c>
      <c r="R271" s="14" t="s">
        <v>59</v>
      </c>
      <c r="S271" s="0" t="s">
        <v>1088</v>
      </c>
      <c r="T271" s="0" t="s">
        <v>1089</v>
      </c>
      <c r="U271" s="0" t="s">
        <v>358</v>
      </c>
      <c r="V271" s="0" t="s">
        <v>359</v>
      </c>
      <c r="W271" s="0" t="n">
        <v>8902</v>
      </c>
      <c r="X271" s="0" t="n">
        <v>40.462475</v>
      </c>
      <c r="Y271" s="0" t="n">
        <v>-74.452162</v>
      </c>
      <c r="Z271" s="0" t="str">
        <f aca="false">IF(VLOOKUP(B271,centers_stations!A:E,5,0)=0,"",VLOOKUP(B271,centers_stations!A:E,5,0))</f>
        <v>GHCND:USC00286055</v>
      </c>
      <c r="AA271" s="0" t="n">
        <v>4.5</v>
      </c>
      <c r="AB271" s="0" t="n">
        <v>4</v>
      </c>
      <c r="AC271" s="0" t="s">
        <v>116</v>
      </c>
      <c r="AD271" s="0" t="s">
        <v>116</v>
      </c>
      <c r="AE271" s="0" t="s">
        <v>681</v>
      </c>
      <c r="AF271" s="0" t="s">
        <v>203</v>
      </c>
      <c r="AG271" s="0" t="n">
        <v>1</v>
      </c>
      <c r="AH271" s="0" t="s">
        <v>266</v>
      </c>
      <c r="AI271" s="0" t="s">
        <v>118</v>
      </c>
      <c r="AJ271" s="0" t="n">
        <v>3.49</v>
      </c>
      <c r="AK271" s="0" t="n">
        <v>3.49</v>
      </c>
      <c r="AL271" s="0" t="n">
        <v>14.19</v>
      </c>
      <c r="AM271" s="0" t="n">
        <v>2.22</v>
      </c>
      <c r="AN271" s="0" t="s">
        <v>67</v>
      </c>
      <c r="AO271" s="0" t="n">
        <v>11</v>
      </c>
      <c r="AP271" s="0" t="n">
        <v>11</v>
      </c>
      <c r="AR271" s="0" t="s">
        <v>307</v>
      </c>
      <c r="AS271" s="0" t="n">
        <v>82</v>
      </c>
    </row>
    <row r="272" customFormat="false" ht="14.25" hidden="false" customHeight="false" outlineLevel="0" collapsed="false">
      <c r="B272" s="14" t="n">
        <v>853</v>
      </c>
      <c r="C272" s="14" t="s">
        <v>1005</v>
      </c>
      <c r="D272" s="15" t="s">
        <v>193</v>
      </c>
      <c r="E272" s="16" t="s">
        <v>353</v>
      </c>
      <c r="F272" s="14" t="s">
        <v>1090</v>
      </c>
      <c r="G272" s="14" t="s">
        <v>49</v>
      </c>
      <c r="H272" s="14" t="s">
        <v>50</v>
      </c>
      <c r="I272" s="14" t="s">
        <v>320</v>
      </c>
      <c r="J272" s="14" t="s">
        <v>198</v>
      </c>
      <c r="K272" s="14" t="s">
        <v>85</v>
      </c>
      <c r="L272" s="14" t="s">
        <v>85</v>
      </c>
      <c r="M272" s="14" t="s">
        <v>85</v>
      </c>
      <c r="N272" s="14" t="s">
        <v>54</v>
      </c>
      <c r="O272" s="14" t="s">
        <v>101</v>
      </c>
      <c r="P272" s="14" t="s">
        <v>101</v>
      </c>
      <c r="Q272" s="14" t="s">
        <v>411</v>
      </c>
      <c r="R272" s="14" t="s">
        <v>59</v>
      </c>
      <c r="S272" s="0" t="s">
        <v>1091</v>
      </c>
      <c r="T272" s="0" t="s">
        <v>1092</v>
      </c>
      <c r="U272" s="0" t="s">
        <v>358</v>
      </c>
      <c r="V272" s="0" t="s">
        <v>359</v>
      </c>
      <c r="W272" s="0" t="n">
        <v>7730</v>
      </c>
      <c r="X272" s="0" t="n">
        <v>40.427927</v>
      </c>
      <c r="Y272" s="0" t="n">
        <v>-74.1894294</v>
      </c>
      <c r="Z272" s="0" t="str">
        <f aca="false">IF(VLOOKUP(B272,centers_stations!A:E,5,0)=0,"",VLOOKUP(B272,centers_stations!A:E,5,0))</f>
        <v>GHCND:USC00283181</v>
      </c>
      <c r="AA272" s="0" t="n">
        <v>5</v>
      </c>
      <c r="AB272" s="0" t="n">
        <v>24</v>
      </c>
      <c r="AC272" s="0" t="s">
        <v>116</v>
      </c>
      <c r="AD272" s="0" t="s">
        <v>116</v>
      </c>
      <c r="AE272" s="0" t="n">
        <v>6</v>
      </c>
      <c r="AF272" s="0" t="s">
        <v>65</v>
      </c>
      <c r="AG272" s="0" t="n">
        <v>3</v>
      </c>
      <c r="AI272" s="0" t="s">
        <v>66</v>
      </c>
      <c r="AJ272" s="0" t="n">
        <v>2.5</v>
      </c>
      <c r="AK272" s="0" t="n">
        <v>2.5</v>
      </c>
      <c r="AL272" s="0" t="n">
        <v>12.09</v>
      </c>
      <c r="AM272" s="0" t="n">
        <v>2.22</v>
      </c>
      <c r="AR272" s="0" t="s">
        <v>68</v>
      </c>
      <c r="AS272" s="0" t="n">
        <v>32</v>
      </c>
    </row>
    <row r="273" customFormat="false" ht="14.25" hidden="false" customHeight="false" outlineLevel="0" collapsed="false">
      <c r="B273" s="14" t="n">
        <v>854</v>
      </c>
      <c r="C273" s="14" t="s">
        <v>1005</v>
      </c>
      <c r="D273" s="15" t="s">
        <v>193</v>
      </c>
      <c r="E273" s="16" t="s">
        <v>353</v>
      </c>
      <c r="F273" s="14" t="s">
        <v>1093</v>
      </c>
      <c r="G273" s="14" t="s">
        <v>49</v>
      </c>
      <c r="H273" s="14" t="s">
        <v>50</v>
      </c>
      <c r="I273" s="14" t="s">
        <v>320</v>
      </c>
      <c r="J273" s="14" t="s">
        <v>198</v>
      </c>
      <c r="K273" s="14" t="s">
        <v>182</v>
      </c>
      <c r="L273" s="14" t="s">
        <v>182</v>
      </c>
      <c r="M273" s="14" t="s">
        <v>98</v>
      </c>
      <c r="N273" s="14" t="s">
        <v>100</v>
      </c>
      <c r="O273" s="14" t="s">
        <v>355</v>
      </c>
      <c r="P273" s="14" t="s">
        <v>111</v>
      </c>
      <c r="Q273" s="14" t="s">
        <v>100</v>
      </c>
      <c r="R273" s="14" t="s">
        <v>59</v>
      </c>
      <c r="S273" s="0" t="s">
        <v>1094</v>
      </c>
      <c r="T273" s="0" t="s">
        <v>1095</v>
      </c>
      <c r="U273" s="0" t="s">
        <v>358</v>
      </c>
      <c r="V273" s="0" t="s">
        <v>359</v>
      </c>
      <c r="W273" s="0" t="n">
        <v>7109</v>
      </c>
      <c r="X273" s="0" t="n">
        <v>40.8039856</v>
      </c>
      <c r="Y273" s="0" t="n">
        <v>-74.1464643</v>
      </c>
      <c r="Z273" s="0" t="str">
        <f aca="false">IF(VLOOKUP(B273,centers_stations!A:E,5,0)=0,"",VLOOKUP(B273,centers_stations!A:E,5,0))</f>
        <v>GHCND:USC00283704</v>
      </c>
      <c r="AA273" s="0" t="n">
        <v>4</v>
      </c>
      <c r="AB273" s="0" t="n">
        <v>24</v>
      </c>
      <c r="AC273" s="0" t="s">
        <v>145</v>
      </c>
      <c r="AD273" s="0" t="s">
        <v>64</v>
      </c>
      <c r="AE273" s="0" t="n">
        <v>5</v>
      </c>
      <c r="AF273" s="0" t="s">
        <v>65</v>
      </c>
      <c r="AG273" s="0" t="n">
        <v>2</v>
      </c>
      <c r="AI273" s="0" t="s">
        <v>66</v>
      </c>
      <c r="AJ273" s="0" t="n">
        <v>3</v>
      </c>
      <c r="AK273" s="0" t="n">
        <v>3</v>
      </c>
      <c r="AL273" s="0" t="n">
        <v>12.89</v>
      </c>
      <c r="AM273" s="0" t="n">
        <v>2.22</v>
      </c>
      <c r="AN273" s="0" t="s">
        <v>67</v>
      </c>
      <c r="AO273" s="0" t="n">
        <v>11</v>
      </c>
      <c r="AP273" s="0" t="n">
        <v>11</v>
      </c>
      <c r="AR273" s="0" t="s">
        <v>68</v>
      </c>
      <c r="AS273" s="0" t="n">
        <v>32</v>
      </c>
    </row>
    <row r="274" customFormat="false" ht="14.25" hidden="false" customHeight="false" outlineLevel="0" collapsed="false">
      <c r="B274" s="14" t="n">
        <v>855</v>
      </c>
      <c r="C274" s="14" t="s">
        <v>1005</v>
      </c>
      <c r="D274" s="15" t="s">
        <v>218</v>
      </c>
      <c r="E274" s="16" t="s">
        <v>318</v>
      </c>
      <c r="F274" s="14" t="s">
        <v>1096</v>
      </c>
      <c r="G274" s="14" t="s">
        <v>49</v>
      </c>
      <c r="H274" s="14" t="s">
        <v>211</v>
      </c>
      <c r="I274" s="14" t="s">
        <v>530</v>
      </c>
      <c r="J274" s="14" t="s">
        <v>148</v>
      </c>
      <c r="K274" s="14" t="s">
        <v>55</v>
      </c>
      <c r="L274" s="14" t="s">
        <v>100</v>
      </c>
      <c r="M274" s="14" t="s">
        <v>55</v>
      </c>
      <c r="N274" s="14" t="s">
        <v>55</v>
      </c>
      <c r="O274" s="14" t="s">
        <v>101</v>
      </c>
      <c r="P274" s="14" t="s">
        <v>101</v>
      </c>
      <c r="Q274" s="14" t="s">
        <v>55</v>
      </c>
      <c r="R274" s="14" t="s">
        <v>59</v>
      </c>
      <c r="S274" s="0" t="s">
        <v>1097</v>
      </c>
      <c r="T274" s="0" t="s">
        <v>1098</v>
      </c>
      <c r="U274" s="0" t="s">
        <v>358</v>
      </c>
      <c r="V274" s="0" t="s">
        <v>359</v>
      </c>
      <c r="W274" s="0" t="n">
        <v>8012</v>
      </c>
      <c r="X274" s="0" t="n">
        <v>39.7240209</v>
      </c>
      <c r="Y274" s="0" t="n">
        <v>-75.0336701</v>
      </c>
      <c r="Z274" s="0" t="str">
        <f aca="false">IF(VLOOKUP(B274,centers_stations!A:E,5,0)=0,"",VLOOKUP(B274,centers_stations!A:E,5,0))</f>
        <v>GHCND:USC00283662</v>
      </c>
      <c r="AA274" s="0" t="n">
        <v>5</v>
      </c>
      <c r="AB274" s="0" t="n">
        <v>24</v>
      </c>
      <c r="AC274" s="0" t="s">
        <v>116</v>
      </c>
      <c r="AD274" s="0" t="s">
        <v>64</v>
      </c>
      <c r="AE274" s="0" t="n">
        <v>6</v>
      </c>
      <c r="AF274" s="0" t="s">
        <v>65</v>
      </c>
      <c r="AG274" s="0" t="n">
        <v>3</v>
      </c>
      <c r="AI274" s="0" t="s">
        <v>66</v>
      </c>
      <c r="AJ274" s="0" t="n">
        <v>2.5</v>
      </c>
      <c r="AK274" s="0" t="n">
        <v>2.5</v>
      </c>
      <c r="AL274" s="0" t="n">
        <v>12.09</v>
      </c>
      <c r="AM274" s="0" t="n">
        <v>2.22</v>
      </c>
      <c r="AN274" s="0" t="s">
        <v>67</v>
      </c>
      <c r="AO274" s="0" t="n">
        <v>11</v>
      </c>
      <c r="AP274" s="0" t="n">
        <v>11</v>
      </c>
      <c r="AR274" s="0" t="s">
        <v>68</v>
      </c>
      <c r="AS274" s="0" t="n">
        <v>40</v>
      </c>
    </row>
    <row r="275" customFormat="false" ht="14.25" hidden="false" customHeight="false" outlineLevel="0" collapsed="false">
      <c r="B275" s="14" t="n">
        <v>856</v>
      </c>
      <c r="C275" s="14" t="s">
        <v>1005</v>
      </c>
      <c r="D275" s="15" t="s">
        <v>388</v>
      </c>
      <c r="E275" s="16" t="s">
        <v>414</v>
      </c>
      <c r="F275" s="14" t="s">
        <v>1099</v>
      </c>
      <c r="G275" s="14" t="s">
        <v>49</v>
      </c>
      <c r="H275" s="14" t="s">
        <v>50</v>
      </c>
      <c r="I275" s="14" t="s">
        <v>147</v>
      </c>
      <c r="J275" s="14" t="s">
        <v>148</v>
      </c>
      <c r="K275" s="14" t="s">
        <v>85</v>
      </c>
      <c r="L275" s="14" t="s">
        <v>1100</v>
      </c>
      <c r="M275" s="14" t="s">
        <v>85</v>
      </c>
      <c r="N275" s="14" t="s">
        <v>85</v>
      </c>
      <c r="O275" s="14" t="s">
        <v>101</v>
      </c>
      <c r="P275" s="14" t="s">
        <v>101</v>
      </c>
      <c r="Q275" s="14" t="s">
        <v>99</v>
      </c>
      <c r="R275" s="14" t="s">
        <v>59</v>
      </c>
      <c r="S275" s="0" t="s">
        <v>1101</v>
      </c>
      <c r="T275" s="0" t="s">
        <v>1102</v>
      </c>
      <c r="U275" s="0" t="s">
        <v>419</v>
      </c>
      <c r="V275" s="0" t="s">
        <v>420</v>
      </c>
      <c r="W275" s="0" t="n">
        <v>44039</v>
      </c>
      <c r="X275" s="0" t="n">
        <v>41.3799686</v>
      </c>
      <c r="Y275" s="0" t="n">
        <v>-82.0606821</v>
      </c>
      <c r="Z275" s="0" t="str">
        <f aca="false">IF(VLOOKUP(B275,centers_stations!A:E,5,0)=0,"",VLOOKUP(B275,centers_stations!A:E,5,0))</f>
        <v>GHCND:USW00004849</v>
      </c>
      <c r="AA275" s="0" t="n">
        <v>5</v>
      </c>
      <c r="AB275" s="0" t="n">
        <v>26</v>
      </c>
      <c r="AC275" s="0" t="s">
        <v>116</v>
      </c>
      <c r="AD275" s="0" t="s">
        <v>116</v>
      </c>
      <c r="AE275" s="0" t="n">
        <v>7</v>
      </c>
      <c r="AF275" s="0" t="s">
        <v>65</v>
      </c>
      <c r="AG275" s="0" t="n">
        <v>3</v>
      </c>
      <c r="AI275" s="0" t="s">
        <v>66</v>
      </c>
      <c r="AJ275" s="0" t="n">
        <v>2.5</v>
      </c>
      <c r="AK275" s="0" t="n">
        <v>2.5</v>
      </c>
      <c r="AL275" s="0" t="n">
        <v>12.09</v>
      </c>
      <c r="AM275" s="0" t="n">
        <v>2.22</v>
      </c>
      <c r="AR275" s="0" t="s">
        <v>807</v>
      </c>
      <c r="AS275" s="0" t="n">
        <v>46</v>
      </c>
    </row>
    <row r="276" customFormat="false" ht="14.25" hidden="false" customHeight="false" outlineLevel="0" collapsed="false">
      <c r="B276" s="14" t="n">
        <v>857</v>
      </c>
      <c r="C276" s="14" t="s">
        <v>1005</v>
      </c>
      <c r="D276" s="15" t="s">
        <v>388</v>
      </c>
      <c r="E276" s="16" t="s">
        <v>389</v>
      </c>
      <c r="F276" s="14" t="s">
        <v>1103</v>
      </c>
      <c r="G276" s="14" t="s">
        <v>49</v>
      </c>
      <c r="H276" s="14" t="s">
        <v>50</v>
      </c>
      <c r="I276" s="14" t="s">
        <v>221</v>
      </c>
      <c r="J276" s="14" t="s">
        <v>391</v>
      </c>
      <c r="K276" s="14" t="s">
        <v>182</v>
      </c>
      <c r="L276" s="14" t="s">
        <v>288</v>
      </c>
      <c r="M276" s="14" t="s">
        <v>171</v>
      </c>
      <c r="N276" s="14" t="s">
        <v>98</v>
      </c>
      <c r="O276" s="14" t="s">
        <v>171</v>
      </c>
      <c r="P276" s="14" t="s">
        <v>57</v>
      </c>
      <c r="Q276" s="14" t="s">
        <v>1104</v>
      </c>
      <c r="R276" s="14" t="s">
        <v>59</v>
      </c>
      <c r="S276" s="0" t="s">
        <v>1105</v>
      </c>
      <c r="T276" s="0" t="s">
        <v>1106</v>
      </c>
      <c r="U276" s="0" t="s">
        <v>323</v>
      </c>
      <c r="V276" s="0" t="s">
        <v>324</v>
      </c>
      <c r="W276" s="0" t="n">
        <v>15012</v>
      </c>
      <c r="X276" s="0" t="n">
        <v>40.1898569</v>
      </c>
      <c r="Y276" s="0" t="n">
        <v>-79.8214613</v>
      </c>
      <c r="Z276" s="0" t="str">
        <f aca="false">IF(VLOOKUP(B276,centers_stations!A:E,5,0)=0,"",VLOOKUP(B276,centers_stations!A:E,5,0))</f>
        <v>GHCND:USC00362190</v>
      </c>
      <c r="AA276" s="0" t="n">
        <v>5</v>
      </c>
      <c r="AB276" s="0" t="n">
        <v>24</v>
      </c>
      <c r="AC276" s="0" t="s">
        <v>116</v>
      </c>
      <c r="AD276" s="0" t="s">
        <v>116</v>
      </c>
      <c r="AE276" s="0" t="n">
        <v>6</v>
      </c>
      <c r="AF276" s="0" t="s">
        <v>65</v>
      </c>
      <c r="AG276" s="0" t="n">
        <v>3</v>
      </c>
      <c r="AI276" s="0" t="s">
        <v>66</v>
      </c>
      <c r="AJ276" s="0" t="n">
        <v>2.5</v>
      </c>
      <c r="AK276" s="0" t="n">
        <v>2.5</v>
      </c>
      <c r="AL276" s="0" t="n">
        <v>12.09</v>
      </c>
      <c r="AM276" s="0" t="n">
        <v>2.22</v>
      </c>
      <c r="AN276" s="0" t="s">
        <v>67</v>
      </c>
      <c r="AO276" s="0" t="n">
        <v>11</v>
      </c>
      <c r="AP276" s="0" t="n">
        <v>11</v>
      </c>
      <c r="AR276" s="0" t="s">
        <v>132</v>
      </c>
      <c r="AS276" s="0" t="n">
        <v>36</v>
      </c>
    </row>
    <row r="277" customFormat="false" ht="14.25" hidden="false" customHeight="false" outlineLevel="0" collapsed="false">
      <c r="B277" s="14" t="n">
        <v>858</v>
      </c>
      <c r="C277" s="14" t="s">
        <v>1005</v>
      </c>
      <c r="D277" s="15" t="s">
        <v>218</v>
      </c>
      <c r="E277" s="16" t="s">
        <v>875</v>
      </c>
      <c r="F277" s="14" t="s">
        <v>1107</v>
      </c>
      <c r="G277" s="14" t="s">
        <v>49</v>
      </c>
      <c r="H277" s="14" t="s">
        <v>50</v>
      </c>
      <c r="I277" s="14" t="s">
        <v>147</v>
      </c>
      <c r="J277" s="14" t="s">
        <v>148</v>
      </c>
      <c r="K277" s="14" t="s">
        <v>85</v>
      </c>
      <c r="L277" s="14" t="s">
        <v>85</v>
      </c>
      <c r="M277" s="14" t="s">
        <v>299</v>
      </c>
      <c r="N277" s="14" t="s">
        <v>160</v>
      </c>
      <c r="O277" s="14" t="s">
        <v>228</v>
      </c>
      <c r="P277" s="14" t="s">
        <v>101</v>
      </c>
      <c r="Q277" s="14" t="s">
        <v>127</v>
      </c>
      <c r="R277" s="14" t="s">
        <v>75</v>
      </c>
      <c r="S277" s="0" t="s">
        <v>1108</v>
      </c>
      <c r="T277" s="0" t="s">
        <v>1109</v>
      </c>
      <c r="U277" s="0" t="s">
        <v>231</v>
      </c>
      <c r="V277" s="0" t="s">
        <v>232</v>
      </c>
      <c r="W277" s="0" t="n">
        <v>76205</v>
      </c>
      <c r="X277" s="0" t="n">
        <v>33.1936015</v>
      </c>
      <c r="Y277" s="0" t="n">
        <v>-97.1078635</v>
      </c>
      <c r="Z277" s="0" t="str">
        <f aca="false">IF(VLOOKUP(B277,centers_stations!A:E,5,0)=0,"",VLOOKUP(B277,centers_stations!A:E,5,0))</f>
        <v>GHCND:USC00412404</v>
      </c>
      <c r="AA277" s="0" t="n">
        <v>4</v>
      </c>
      <c r="AB277" s="0" t="n">
        <v>24</v>
      </c>
      <c r="AC277" s="0" t="s">
        <v>64</v>
      </c>
      <c r="AD277" s="0" t="s">
        <v>64</v>
      </c>
      <c r="AE277" s="0" t="n">
        <v>6</v>
      </c>
      <c r="AF277" s="0" t="s">
        <v>65</v>
      </c>
      <c r="AG277" s="0" t="n">
        <v>3</v>
      </c>
      <c r="AI277" s="0" t="s">
        <v>66</v>
      </c>
      <c r="AJ277" s="0" t="n">
        <v>3</v>
      </c>
      <c r="AK277" s="0" t="n">
        <v>3</v>
      </c>
      <c r="AL277" s="0" t="n">
        <v>12.89</v>
      </c>
      <c r="AM277" s="0" t="n">
        <v>2.22</v>
      </c>
      <c r="AN277" s="0" t="s">
        <v>67</v>
      </c>
      <c r="AO277" s="0" t="n">
        <v>7</v>
      </c>
      <c r="AP277" s="0" t="n">
        <v>7</v>
      </c>
      <c r="AR277" s="0" t="s">
        <v>68</v>
      </c>
      <c r="AS277" s="0" t="n">
        <v>32</v>
      </c>
    </row>
    <row r="278" customFormat="false" ht="14.25" hidden="false" customHeight="false" outlineLevel="0" collapsed="false">
      <c r="B278" s="14" t="n">
        <v>859</v>
      </c>
      <c r="C278" s="14" t="s">
        <v>1005</v>
      </c>
      <c r="D278" s="15" t="s">
        <v>218</v>
      </c>
      <c r="E278" s="16" t="s">
        <v>226</v>
      </c>
      <c r="F278" s="14" t="s">
        <v>1110</v>
      </c>
      <c r="G278" s="14" t="s">
        <v>49</v>
      </c>
      <c r="H278" s="14" t="s">
        <v>50</v>
      </c>
      <c r="I278" s="14" t="s">
        <v>147</v>
      </c>
      <c r="J278" s="14" t="s">
        <v>148</v>
      </c>
      <c r="K278" s="14" t="s">
        <v>73</v>
      </c>
      <c r="L278" s="14" t="s">
        <v>85</v>
      </c>
      <c r="M278" s="14" t="s">
        <v>55</v>
      </c>
      <c r="N278" s="14" t="s">
        <v>55</v>
      </c>
      <c r="O278" s="14" t="s">
        <v>101</v>
      </c>
      <c r="P278" s="14" t="s">
        <v>101</v>
      </c>
      <c r="Q278" s="14" t="s">
        <v>55</v>
      </c>
      <c r="R278" s="14" t="s">
        <v>75</v>
      </c>
      <c r="S278" s="0" t="s">
        <v>1111</v>
      </c>
      <c r="T278" s="0" t="s">
        <v>1112</v>
      </c>
      <c r="U278" s="0" t="s">
        <v>231</v>
      </c>
      <c r="V278" s="0" t="s">
        <v>232</v>
      </c>
      <c r="W278" s="0" t="n">
        <v>76148</v>
      </c>
      <c r="X278" s="0" t="n">
        <v>32.8776837</v>
      </c>
      <c r="Y278" s="0" t="n">
        <v>-97.2389283</v>
      </c>
      <c r="Z278" s="0" t="str">
        <f aca="false">IF(VLOOKUP(B278,centers_stations!A:E,5,0)=0,"",VLOOKUP(B278,centers_stations!A:E,5,0))</f>
        <v>GHCND:USC00413285</v>
      </c>
      <c r="AA278" s="0" t="n">
        <v>5</v>
      </c>
      <c r="AB278" s="0" t="n">
        <v>24</v>
      </c>
      <c r="AC278" s="0" t="s">
        <v>64</v>
      </c>
      <c r="AD278" s="0" t="s">
        <v>64</v>
      </c>
      <c r="AE278" s="0" t="n">
        <v>6</v>
      </c>
      <c r="AF278" s="0" t="s">
        <v>65</v>
      </c>
      <c r="AG278" s="0" t="n">
        <v>2</v>
      </c>
      <c r="AI278" s="0" t="s">
        <v>66</v>
      </c>
      <c r="AJ278" s="0" t="n">
        <v>2.5</v>
      </c>
      <c r="AK278" s="0" t="n">
        <v>2.5</v>
      </c>
      <c r="AL278" s="0" t="n">
        <v>12.09</v>
      </c>
      <c r="AM278" s="0" t="n">
        <v>2.22</v>
      </c>
      <c r="AR278" s="0" t="s">
        <v>204</v>
      </c>
      <c r="AS278" s="0" t="n">
        <v>40</v>
      </c>
    </row>
    <row r="279" customFormat="false" ht="14.25" hidden="false" customHeight="false" outlineLevel="0" collapsed="false">
      <c r="B279" s="14" t="n">
        <v>863</v>
      </c>
      <c r="C279" s="14" t="s">
        <v>1005</v>
      </c>
      <c r="D279" s="15" t="s">
        <v>46</v>
      </c>
      <c r="E279" s="16" t="s">
        <v>69</v>
      </c>
      <c r="F279" s="14" t="s">
        <v>1113</v>
      </c>
      <c r="G279" s="14" t="s">
        <v>49</v>
      </c>
      <c r="H279" s="14" t="s">
        <v>50</v>
      </c>
      <c r="I279" s="14" t="s">
        <v>71</v>
      </c>
      <c r="J279" s="14" t="s">
        <v>52</v>
      </c>
      <c r="K279" s="14" t="s">
        <v>83</v>
      </c>
      <c r="L279" s="14" t="s">
        <v>100</v>
      </c>
      <c r="M279" s="14" t="s">
        <v>182</v>
      </c>
      <c r="N279" s="14" t="s">
        <v>84</v>
      </c>
      <c r="O279" s="14" t="s">
        <v>299</v>
      </c>
      <c r="P279" s="14" t="s">
        <v>177</v>
      </c>
      <c r="Q279" s="14" t="s">
        <v>85</v>
      </c>
      <c r="R279" s="14" t="s">
        <v>75</v>
      </c>
      <c r="S279" s="0" t="s">
        <v>1114</v>
      </c>
      <c r="T279" s="0" t="s">
        <v>1115</v>
      </c>
      <c r="U279" s="0" t="s">
        <v>78</v>
      </c>
      <c r="V279" s="0" t="s">
        <v>79</v>
      </c>
      <c r="W279" s="0" t="n">
        <v>35242</v>
      </c>
      <c r="X279" s="0" t="n">
        <v>33.4275188</v>
      </c>
      <c r="Y279" s="0" t="n">
        <v>-86.7133737</v>
      </c>
      <c r="Z279" s="0" t="str">
        <f aca="false">IF(VLOOKUP(B279,centers_stations!A:E,5,0)=0,"",VLOOKUP(B279,centers_stations!A:E,5,0))</f>
        <v>GHCND:USW00013876</v>
      </c>
      <c r="AA279" s="0" t="n">
        <v>5</v>
      </c>
      <c r="AB279" s="0" t="n">
        <v>25</v>
      </c>
      <c r="AC279" s="0" t="s">
        <v>145</v>
      </c>
      <c r="AD279" s="0" t="s">
        <v>64</v>
      </c>
      <c r="AE279" s="0" t="n">
        <v>6</v>
      </c>
      <c r="AF279" s="0" t="s">
        <v>65</v>
      </c>
      <c r="AG279" s="0" t="n">
        <v>3</v>
      </c>
      <c r="AI279" s="0" t="s">
        <v>66</v>
      </c>
      <c r="AJ279" s="0" t="n">
        <v>2.5</v>
      </c>
      <c r="AK279" s="0" t="n">
        <v>2.5</v>
      </c>
      <c r="AL279" s="0" t="n">
        <v>12.09</v>
      </c>
      <c r="AM279" s="0" t="n">
        <v>2.22</v>
      </c>
      <c r="AN279" s="0" t="s">
        <v>67</v>
      </c>
      <c r="AO279" s="0" t="n">
        <v>7</v>
      </c>
      <c r="AP279" s="0" t="n">
        <v>7</v>
      </c>
      <c r="AR279" s="0" t="s">
        <v>68</v>
      </c>
      <c r="AS279" s="0" t="n">
        <v>40</v>
      </c>
    </row>
    <row r="280" customFormat="false" ht="14.25" hidden="false" customHeight="false" outlineLevel="0" collapsed="false">
      <c r="B280" s="14" t="n">
        <v>864</v>
      </c>
      <c r="C280" s="14" t="s">
        <v>1005</v>
      </c>
      <c r="D280" s="15" t="s">
        <v>133</v>
      </c>
      <c r="E280" s="16" t="s">
        <v>722</v>
      </c>
      <c r="F280" s="14" t="s">
        <v>1116</v>
      </c>
      <c r="G280" s="14" t="s">
        <v>49</v>
      </c>
      <c r="H280" s="14" t="s">
        <v>50</v>
      </c>
      <c r="I280" s="14" t="s">
        <v>236</v>
      </c>
      <c r="J280" s="14" t="s">
        <v>312</v>
      </c>
      <c r="K280" s="14" t="s">
        <v>85</v>
      </c>
      <c r="L280" s="14" t="s">
        <v>55</v>
      </c>
      <c r="M280" s="14" t="s">
        <v>85</v>
      </c>
      <c r="N280" s="14" t="s">
        <v>55</v>
      </c>
      <c r="O280" s="14" t="s">
        <v>128</v>
      </c>
      <c r="P280" s="14" t="s">
        <v>101</v>
      </c>
      <c r="Q280" s="14" t="s">
        <v>55</v>
      </c>
      <c r="R280" s="14" t="s">
        <v>433</v>
      </c>
      <c r="S280" s="0" t="s">
        <v>1117</v>
      </c>
      <c r="T280" s="0" t="s">
        <v>1118</v>
      </c>
      <c r="U280" s="0" t="s">
        <v>600</v>
      </c>
      <c r="V280" s="0" t="s">
        <v>597</v>
      </c>
      <c r="W280" s="0" t="n">
        <v>85323</v>
      </c>
      <c r="X280" s="0" t="n">
        <v>33.4485644</v>
      </c>
      <c r="Y280" s="0" t="n">
        <v>-112.3490975</v>
      </c>
      <c r="Z280" s="0" t="str">
        <f aca="false">IF(VLOOKUP(B280,centers_stations!A:E,5,0)=0,"",VLOOKUP(B280,centers_stations!A:E,5,0))</f>
        <v>GHCND:USC00024977</v>
      </c>
      <c r="AA280" s="0" t="n">
        <v>6</v>
      </c>
      <c r="AB280" s="0" t="n">
        <v>27</v>
      </c>
      <c r="AC280" s="0" t="s">
        <v>116</v>
      </c>
      <c r="AD280" s="0" t="s">
        <v>64</v>
      </c>
      <c r="AE280" s="0" t="n">
        <v>6</v>
      </c>
      <c r="AF280" s="0" t="s">
        <v>65</v>
      </c>
      <c r="AG280" s="0" t="n">
        <v>2</v>
      </c>
      <c r="AI280" s="0" t="s">
        <v>66</v>
      </c>
      <c r="AJ280" s="0" t="n">
        <v>2.5</v>
      </c>
      <c r="AK280" s="0" t="n">
        <v>2.5</v>
      </c>
      <c r="AL280" s="0" t="n">
        <v>10.89</v>
      </c>
      <c r="AM280" s="0" t="n">
        <v>2.22</v>
      </c>
      <c r="AN280" s="0" t="s">
        <v>67</v>
      </c>
      <c r="AO280" s="0" t="n">
        <v>7</v>
      </c>
      <c r="AP280" s="0" t="n">
        <v>7</v>
      </c>
      <c r="AR280" s="0" t="s">
        <v>68</v>
      </c>
      <c r="AS280" s="0" t="n">
        <v>40</v>
      </c>
    </row>
    <row r="281" customFormat="false" ht="14.25" hidden="false" customHeight="false" outlineLevel="0" collapsed="false">
      <c r="B281" s="14" t="n">
        <v>865</v>
      </c>
      <c r="C281" s="14" t="s">
        <v>1005</v>
      </c>
      <c r="D281" s="15" t="s">
        <v>133</v>
      </c>
      <c r="E281" s="16" t="s">
        <v>633</v>
      </c>
      <c r="F281" s="14" t="s">
        <v>1119</v>
      </c>
      <c r="G281" s="14" t="s">
        <v>49</v>
      </c>
      <c r="H281" s="14" t="s">
        <v>50</v>
      </c>
      <c r="I281" s="14" t="s">
        <v>236</v>
      </c>
      <c r="J281" s="14" t="s">
        <v>312</v>
      </c>
      <c r="K281" s="14" t="s">
        <v>189</v>
      </c>
      <c r="L281" s="14" t="s">
        <v>189</v>
      </c>
      <c r="M281" s="14" t="s">
        <v>55</v>
      </c>
      <c r="N281" s="14" t="s">
        <v>85</v>
      </c>
      <c r="O281" s="14" t="s">
        <v>72</v>
      </c>
      <c r="P281" s="14" t="s">
        <v>74</v>
      </c>
      <c r="Q281" s="14" t="s">
        <v>189</v>
      </c>
      <c r="R281" s="14" t="s">
        <v>433</v>
      </c>
      <c r="S281" s="0" t="s">
        <v>1120</v>
      </c>
      <c r="T281" s="0" t="s">
        <v>636</v>
      </c>
      <c r="U281" s="0" t="s">
        <v>600</v>
      </c>
      <c r="V281" s="0" t="s">
        <v>597</v>
      </c>
      <c r="W281" s="0" t="n">
        <v>85226</v>
      </c>
      <c r="X281" s="0" t="n">
        <v>33.304039</v>
      </c>
      <c r="Y281" s="0" t="n">
        <v>-111.947952</v>
      </c>
      <c r="Z281" s="0" t="str">
        <f aca="false">IF(VLOOKUP(B281,centers_stations!A:E,5,0)=0,"",VLOOKUP(B281,centers_stations!A:E,5,0))</f>
        <v>GHCND:USC00028499</v>
      </c>
      <c r="AA281" s="0" t="n">
        <v>6</v>
      </c>
      <c r="AB281" s="0" t="n">
        <v>25</v>
      </c>
      <c r="AC281" s="0" t="s">
        <v>116</v>
      </c>
      <c r="AD281" s="0" t="s">
        <v>64</v>
      </c>
      <c r="AE281" s="0" t="n">
        <v>6</v>
      </c>
      <c r="AF281" s="0" t="s">
        <v>65</v>
      </c>
      <c r="AG281" s="0" t="n">
        <v>2</v>
      </c>
      <c r="AI281" s="0" t="s">
        <v>66</v>
      </c>
      <c r="AJ281" s="0" t="n">
        <v>2.5</v>
      </c>
      <c r="AK281" s="0" t="n">
        <v>2.5</v>
      </c>
      <c r="AL281" s="0" t="n">
        <v>10.89</v>
      </c>
      <c r="AM281" s="0" t="n">
        <v>2.22</v>
      </c>
      <c r="AR281" s="0" t="s">
        <v>68</v>
      </c>
      <c r="AS281" s="0" t="n">
        <v>40</v>
      </c>
    </row>
    <row r="282" customFormat="false" ht="14.25" hidden="false" customHeight="false" outlineLevel="0" collapsed="false">
      <c r="B282" s="14" t="n">
        <v>866</v>
      </c>
      <c r="C282" s="14" t="s">
        <v>1005</v>
      </c>
      <c r="D282" s="15" t="s">
        <v>133</v>
      </c>
      <c r="E282" s="16" t="s">
        <v>629</v>
      </c>
      <c r="F282" s="14" t="s">
        <v>1121</v>
      </c>
      <c r="G282" s="14" t="s">
        <v>49</v>
      </c>
      <c r="H282" s="14" t="s">
        <v>310</v>
      </c>
      <c r="I282" s="14" t="s">
        <v>597</v>
      </c>
      <c r="J282" s="14" t="s">
        <v>312</v>
      </c>
      <c r="K282" s="14" t="s">
        <v>85</v>
      </c>
      <c r="L282" s="14" t="s">
        <v>73</v>
      </c>
      <c r="M282" s="14" t="s">
        <v>55</v>
      </c>
      <c r="N282" s="14" t="s">
        <v>73</v>
      </c>
      <c r="O282" s="14" t="s">
        <v>72</v>
      </c>
      <c r="P282" s="14" t="s">
        <v>74</v>
      </c>
      <c r="Q282" s="14" t="s">
        <v>189</v>
      </c>
      <c r="R282" s="14" t="s">
        <v>433</v>
      </c>
      <c r="S282" s="0" t="s">
        <v>1122</v>
      </c>
      <c r="T282" s="0" t="s">
        <v>729</v>
      </c>
      <c r="U282" s="0" t="s">
        <v>600</v>
      </c>
      <c r="V282" s="0" t="s">
        <v>597</v>
      </c>
      <c r="W282" s="0" t="n">
        <v>85258</v>
      </c>
      <c r="X282" s="0" t="n">
        <v>33.5683627</v>
      </c>
      <c r="Y282" s="0" t="n">
        <v>-111.8853753</v>
      </c>
      <c r="Z282" s="0" t="str">
        <f aca="false">IF(VLOOKUP(B282,centers_stations!A:E,5,0)=0,"",VLOOKUP(B282,centers_stations!A:E,5,0))</f>
        <v>GHCND:USW00003192</v>
      </c>
      <c r="AA282" s="0" t="n">
        <v>5</v>
      </c>
      <c r="AB282" s="0" t="n">
        <v>19</v>
      </c>
      <c r="AC282" s="0" t="s">
        <v>116</v>
      </c>
      <c r="AD282" s="0" t="s">
        <v>116</v>
      </c>
      <c r="AE282" s="0" t="n">
        <v>6</v>
      </c>
      <c r="AF282" s="0" t="s">
        <v>65</v>
      </c>
      <c r="AG282" s="0" t="n">
        <v>2</v>
      </c>
      <c r="AI282" s="0" t="s">
        <v>66</v>
      </c>
      <c r="AJ282" s="0" t="n">
        <v>2.5</v>
      </c>
      <c r="AK282" s="0" t="n">
        <v>2.5</v>
      </c>
      <c r="AL282" s="0" t="n">
        <v>12.09</v>
      </c>
      <c r="AM282" s="0" t="n">
        <v>2.22</v>
      </c>
      <c r="AN282" s="0" t="s">
        <v>67</v>
      </c>
      <c r="AO282" s="0" t="n">
        <v>7</v>
      </c>
      <c r="AP282" s="0" t="n">
        <v>7</v>
      </c>
      <c r="AR282" s="0" t="s">
        <v>68</v>
      </c>
      <c r="AS282" s="0" t="n">
        <v>40</v>
      </c>
    </row>
    <row r="283" customFormat="false" ht="14.25" hidden="false" customHeight="false" outlineLevel="0" collapsed="false">
      <c r="B283" s="14" t="n">
        <v>867</v>
      </c>
      <c r="C283" s="14" t="s">
        <v>1005</v>
      </c>
      <c r="D283" s="15" t="s">
        <v>133</v>
      </c>
      <c r="E283" s="16" t="s">
        <v>633</v>
      </c>
      <c r="F283" s="14" t="s">
        <v>1123</v>
      </c>
      <c r="G283" s="14" t="s">
        <v>49</v>
      </c>
      <c r="H283" s="14" t="s">
        <v>50</v>
      </c>
      <c r="I283" s="14" t="s">
        <v>236</v>
      </c>
      <c r="J283" s="14" t="s">
        <v>312</v>
      </c>
      <c r="K283" s="14" t="s">
        <v>73</v>
      </c>
      <c r="L283" s="14" t="s">
        <v>85</v>
      </c>
      <c r="M283" s="14" t="s">
        <v>73</v>
      </c>
      <c r="N283" s="14" t="s">
        <v>73</v>
      </c>
      <c r="O283" s="14" t="s">
        <v>72</v>
      </c>
      <c r="P283" s="14" t="s">
        <v>72</v>
      </c>
      <c r="Q283" s="14" t="s">
        <v>85</v>
      </c>
      <c r="R283" s="14" t="s">
        <v>433</v>
      </c>
      <c r="S283" s="0" t="s">
        <v>1124</v>
      </c>
      <c r="T283" s="0" t="s">
        <v>628</v>
      </c>
      <c r="U283" s="0" t="s">
        <v>600</v>
      </c>
      <c r="V283" s="0" t="s">
        <v>597</v>
      </c>
      <c r="W283" s="0" t="n">
        <v>85033</v>
      </c>
      <c r="X283" s="0" t="n">
        <v>33.4931901</v>
      </c>
      <c r="Y283" s="0" t="n">
        <v>-112.2157152</v>
      </c>
      <c r="Z283" s="0" t="str">
        <f aca="false">IF(VLOOKUP(B283,centers_stations!A:E,5,0)=0,"",VLOOKUP(B283,centers_stations!A:E,5,0))</f>
        <v>GHCND:USC00029634</v>
      </c>
      <c r="AA283" s="0" t="n">
        <v>7</v>
      </c>
      <c r="AB283" s="0" t="n">
        <v>26</v>
      </c>
      <c r="AC283" s="0" t="s">
        <v>116</v>
      </c>
      <c r="AD283" s="0" t="s">
        <v>116</v>
      </c>
      <c r="AE283" s="0" t="n">
        <v>6</v>
      </c>
      <c r="AF283" s="0" t="s">
        <v>65</v>
      </c>
      <c r="AG283" s="0" t="n">
        <v>2</v>
      </c>
      <c r="AI283" s="0" t="s">
        <v>66</v>
      </c>
      <c r="AJ283" s="0" t="n">
        <v>2</v>
      </c>
      <c r="AK283" s="0" t="n">
        <v>2</v>
      </c>
      <c r="AL283" s="0" t="n">
        <v>9.89</v>
      </c>
      <c r="AM283" s="0" t="n">
        <v>2.22</v>
      </c>
      <c r="AN283" s="0" t="s">
        <v>67</v>
      </c>
      <c r="AO283" s="0" t="n">
        <v>7</v>
      </c>
      <c r="AP283" s="0" t="n">
        <v>7</v>
      </c>
      <c r="AR283" s="0" t="s">
        <v>68</v>
      </c>
      <c r="AS283" s="0" t="n">
        <v>40</v>
      </c>
    </row>
    <row r="284" customFormat="false" ht="14.25" hidden="false" customHeight="false" outlineLevel="0" collapsed="false">
      <c r="B284" s="14" t="n">
        <v>868</v>
      </c>
      <c r="C284" s="14" t="s">
        <v>1005</v>
      </c>
      <c r="D284" s="15" t="s">
        <v>133</v>
      </c>
      <c r="E284" s="16" t="s">
        <v>633</v>
      </c>
      <c r="F284" s="14" t="s">
        <v>1125</v>
      </c>
      <c r="G284" s="14" t="s">
        <v>49</v>
      </c>
      <c r="H284" s="14" t="s">
        <v>50</v>
      </c>
      <c r="I284" s="14" t="s">
        <v>236</v>
      </c>
      <c r="J284" s="14" t="s">
        <v>312</v>
      </c>
      <c r="K284" s="14" t="s">
        <v>73</v>
      </c>
      <c r="L284" s="14" t="s">
        <v>295</v>
      </c>
      <c r="M284" s="14" t="s">
        <v>295</v>
      </c>
      <c r="N284" s="14" t="s">
        <v>295</v>
      </c>
      <c r="O284" s="14" t="s">
        <v>128</v>
      </c>
      <c r="P284" s="14" t="s">
        <v>94</v>
      </c>
      <c r="Q284" s="14" t="s">
        <v>176</v>
      </c>
      <c r="R284" s="14" t="s">
        <v>433</v>
      </c>
      <c r="S284" s="0" t="s">
        <v>1126</v>
      </c>
      <c r="T284" s="0" t="s">
        <v>1127</v>
      </c>
      <c r="U284" s="0" t="s">
        <v>600</v>
      </c>
      <c r="V284" s="0" t="s">
        <v>597</v>
      </c>
      <c r="W284" s="0" t="n">
        <v>85710</v>
      </c>
      <c r="X284" s="0" t="n">
        <v>32.21911</v>
      </c>
      <c r="Y284" s="0" t="n">
        <v>-110.8091866</v>
      </c>
      <c r="Z284" s="0" t="str">
        <f aca="false">IF(VLOOKUP(B284,centers_stations!A:E,5,0)=0,"",VLOOKUP(B284,centers_stations!A:E,5,0))</f>
        <v>GHCND:USC00027398</v>
      </c>
      <c r="AA284" s="0" t="n">
        <v>7</v>
      </c>
      <c r="AB284" s="0" t="n">
        <v>26</v>
      </c>
      <c r="AC284" s="0" t="s">
        <v>116</v>
      </c>
      <c r="AD284" s="0" t="s">
        <v>64</v>
      </c>
      <c r="AE284" s="0" t="n">
        <v>6</v>
      </c>
      <c r="AF284" s="0" t="s">
        <v>65</v>
      </c>
      <c r="AG284" s="0" t="n">
        <v>2</v>
      </c>
      <c r="AI284" s="0" t="s">
        <v>66</v>
      </c>
      <c r="AJ284" s="0" t="n">
        <v>2</v>
      </c>
      <c r="AK284" s="0" t="n">
        <v>2</v>
      </c>
      <c r="AL284" s="0" t="n">
        <v>9.89</v>
      </c>
      <c r="AM284" s="0" t="n">
        <v>2.22</v>
      </c>
      <c r="AN284" s="0" t="s">
        <v>67</v>
      </c>
      <c r="AO284" s="0" t="n">
        <v>7</v>
      </c>
      <c r="AP284" s="0" t="n">
        <v>7</v>
      </c>
      <c r="AR284" s="0" t="s">
        <v>68</v>
      </c>
      <c r="AS284" s="0" t="n">
        <v>32</v>
      </c>
    </row>
    <row r="285" customFormat="false" ht="14.25" hidden="false" customHeight="false" outlineLevel="0" collapsed="false">
      <c r="B285" s="14" t="n">
        <v>869</v>
      </c>
      <c r="C285" s="14" t="s">
        <v>1005</v>
      </c>
      <c r="D285" s="15" t="s">
        <v>233</v>
      </c>
      <c r="E285" s="16" t="s">
        <v>494</v>
      </c>
      <c r="F285" s="14" t="s">
        <v>1128</v>
      </c>
      <c r="G285" s="14" t="s">
        <v>49</v>
      </c>
      <c r="H285" s="14" t="s">
        <v>310</v>
      </c>
      <c r="I285" s="14" t="s">
        <v>311</v>
      </c>
      <c r="J285" s="14" t="s">
        <v>237</v>
      </c>
      <c r="K285" s="14" t="s">
        <v>100</v>
      </c>
      <c r="L285" s="14" t="s">
        <v>100</v>
      </c>
      <c r="M285" s="14" t="s">
        <v>100</v>
      </c>
      <c r="N285" s="14" t="s">
        <v>100</v>
      </c>
      <c r="O285" s="14" t="s">
        <v>101</v>
      </c>
      <c r="P285" s="14" t="s">
        <v>74</v>
      </c>
      <c r="Q285" s="14" t="s">
        <v>100</v>
      </c>
      <c r="R285" s="14" t="s">
        <v>313</v>
      </c>
      <c r="S285" s="0" t="s">
        <v>1129</v>
      </c>
      <c r="T285" s="0" t="s">
        <v>1130</v>
      </c>
      <c r="U285" s="0" t="s">
        <v>316</v>
      </c>
      <c r="V285" s="0" t="s">
        <v>317</v>
      </c>
      <c r="W285" s="0" t="n">
        <v>92562</v>
      </c>
      <c r="X285" s="0" t="n">
        <v>33.5761579</v>
      </c>
      <c r="Y285" s="0" t="n">
        <v>-117.2001654</v>
      </c>
      <c r="Z285" s="0" t="str">
        <f aca="false">IF(VLOOKUP(B285,centers_stations!A:E,5,0)=0,"",VLOOKUP(B285,centers_stations!A:E,5,0))</f>
        <v>GHCND:USW00053151</v>
      </c>
      <c r="AA285" s="0" t="n">
        <v>5</v>
      </c>
      <c r="AB285" s="0" t="n">
        <v>22</v>
      </c>
      <c r="AC285" s="0" t="s">
        <v>116</v>
      </c>
      <c r="AD285" s="0" t="s">
        <v>116</v>
      </c>
      <c r="AE285" s="0" t="n">
        <v>4.5</v>
      </c>
      <c r="AF285" s="0" t="s">
        <v>65</v>
      </c>
      <c r="AG285" s="0" t="n">
        <v>2</v>
      </c>
      <c r="AI285" s="0" t="s">
        <v>66</v>
      </c>
      <c r="AJ285" s="0" t="n">
        <v>2.5</v>
      </c>
      <c r="AK285" s="0" t="n">
        <v>2.5</v>
      </c>
      <c r="AL285" s="0" t="n">
        <v>12.09</v>
      </c>
      <c r="AM285" s="0" t="n">
        <v>2.22</v>
      </c>
      <c r="AN285" s="0" t="s">
        <v>67</v>
      </c>
      <c r="AO285" s="0" t="n">
        <v>11</v>
      </c>
      <c r="AP285" s="0" t="n">
        <v>11</v>
      </c>
      <c r="AR285" s="0" t="s">
        <v>68</v>
      </c>
      <c r="AS285" s="0" t="n">
        <v>40</v>
      </c>
    </row>
    <row r="286" customFormat="false" ht="14.25" hidden="false" customHeight="false" outlineLevel="0" collapsed="false">
      <c r="B286" s="14" t="n">
        <v>870</v>
      </c>
      <c r="C286" s="14" t="s">
        <v>1005</v>
      </c>
      <c r="D286" s="15" t="s">
        <v>233</v>
      </c>
      <c r="E286" s="16" t="s">
        <v>479</v>
      </c>
      <c r="F286" s="14" t="s">
        <v>1131</v>
      </c>
      <c r="G286" s="14" t="s">
        <v>49</v>
      </c>
      <c r="H286" s="14" t="s">
        <v>310</v>
      </c>
      <c r="I286" s="14" t="s">
        <v>485</v>
      </c>
      <c r="J286" s="14" t="s">
        <v>237</v>
      </c>
      <c r="K286" s="14" t="s">
        <v>189</v>
      </c>
      <c r="L286" s="14" t="s">
        <v>85</v>
      </c>
      <c r="M286" s="14" t="s">
        <v>1132</v>
      </c>
      <c r="N286" s="14" t="s">
        <v>85</v>
      </c>
      <c r="O286" s="14" t="s">
        <v>72</v>
      </c>
      <c r="P286" s="14" t="s">
        <v>83</v>
      </c>
      <c r="Q286" s="14" t="s">
        <v>55</v>
      </c>
      <c r="R286" s="14" t="s">
        <v>313</v>
      </c>
      <c r="S286" s="0" t="s">
        <v>1133</v>
      </c>
      <c r="T286" s="0" t="s">
        <v>1134</v>
      </c>
      <c r="U286" s="0" t="s">
        <v>316</v>
      </c>
      <c r="V286" s="0" t="s">
        <v>317</v>
      </c>
      <c r="W286" s="0" t="n">
        <v>91730</v>
      </c>
      <c r="X286" s="0" t="n">
        <v>34.1101</v>
      </c>
      <c r="Y286" s="0" t="n">
        <v>-117.576904</v>
      </c>
      <c r="Z286" s="0" t="str">
        <f aca="false">IF(VLOOKUP(B286,centers_stations!A:E,5,0)=0,"",VLOOKUP(B286,centers_stations!A:E,5,0))</f>
        <v>GHCND:USW00003102</v>
      </c>
      <c r="AA286" s="0" t="n">
        <v>5</v>
      </c>
      <c r="AB286" s="0" t="n">
        <v>22</v>
      </c>
      <c r="AC286" s="0" t="s">
        <v>116</v>
      </c>
      <c r="AD286" s="0" t="s">
        <v>116</v>
      </c>
      <c r="AE286" s="0" t="n">
        <v>4.5</v>
      </c>
      <c r="AF286" s="0" t="s">
        <v>65</v>
      </c>
      <c r="AG286" s="0" t="n">
        <v>2</v>
      </c>
      <c r="AI286" s="0" t="s">
        <v>66</v>
      </c>
      <c r="AJ286" s="0" t="n">
        <v>2.5</v>
      </c>
      <c r="AK286" s="0" t="n">
        <v>2.5</v>
      </c>
      <c r="AL286" s="0" t="n">
        <v>12.09</v>
      </c>
      <c r="AM286" s="0" t="n">
        <v>2.22</v>
      </c>
      <c r="AR286" s="0" t="s">
        <v>68</v>
      </c>
      <c r="AS286" s="0" t="n">
        <v>40</v>
      </c>
    </row>
    <row r="287" customFormat="false" ht="14.25" hidden="false" customHeight="false" outlineLevel="0" collapsed="false">
      <c r="B287" s="14" t="n">
        <v>871</v>
      </c>
      <c r="C287" s="14" t="s">
        <v>1005</v>
      </c>
      <c r="D287" s="15" t="s">
        <v>233</v>
      </c>
      <c r="E287" s="16" t="s">
        <v>479</v>
      </c>
      <c r="F287" s="14" t="s">
        <v>1135</v>
      </c>
      <c r="G287" s="14" t="s">
        <v>49</v>
      </c>
      <c r="H287" s="14" t="s">
        <v>50</v>
      </c>
      <c r="I287" s="14" t="s">
        <v>236</v>
      </c>
      <c r="J287" s="14" t="s">
        <v>237</v>
      </c>
      <c r="K287" s="14" t="s">
        <v>85</v>
      </c>
      <c r="L287" s="14" t="s">
        <v>85</v>
      </c>
      <c r="M287" s="14" t="s">
        <v>73</v>
      </c>
      <c r="N287" s="14" t="s">
        <v>745</v>
      </c>
      <c r="O287" s="14" t="s">
        <v>128</v>
      </c>
      <c r="P287" s="14" t="s">
        <v>1136</v>
      </c>
      <c r="Q287" s="14" t="s">
        <v>85</v>
      </c>
      <c r="R287" s="14" t="s">
        <v>313</v>
      </c>
      <c r="S287" s="0" t="s">
        <v>1137</v>
      </c>
      <c r="T287" s="0" t="s">
        <v>1138</v>
      </c>
      <c r="U287" s="0" t="s">
        <v>316</v>
      </c>
      <c r="V287" s="0" t="s">
        <v>317</v>
      </c>
      <c r="W287" s="0" t="n">
        <v>92553</v>
      </c>
      <c r="X287" s="0" t="n">
        <v>33.9402024</v>
      </c>
      <c r="Y287" s="0" t="n">
        <v>-117.2315919</v>
      </c>
      <c r="Z287" s="0" t="str">
        <f aca="false">IF(VLOOKUP(B287,centers_stations!A:E,5,0)=0,"",VLOOKUP(B287,centers_stations!A:E,5,0))</f>
        <v>GHCND:USC00047470</v>
      </c>
      <c r="AA287" s="0" t="n">
        <v>6</v>
      </c>
      <c r="AB287" s="0" t="n">
        <v>24</v>
      </c>
      <c r="AC287" s="0" t="s">
        <v>116</v>
      </c>
      <c r="AD287" s="0" t="s">
        <v>116</v>
      </c>
      <c r="AE287" s="0" t="n">
        <v>5</v>
      </c>
      <c r="AF287" s="0" t="s">
        <v>65</v>
      </c>
      <c r="AG287" s="0" t="n">
        <v>2</v>
      </c>
      <c r="AI287" s="0" t="s">
        <v>66</v>
      </c>
      <c r="AJ287" s="0" t="n">
        <v>2.5</v>
      </c>
      <c r="AK287" s="0" t="n">
        <v>2.5</v>
      </c>
      <c r="AL287" s="0" t="n">
        <v>10.89</v>
      </c>
      <c r="AM287" s="0" t="n">
        <v>2.22</v>
      </c>
      <c r="AN287" s="0" t="s">
        <v>67</v>
      </c>
      <c r="AO287" s="0" t="n">
        <v>7</v>
      </c>
      <c r="AP287" s="0" t="n">
        <v>7</v>
      </c>
      <c r="AR287" s="0" t="s">
        <v>68</v>
      </c>
      <c r="AS287" s="0" t="n">
        <v>40</v>
      </c>
    </row>
    <row r="288" customFormat="false" ht="14.25" hidden="false" customHeight="false" outlineLevel="0" collapsed="false">
      <c r="B288" s="14" t="n">
        <v>872</v>
      </c>
      <c r="C288" s="14" t="s">
        <v>1005</v>
      </c>
      <c r="D288" s="15" t="s">
        <v>233</v>
      </c>
      <c r="E288" s="16" t="s">
        <v>479</v>
      </c>
      <c r="F288" s="14" t="s">
        <v>1139</v>
      </c>
      <c r="G288" s="14" t="s">
        <v>49</v>
      </c>
      <c r="H288" s="14" t="s">
        <v>50</v>
      </c>
      <c r="I288" s="14" t="s">
        <v>236</v>
      </c>
      <c r="J288" s="14" t="s">
        <v>237</v>
      </c>
      <c r="K288" s="14" t="s">
        <v>85</v>
      </c>
      <c r="L288" s="14" t="s">
        <v>54</v>
      </c>
      <c r="M288" s="14" t="s">
        <v>85</v>
      </c>
      <c r="N288" s="14" t="s">
        <v>411</v>
      </c>
      <c r="O288" s="14" t="s">
        <v>128</v>
      </c>
      <c r="P288" s="14" t="s">
        <v>72</v>
      </c>
      <c r="Q288" s="14" t="s">
        <v>85</v>
      </c>
      <c r="R288" s="14" t="s">
        <v>313</v>
      </c>
      <c r="S288" s="0" t="s">
        <v>1140</v>
      </c>
      <c r="T288" s="0" t="s">
        <v>1141</v>
      </c>
      <c r="U288" s="0" t="s">
        <v>316</v>
      </c>
      <c r="V288" s="0" t="s">
        <v>317</v>
      </c>
      <c r="W288" s="0" t="n">
        <v>93550</v>
      </c>
      <c r="X288" s="0" t="n">
        <v>34.5776916</v>
      </c>
      <c r="Y288" s="0" t="n">
        <v>-118.078364</v>
      </c>
      <c r="Z288" s="0" t="str">
        <f aca="false">IF(VLOOKUP(B288,centers_stations!A:E,5,0)=0,"",VLOOKUP(B288,centers_stations!A:E,5,0))</f>
        <v>GHCND:USC00046624</v>
      </c>
      <c r="AA288" s="0" t="n">
        <v>6</v>
      </c>
      <c r="AB288" s="0" t="n">
        <v>24</v>
      </c>
      <c r="AC288" s="0" t="s">
        <v>116</v>
      </c>
      <c r="AD288" s="0" t="s">
        <v>116</v>
      </c>
      <c r="AE288" s="0" t="n">
        <v>5</v>
      </c>
      <c r="AF288" s="0" t="s">
        <v>65</v>
      </c>
      <c r="AG288" s="0" t="n">
        <v>2</v>
      </c>
      <c r="AI288" s="0" t="s">
        <v>66</v>
      </c>
      <c r="AJ288" s="0" t="n">
        <v>2.5</v>
      </c>
      <c r="AK288" s="0" t="n">
        <v>2.5</v>
      </c>
      <c r="AL288" s="0" t="n">
        <v>10.89</v>
      </c>
      <c r="AM288" s="0" t="n">
        <v>2.22</v>
      </c>
      <c r="AR288" s="0" t="s">
        <v>132</v>
      </c>
      <c r="AS288" s="0" t="n">
        <v>40</v>
      </c>
    </row>
    <row r="289" customFormat="false" ht="14.25" hidden="false" customHeight="false" outlineLevel="0" collapsed="false">
      <c r="B289" s="14" t="n">
        <v>873</v>
      </c>
      <c r="C289" s="14" t="s">
        <v>1005</v>
      </c>
      <c r="D289" s="15" t="s">
        <v>233</v>
      </c>
      <c r="E289" s="16" t="s">
        <v>479</v>
      </c>
      <c r="F289" s="14" t="s">
        <v>1142</v>
      </c>
      <c r="G289" s="14" t="s">
        <v>49</v>
      </c>
      <c r="H289" s="14" t="s">
        <v>50</v>
      </c>
      <c r="I289" s="14" t="s">
        <v>236</v>
      </c>
      <c r="J289" s="14" t="s">
        <v>237</v>
      </c>
      <c r="K289" s="14" t="s">
        <v>73</v>
      </c>
      <c r="L289" s="14" t="s">
        <v>73</v>
      </c>
      <c r="M289" s="14" t="s">
        <v>58</v>
      </c>
      <c r="N289" s="14" t="s">
        <v>129</v>
      </c>
      <c r="O289" s="14" t="s">
        <v>101</v>
      </c>
      <c r="P289" s="14" t="s">
        <v>74</v>
      </c>
      <c r="Q289" s="14" t="s">
        <v>189</v>
      </c>
      <c r="R289" s="14" t="s">
        <v>313</v>
      </c>
      <c r="S289" s="0" t="s">
        <v>1143</v>
      </c>
      <c r="T289" s="0" t="s">
        <v>1144</v>
      </c>
      <c r="U289" s="0" t="s">
        <v>316</v>
      </c>
      <c r="V289" s="0" t="s">
        <v>317</v>
      </c>
      <c r="W289" s="0" t="n">
        <v>92335</v>
      </c>
      <c r="X289" s="0" t="n">
        <v>34.1082027</v>
      </c>
      <c r="Y289" s="0" t="n">
        <v>-117.4286512</v>
      </c>
      <c r="Z289" s="0" t="str">
        <f aca="false">IF(VLOOKUP(B289,centers_stations!A:E,5,0)=0,"",VLOOKUP(B289,centers_stations!A:E,5,0))</f>
        <v>GHCND:USW00003171</v>
      </c>
      <c r="AA289" s="0" t="n">
        <v>6</v>
      </c>
      <c r="AB289" s="0" t="n">
        <v>22</v>
      </c>
      <c r="AC289" s="0" t="s">
        <v>116</v>
      </c>
      <c r="AD289" s="0" t="s">
        <v>116</v>
      </c>
      <c r="AE289" s="0" t="n">
        <v>5</v>
      </c>
      <c r="AF289" s="0" t="s">
        <v>65</v>
      </c>
      <c r="AG289" s="0" t="n">
        <v>2</v>
      </c>
      <c r="AI289" s="0" t="s">
        <v>66</v>
      </c>
      <c r="AJ289" s="0" t="n">
        <v>2.5</v>
      </c>
      <c r="AK289" s="0" t="n">
        <v>2.5</v>
      </c>
      <c r="AL289" s="0" t="n">
        <v>10.89</v>
      </c>
      <c r="AM289" s="0" t="n">
        <v>2.22</v>
      </c>
      <c r="AR289" s="0" t="s">
        <v>68</v>
      </c>
      <c r="AS289" s="0" t="n">
        <v>40</v>
      </c>
    </row>
    <row r="290" customFormat="false" ht="14.25" hidden="false" customHeight="false" outlineLevel="0" collapsed="false">
      <c r="B290" s="14" t="n">
        <v>874</v>
      </c>
      <c r="C290" s="14" t="s">
        <v>107</v>
      </c>
      <c r="D290" s="15" t="s">
        <v>233</v>
      </c>
      <c r="E290" s="16" t="s">
        <v>308</v>
      </c>
      <c r="F290" s="14" t="s">
        <v>1145</v>
      </c>
      <c r="G290" s="14" t="s">
        <v>49</v>
      </c>
      <c r="H290" s="14" t="s">
        <v>310</v>
      </c>
      <c r="I290" s="14" t="s">
        <v>311</v>
      </c>
      <c r="J290" s="14" t="s">
        <v>312</v>
      </c>
      <c r="K290" s="14" t="s">
        <v>98</v>
      </c>
      <c r="L290" s="14" t="s">
        <v>121</v>
      </c>
      <c r="M290" s="14" t="s">
        <v>121</v>
      </c>
      <c r="N290" s="14" t="s">
        <v>98</v>
      </c>
      <c r="O290" s="14" t="s">
        <v>72</v>
      </c>
      <c r="P290" s="14" t="s">
        <v>83</v>
      </c>
      <c r="Q290" s="14" t="s">
        <v>176</v>
      </c>
      <c r="R290" s="14" t="s">
        <v>313</v>
      </c>
      <c r="S290" s="0" t="s">
        <v>1146</v>
      </c>
      <c r="T290" s="0" t="s">
        <v>1147</v>
      </c>
      <c r="U290" s="0" t="s">
        <v>316</v>
      </c>
      <c r="V290" s="0" t="s">
        <v>317</v>
      </c>
      <c r="W290" s="0" t="n">
        <v>91910</v>
      </c>
      <c r="X290" s="0" t="n">
        <v>32.6364256</v>
      </c>
      <c r="Y290" s="0" t="n">
        <v>-117.0266157</v>
      </c>
      <c r="Z290" s="0" t="str">
        <f aca="false">IF(VLOOKUP(B290,centers_stations!A:E,5,0)=0,"",VLOOKUP(B290,centers_stations!A:E,5,0))</f>
        <v>GHCND:USC00041758</v>
      </c>
      <c r="AA290" s="0" t="n">
        <v>5</v>
      </c>
      <c r="AB290" s="0" t="n">
        <v>22</v>
      </c>
      <c r="AC290" s="0" t="s">
        <v>116</v>
      </c>
      <c r="AD290" s="0" t="s">
        <v>116</v>
      </c>
      <c r="AE290" s="0" t="n">
        <v>4</v>
      </c>
      <c r="AF290" s="0" t="s">
        <v>117</v>
      </c>
      <c r="AG290" s="0" t="n">
        <v>2</v>
      </c>
      <c r="AI290" s="0" t="s">
        <v>66</v>
      </c>
      <c r="AJ290" s="0" t="n">
        <v>2.5</v>
      </c>
      <c r="AK290" s="0" t="n">
        <v>2.5</v>
      </c>
      <c r="AL290" s="0" t="n">
        <v>12.09</v>
      </c>
      <c r="AM290" s="0" t="n">
        <v>2.22</v>
      </c>
      <c r="AN290" s="0" t="s">
        <v>67</v>
      </c>
      <c r="AO290" s="0" t="n">
        <v>7</v>
      </c>
      <c r="AP290" s="0" t="n">
        <v>7</v>
      </c>
      <c r="AR290" s="0" t="s">
        <v>204</v>
      </c>
      <c r="AS290" s="0" t="n">
        <v>48</v>
      </c>
    </row>
    <row r="291" customFormat="false" ht="14.25" hidden="false" customHeight="false" outlineLevel="0" collapsed="false">
      <c r="B291" s="14" t="n">
        <v>875</v>
      </c>
      <c r="C291" s="14" t="s">
        <v>1148</v>
      </c>
      <c r="D291" s="15" t="s">
        <v>517</v>
      </c>
      <c r="E291" s="16" t="s">
        <v>1149</v>
      </c>
      <c r="F291" s="14" t="s">
        <v>1150</v>
      </c>
      <c r="G291" s="14" t="s">
        <v>49</v>
      </c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</row>
    <row r="292" customFormat="false" ht="14.25" hidden="false" customHeight="false" outlineLevel="0" collapsed="false">
      <c r="B292" s="14" t="n">
        <v>876</v>
      </c>
      <c r="C292" s="14" t="s">
        <v>1005</v>
      </c>
      <c r="D292" s="15" t="s">
        <v>233</v>
      </c>
      <c r="E292" s="16" t="s">
        <v>494</v>
      </c>
      <c r="F292" s="14" t="s">
        <v>1151</v>
      </c>
      <c r="G292" s="14" t="s">
        <v>49</v>
      </c>
      <c r="H292" s="14" t="s">
        <v>310</v>
      </c>
      <c r="I292" s="14" t="s">
        <v>485</v>
      </c>
      <c r="J292" s="14" t="s">
        <v>237</v>
      </c>
      <c r="K292" s="14" t="s">
        <v>55</v>
      </c>
      <c r="L292" s="14" t="s">
        <v>55</v>
      </c>
      <c r="M292" s="14" t="s">
        <v>55</v>
      </c>
      <c r="N292" s="14" t="s">
        <v>1152</v>
      </c>
      <c r="O292" s="14" t="s">
        <v>94</v>
      </c>
      <c r="P292" s="14" t="s">
        <v>101</v>
      </c>
      <c r="Q292" s="14" t="s">
        <v>55</v>
      </c>
      <c r="R292" s="14" t="s">
        <v>313</v>
      </c>
      <c r="S292" s="0" t="s">
        <v>1153</v>
      </c>
      <c r="T292" s="0" t="s">
        <v>1154</v>
      </c>
      <c r="U292" s="0" t="s">
        <v>316</v>
      </c>
      <c r="V292" s="0" t="s">
        <v>317</v>
      </c>
      <c r="W292" s="0" t="n">
        <v>91790</v>
      </c>
      <c r="X292" s="0" t="n">
        <v>34.0643344</v>
      </c>
      <c r="Y292" s="0" t="n">
        <v>-117.9302361</v>
      </c>
      <c r="Z292" s="0" t="str">
        <f aca="false">IF(VLOOKUP(B292,centers_stations!A:E,5,0)=0,"",VLOOKUP(B292,centers_stations!A:E,5,0))</f>
        <v>GHCND:USW00003166</v>
      </c>
      <c r="AA292" s="0" t="n">
        <v>5</v>
      </c>
      <c r="AB292" s="0" t="n">
        <v>26</v>
      </c>
      <c r="AC292" s="0" t="s">
        <v>116</v>
      </c>
      <c r="AD292" s="0" t="s">
        <v>116</v>
      </c>
      <c r="AE292" s="0" t="n">
        <v>5</v>
      </c>
      <c r="AF292" s="0" t="s">
        <v>65</v>
      </c>
      <c r="AG292" s="0" t="n">
        <v>2</v>
      </c>
      <c r="AI292" s="0" t="s">
        <v>66</v>
      </c>
      <c r="AJ292" s="0" t="n">
        <v>2.5</v>
      </c>
      <c r="AK292" s="0" t="n">
        <v>2.5</v>
      </c>
      <c r="AL292" s="0" t="n">
        <v>12.09</v>
      </c>
      <c r="AM292" s="0" t="n">
        <v>2.22</v>
      </c>
      <c r="AR292" s="0" t="s">
        <v>68</v>
      </c>
      <c r="AS292" s="0" t="n">
        <v>56</v>
      </c>
    </row>
    <row r="293" customFormat="false" ht="14.25" hidden="false" customHeight="false" outlineLevel="0" collapsed="false">
      <c r="B293" s="14" t="n">
        <v>878</v>
      </c>
      <c r="C293" s="14" t="s">
        <v>1005</v>
      </c>
      <c r="D293" s="15" t="s">
        <v>233</v>
      </c>
      <c r="E293" s="16" t="s">
        <v>494</v>
      </c>
      <c r="F293" s="14" t="s">
        <v>1155</v>
      </c>
      <c r="G293" s="14" t="s">
        <v>49</v>
      </c>
      <c r="H293" s="14" t="s">
        <v>310</v>
      </c>
      <c r="I293" s="14" t="s">
        <v>311</v>
      </c>
      <c r="J293" s="14" t="s">
        <v>237</v>
      </c>
      <c r="K293" s="14" t="s">
        <v>98</v>
      </c>
      <c r="L293" s="14" t="s">
        <v>121</v>
      </c>
      <c r="M293" s="14" t="s">
        <v>98</v>
      </c>
      <c r="N293" s="14" t="s">
        <v>100</v>
      </c>
      <c r="O293" s="14" t="s">
        <v>109</v>
      </c>
      <c r="P293" s="14" t="s">
        <v>101</v>
      </c>
      <c r="Q293" s="14" t="s">
        <v>1156</v>
      </c>
      <c r="R293" s="14" t="s">
        <v>313</v>
      </c>
      <c r="S293" s="0" t="s">
        <v>1157</v>
      </c>
      <c r="T293" s="0" t="s">
        <v>1158</v>
      </c>
      <c r="U293" s="0" t="s">
        <v>316</v>
      </c>
      <c r="V293" s="0" t="s">
        <v>317</v>
      </c>
      <c r="W293" s="0" t="n">
        <v>92860</v>
      </c>
      <c r="X293" s="0" t="n">
        <v>33.9084002</v>
      </c>
      <c r="Y293" s="0" t="n">
        <v>-117.5627676</v>
      </c>
      <c r="Z293" s="0" t="str">
        <f aca="false">IF(VLOOKUP(B293,centers_stations!A:E,5,0)=0,"",VLOOKUP(B293,centers_stations!A:E,5,0))</f>
        <v>GHCND:USW00003179</v>
      </c>
      <c r="AA293" s="0" t="n">
        <v>5</v>
      </c>
      <c r="AB293" s="0" t="n">
        <v>22</v>
      </c>
      <c r="AC293" s="0" t="s">
        <v>116</v>
      </c>
      <c r="AD293" s="0" t="s">
        <v>116</v>
      </c>
      <c r="AE293" s="0" t="n">
        <v>4.5</v>
      </c>
      <c r="AF293" s="0" t="s">
        <v>65</v>
      </c>
      <c r="AG293" s="0" t="n">
        <v>2</v>
      </c>
      <c r="AI293" s="0" t="s">
        <v>66</v>
      </c>
      <c r="AJ293" s="0" t="n">
        <v>2.5</v>
      </c>
      <c r="AK293" s="0" t="n">
        <v>2.5</v>
      </c>
      <c r="AL293" s="0" t="n">
        <v>12.09</v>
      </c>
      <c r="AM293" s="0" t="n">
        <v>2.22</v>
      </c>
      <c r="AN293" s="0" t="s">
        <v>67</v>
      </c>
      <c r="AO293" s="0" t="n">
        <v>7</v>
      </c>
      <c r="AP293" s="0" t="n">
        <v>7</v>
      </c>
      <c r="AR293" s="0" t="s">
        <v>68</v>
      </c>
      <c r="AS293" s="0" t="n">
        <v>40</v>
      </c>
    </row>
    <row r="294" customFormat="false" ht="14.25" hidden="false" customHeight="false" outlineLevel="0" collapsed="false">
      <c r="B294" s="14" t="n">
        <v>879</v>
      </c>
      <c r="C294" s="14" t="s">
        <v>1005</v>
      </c>
      <c r="D294" s="15" t="s">
        <v>233</v>
      </c>
      <c r="E294" s="16" t="s">
        <v>479</v>
      </c>
      <c r="F294" s="14" t="s">
        <v>1159</v>
      </c>
      <c r="G294" s="14" t="s">
        <v>49</v>
      </c>
      <c r="H294" s="14" t="s">
        <v>50</v>
      </c>
      <c r="I294" s="14" t="s">
        <v>236</v>
      </c>
      <c r="J294" s="14" t="s">
        <v>237</v>
      </c>
      <c r="K294" s="14" t="s">
        <v>160</v>
      </c>
      <c r="L294" s="14" t="s">
        <v>54</v>
      </c>
      <c r="M294" s="14" t="s">
        <v>160</v>
      </c>
      <c r="N294" s="14" t="s">
        <v>176</v>
      </c>
      <c r="O294" s="14" t="s">
        <v>128</v>
      </c>
      <c r="P294" s="14" t="s">
        <v>72</v>
      </c>
      <c r="Q294" s="14" t="s">
        <v>85</v>
      </c>
      <c r="R294" s="14" t="s">
        <v>313</v>
      </c>
      <c r="S294" s="0" t="s">
        <v>1160</v>
      </c>
      <c r="T294" s="0" t="s">
        <v>1161</v>
      </c>
      <c r="U294" s="0" t="s">
        <v>316</v>
      </c>
      <c r="V294" s="0" t="s">
        <v>317</v>
      </c>
      <c r="W294" s="0" t="n">
        <v>93534</v>
      </c>
      <c r="X294" s="0" t="n">
        <v>34.6688993</v>
      </c>
      <c r="Y294" s="0" t="n">
        <v>-118.1329064</v>
      </c>
      <c r="Z294" s="0" t="str">
        <f aca="false">IF(VLOOKUP(B294,centers_stations!A:E,5,0)=0,"",VLOOKUP(B294,centers_stations!A:E,5,0))</f>
        <v>GHCND:USW00023182</v>
      </c>
      <c r="AA294" s="0" t="n">
        <v>6</v>
      </c>
      <c r="AB294" s="0" t="n">
        <v>25</v>
      </c>
      <c r="AC294" s="0" t="s">
        <v>116</v>
      </c>
      <c r="AD294" s="0" t="s">
        <v>116</v>
      </c>
      <c r="AE294" s="0" t="n">
        <v>5</v>
      </c>
      <c r="AF294" s="0" t="s">
        <v>65</v>
      </c>
      <c r="AG294" s="0" t="n">
        <v>3</v>
      </c>
      <c r="AI294" s="0" t="s">
        <v>66</v>
      </c>
      <c r="AJ294" s="0" t="n">
        <v>2.5</v>
      </c>
      <c r="AK294" s="0" t="n">
        <v>2.5</v>
      </c>
      <c r="AL294" s="0" t="n">
        <v>10.89</v>
      </c>
      <c r="AM294" s="0" t="n">
        <v>2.22</v>
      </c>
      <c r="AR294" s="0" t="s">
        <v>132</v>
      </c>
      <c r="AS294" s="0" t="n">
        <v>32</v>
      </c>
    </row>
    <row r="295" customFormat="false" ht="14.25" hidden="false" customHeight="false" outlineLevel="0" collapsed="false">
      <c r="B295" s="14" t="n">
        <v>880</v>
      </c>
      <c r="C295" s="14" t="s">
        <v>1005</v>
      </c>
      <c r="D295" s="15" t="s">
        <v>388</v>
      </c>
      <c r="E295" s="16" t="s">
        <v>1162</v>
      </c>
      <c r="F295" s="14" t="s">
        <v>1163</v>
      </c>
      <c r="G295" s="14" t="s">
        <v>49</v>
      </c>
      <c r="H295" s="14" t="s">
        <v>50</v>
      </c>
      <c r="I295" s="14" t="s">
        <v>320</v>
      </c>
      <c r="J295" s="14" t="s">
        <v>148</v>
      </c>
      <c r="K295" s="14" t="s">
        <v>85</v>
      </c>
      <c r="L295" s="14" t="s">
        <v>121</v>
      </c>
      <c r="M295" s="14" t="s">
        <v>85</v>
      </c>
      <c r="N295" s="14" t="s">
        <v>98</v>
      </c>
      <c r="O295" s="14" t="s">
        <v>199</v>
      </c>
      <c r="P295" s="14" t="s">
        <v>111</v>
      </c>
      <c r="Q295" s="14" t="s">
        <v>411</v>
      </c>
      <c r="R295" s="14" t="s">
        <v>59</v>
      </c>
      <c r="S295" s="0" t="s">
        <v>1164</v>
      </c>
      <c r="T295" s="0" t="s">
        <v>1165</v>
      </c>
      <c r="U295" s="0" t="s">
        <v>1166</v>
      </c>
      <c r="V295" s="0" t="s">
        <v>569</v>
      </c>
      <c r="W295" s="0" t="s">
        <v>1167</v>
      </c>
      <c r="X295" s="0" t="n">
        <v>43.4572411</v>
      </c>
      <c r="Y295" s="0" t="n">
        <v>-80.4733525</v>
      </c>
      <c r="Z295" s="0" t="str">
        <f aca="false">IF(VLOOKUP(B295,centers_stations!A:E,5,0)=0,"",VLOOKUP(B295,centers_stations!A:E,5,0))</f>
        <v>GHCND:CA006144239</v>
      </c>
      <c r="AA295" s="0" t="n">
        <v>5</v>
      </c>
      <c r="AB295" s="0" t="n">
        <v>25</v>
      </c>
      <c r="AC295" s="0" t="s">
        <v>116</v>
      </c>
      <c r="AD295" s="0" t="s">
        <v>116</v>
      </c>
      <c r="AE295" s="0" t="n">
        <v>3</v>
      </c>
      <c r="AF295" s="0" t="s">
        <v>65</v>
      </c>
      <c r="AG295" s="0" t="n">
        <v>2</v>
      </c>
      <c r="AI295" s="0" t="s">
        <v>66</v>
      </c>
      <c r="AJ295" s="0" t="n">
        <v>2.5</v>
      </c>
      <c r="AK295" s="0" t="n">
        <v>2.5</v>
      </c>
      <c r="AL295" s="0" t="n">
        <v>12.09</v>
      </c>
      <c r="AM295" s="0" t="n">
        <v>2.22</v>
      </c>
      <c r="AN295" s="0" t="s">
        <v>67</v>
      </c>
      <c r="AO295" s="0" t="n">
        <v>7</v>
      </c>
      <c r="AP295" s="0" t="n">
        <v>7</v>
      </c>
      <c r="AS295" s="0" t="n">
        <v>32</v>
      </c>
    </row>
    <row r="296" customFormat="false" ht="14.25" hidden="false" customHeight="false" outlineLevel="0" collapsed="false">
      <c r="B296" s="14" t="n">
        <v>881</v>
      </c>
      <c r="C296" s="14" t="s">
        <v>1005</v>
      </c>
      <c r="D296" s="15" t="s">
        <v>388</v>
      </c>
      <c r="E296" s="16" t="s">
        <v>1162</v>
      </c>
      <c r="F296" s="14" t="s">
        <v>1168</v>
      </c>
      <c r="G296" s="14" t="s">
        <v>49</v>
      </c>
      <c r="H296" s="14" t="s">
        <v>50</v>
      </c>
      <c r="I296" s="14" t="s">
        <v>320</v>
      </c>
      <c r="J296" s="14" t="s">
        <v>148</v>
      </c>
      <c r="K296" s="14" t="s">
        <v>85</v>
      </c>
      <c r="L296" s="14" t="s">
        <v>98</v>
      </c>
      <c r="M296" s="14" t="s">
        <v>85</v>
      </c>
      <c r="N296" s="14" t="s">
        <v>98</v>
      </c>
      <c r="O296" s="14" t="s">
        <v>98</v>
      </c>
      <c r="P296" s="14" t="s">
        <v>111</v>
      </c>
      <c r="Q296" s="14" t="s">
        <v>55</v>
      </c>
      <c r="R296" s="14" t="s">
        <v>59</v>
      </c>
      <c r="S296" s="0" t="s">
        <v>1169</v>
      </c>
      <c r="T296" s="0" t="s">
        <v>1170</v>
      </c>
      <c r="U296" s="0" t="s">
        <v>1166</v>
      </c>
      <c r="V296" s="0" t="s">
        <v>569</v>
      </c>
      <c r="W296" s="0" t="s">
        <v>1171</v>
      </c>
      <c r="X296" s="0" t="n">
        <v>43.7446215</v>
      </c>
      <c r="Y296" s="0" t="n">
        <v>-79.7112899</v>
      </c>
      <c r="Z296" s="0" t="str">
        <f aca="false">IF(VLOOKUP(B296,centers_stations!A:E,5,0)=0,"",VLOOKUP(B296,centers_stations!A:E,5,0))</f>
        <v>GHCND:CA006158733</v>
      </c>
      <c r="AA296" s="0" t="n">
        <v>5</v>
      </c>
      <c r="AB296" s="0" t="n">
        <v>20</v>
      </c>
      <c r="AC296" s="0" t="s">
        <v>116</v>
      </c>
      <c r="AD296" s="0" t="s">
        <v>116</v>
      </c>
      <c r="AE296" s="0" t="n">
        <v>3</v>
      </c>
      <c r="AF296" s="0" t="s">
        <v>65</v>
      </c>
      <c r="AG296" s="0" t="n">
        <v>2</v>
      </c>
      <c r="AI296" s="0" t="s">
        <v>66</v>
      </c>
      <c r="AJ296" s="0" t="n">
        <v>2.5</v>
      </c>
      <c r="AK296" s="0" t="n">
        <v>2.5</v>
      </c>
      <c r="AL296" s="0" t="n">
        <v>12.09</v>
      </c>
      <c r="AM296" s="0" t="n">
        <v>2.22</v>
      </c>
      <c r="AN296" s="0" t="s">
        <v>67</v>
      </c>
      <c r="AO296" s="0" t="n">
        <v>7</v>
      </c>
      <c r="AP296" s="0" t="n">
        <v>7</v>
      </c>
      <c r="AR296" s="0" t="s">
        <v>381</v>
      </c>
      <c r="AS296" s="0" t="n">
        <v>40</v>
      </c>
    </row>
    <row r="297" customFormat="false" ht="14.25" hidden="false" customHeight="false" outlineLevel="0" collapsed="false">
      <c r="B297" s="14" t="n">
        <v>882</v>
      </c>
      <c r="C297" s="14" t="s">
        <v>1005</v>
      </c>
      <c r="D297" s="15" t="s">
        <v>193</v>
      </c>
      <c r="E297" s="16" t="s">
        <v>342</v>
      </c>
      <c r="F297" s="14" t="s">
        <v>1172</v>
      </c>
      <c r="G297" s="14" t="s">
        <v>49</v>
      </c>
      <c r="H297" s="14"/>
      <c r="I297" s="14"/>
      <c r="J297" s="14"/>
      <c r="K297" s="14" t="s">
        <v>73</v>
      </c>
      <c r="L297" s="14" t="s">
        <v>100</v>
      </c>
      <c r="M297" s="14" t="s">
        <v>73</v>
      </c>
      <c r="N297" s="14" t="s">
        <v>100</v>
      </c>
      <c r="O297" s="14" t="s">
        <v>128</v>
      </c>
      <c r="P297" s="14" t="s">
        <v>84</v>
      </c>
      <c r="Q297" s="14" t="s">
        <v>255</v>
      </c>
      <c r="R297" s="14" t="s">
        <v>59</v>
      </c>
      <c r="S297" s="0" t="s">
        <v>1173</v>
      </c>
      <c r="T297" s="0" t="s">
        <v>906</v>
      </c>
      <c r="U297" s="0" t="s">
        <v>347</v>
      </c>
      <c r="V297" s="0" t="s">
        <v>348</v>
      </c>
      <c r="W297" s="0" t="n">
        <v>6492</v>
      </c>
      <c r="X297" s="0" t="n">
        <v>41.4426048</v>
      </c>
      <c r="Y297" s="0" t="n">
        <v>-72.8297684</v>
      </c>
      <c r="Z297" s="0" t="str">
        <f aca="false">IF(VLOOKUP(B297,centers_stations!A:E,5,0)=0,"",VLOOKUP(B297,centers_stations!A:E,5,0))</f>
        <v>GHCND:USW00054788</v>
      </c>
      <c r="AA297" s="0" t="n">
        <v>5</v>
      </c>
      <c r="AB297" s="0" t="n">
        <v>24</v>
      </c>
      <c r="AC297" s="0" t="s">
        <v>116</v>
      </c>
      <c r="AD297" s="0" t="s">
        <v>116</v>
      </c>
      <c r="AE297" s="0" t="n">
        <v>6</v>
      </c>
      <c r="AF297" s="0" t="s">
        <v>65</v>
      </c>
      <c r="AG297" s="0" t="n">
        <v>3</v>
      </c>
      <c r="AI297" s="0" t="s">
        <v>66</v>
      </c>
      <c r="AJ297" s="0" t="n">
        <v>2.5</v>
      </c>
      <c r="AK297" s="0" t="n">
        <v>2.5</v>
      </c>
      <c r="AL297" s="0" t="n">
        <v>12.09</v>
      </c>
      <c r="AM297" s="0" t="n">
        <v>2.22</v>
      </c>
      <c r="AN297" s="0" t="s">
        <v>67</v>
      </c>
      <c r="AO297" s="0" t="n">
        <v>11</v>
      </c>
      <c r="AP297" s="0" t="n">
        <v>11</v>
      </c>
      <c r="AS297" s="0" t="n">
        <v>32</v>
      </c>
    </row>
    <row r="298" customFormat="false" ht="14.25" hidden="false" customHeight="false" outlineLevel="0" collapsed="false">
      <c r="B298" s="14" t="n">
        <v>883</v>
      </c>
      <c r="C298" s="14" t="s">
        <v>1005</v>
      </c>
      <c r="D298" s="15" t="s">
        <v>218</v>
      </c>
      <c r="E298" s="16" t="s">
        <v>437</v>
      </c>
      <c r="F298" s="14" t="s">
        <v>1174</v>
      </c>
      <c r="G298" s="14" t="s">
        <v>49</v>
      </c>
      <c r="H298" s="14" t="s">
        <v>50</v>
      </c>
      <c r="I298" s="14" t="s">
        <v>221</v>
      </c>
      <c r="J298" s="14" t="s">
        <v>148</v>
      </c>
      <c r="K298" s="14" t="s">
        <v>55</v>
      </c>
      <c r="L298" s="14" t="s">
        <v>55</v>
      </c>
      <c r="M298" s="14" t="s">
        <v>411</v>
      </c>
      <c r="N298" s="14" t="s">
        <v>411</v>
      </c>
      <c r="O298" s="14" t="s">
        <v>138</v>
      </c>
      <c r="P298" s="14" t="s">
        <v>100</v>
      </c>
      <c r="Q298" s="14" t="s">
        <v>1175</v>
      </c>
      <c r="R298" s="14" t="s">
        <v>59</v>
      </c>
      <c r="S298" s="0" t="s">
        <v>1176</v>
      </c>
      <c r="T298" s="0" t="s">
        <v>1177</v>
      </c>
      <c r="U298" s="0" t="s">
        <v>441</v>
      </c>
      <c r="V298" s="0" t="s">
        <v>442</v>
      </c>
      <c r="W298" s="0" t="n">
        <v>19904</v>
      </c>
      <c r="X298" s="0" t="n">
        <v>39.129233</v>
      </c>
      <c r="Y298" s="0" t="n">
        <v>-75.531741</v>
      </c>
      <c r="Z298" s="0" t="str">
        <f aca="false">IF(VLOOKUP(B298,centers_stations!A:E,5,0)=0,"",VLOOKUP(B298,centers_stations!A:E,5,0))</f>
        <v>GHCND:USW00013764</v>
      </c>
      <c r="AA298" s="0" t="n">
        <v>6</v>
      </c>
      <c r="AB298" s="0" t="n">
        <v>24</v>
      </c>
      <c r="AC298" s="0" t="s">
        <v>116</v>
      </c>
      <c r="AD298" s="0" t="s">
        <v>64</v>
      </c>
      <c r="AE298" s="0" t="n">
        <v>7</v>
      </c>
      <c r="AF298" s="0" t="s">
        <v>65</v>
      </c>
      <c r="AG298" s="0" t="n">
        <v>3</v>
      </c>
      <c r="AI298" s="0" t="s">
        <v>66</v>
      </c>
      <c r="AJ298" s="0" t="n">
        <v>2.5</v>
      </c>
      <c r="AK298" s="0" t="n">
        <v>2.5</v>
      </c>
      <c r="AL298" s="0" t="n">
        <v>10.89</v>
      </c>
      <c r="AM298" s="0" t="n">
        <v>2.22</v>
      </c>
      <c r="AR298" s="0" t="s">
        <v>68</v>
      </c>
      <c r="AS298" s="0" t="n">
        <v>32</v>
      </c>
    </row>
    <row r="299" customFormat="false" ht="14.25" hidden="false" customHeight="false" outlineLevel="0" collapsed="false">
      <c r="B299" s="14" t="n">
        <v>884</v>
      </c>
      <c r="C299" s="14" t="s">
        <v>45</v>
      </c>
      <c r="D299" s="15" t="s">
        <v>46</v>
      </c>
      <c r="E299" s="16" t="s">
        <v>573</v>
      </c>
      <c r="F299" s="14" t="s">
        <v>1178</v>
      </c>
      <c r="G299" s="14" t="s">
        <v>49</v>
      </c>
      <c r="H299" s="14" t="s">
        <v>50</v>
      </c>
      <c r="I299" s="14" t="s">
        <v>71</v>
      </c>
      <c r="J299" s="14" t="s">
        <v>52</v>
      </c>
      <c r="K299" s="14" t="s">
        <v>182</v>
      </c>
      <c r="L299" s="14" t="s">
        <v>84</v>
      </c>
      <c r="M299" s="14" t="s">
        <v>98</v>
      </c>
      <c r="N299" s="14" t="s">
        <v>84</v>
      </c>
      <c r="O299" s="14" t="s">
        <v>109</v>
      </c>
      <c r="P299" s="14" t="s">
        <v>101</v>
      </c>
      <c r="Q299" s="14" t="s">
        <v>98</v>
      </c>
      <c r="R299" s="14" t="s">
        <v>59</v>
      </c>
      <c r="S299" s="0" t="s">
        <v>1179</v>
      </c>
      <c r="T299" s="0" t="s">
        <v>1180</v>
      </c>
      <c r="U299" s="0" t="s">
        <v>283</v>
      </c>
      <c r="V299" s="0" t="s">
        <v>284</v>
      </c>
      <c r="W299" s="0" t="n">
        <v>33063</v>
      </c>
      <c r="X299" s="0" t="n">
        <v>26.2530324</v>
      </c>
      <c r="Y299" s="0" t="n">
        <v>-80.2004982</v>
      </c>
      <c r="Z299" s="0" t="str">
        <f aca="false">IF(VLOOKUP(B299,centers_stations!A:E,5,0)=0,"",VLOOKUP(B299,centers_stations!A:E,5,0))</f>
        <v>GHCND:USW00012885</v>
      </c>
      <c r="AA299" s="0" t="n">
        <v>5</v>
      </c>
      <c r="AB299" s="0" t="n">
        <v>25</v>
      </c>
      <c r="AC299" s="0" t="s">
        <v>145</v>
      </c>
      <c r="AD299" s="0" t="s">
        <v>64</v>
      </c>
      <c r="AE299" s="0" t="n">
        <v>6</v>
      </c>
      <c r="AF299" s="0" t="s">
        <v>65</v>
      </c>
      <c r="AG299" s="0" t="n">
        <v>3</v>
      </c>
      <c r="AI299" s="0" t="s">
        <v>66</v>
      </c>
      <c r="AJ299" s="0" t="n">
        <v>2.5</v>
      </c>
      <c r="AK299" s="0" t="n">
        <v>2.5</v>
      </c>
      <c r="AL299" s="0" t="n">
        <v>12.09</v>
      </c>
      <c r="AM299" s="0" t="n">
        <v>2.22</v>
      </c>
      <c r="AN299" s="0" t="s">
        <v>67</v>
      </c>
      <c r="AO299" s="0" t="n">
        <v>7</v>
      </c>
      <c r="AP299" s="0" t="n">
        <v>7</v>
      </c>
      <c r="AR299" s="0" t="s">
        <v>132</v>
      </c>
      <c r="AS299" s="0" t="n">
        <v>32</v>
      </c>
    </row>
    <row r="300" customFormat="false" ht="14.25" hidden="false" customHeight="false" outlineLevel="0" collapsed="false">
      <c r="B300" s="14" t="n">
        <v>885</v>
      </c>
      <c r="C300" s="14" t="s">
        <v>1005</v>
      </c>
      <c r="D300" s="15" t="s">
        <v>46</v>
      </c>
      <c r="E300" s="16" t="s">
        <v>937</v>
      </c>
      <c r="F300" s="14" t="s">
        <v>1181</v>
      </c>
      <c r="G300" s="14" t="s">
        <v>49</v>
      </c>
      <c r="H300" s="14" t="s">
        <v>50</v>
      </c>
      <c r="I300" s="14" t="s">
        <v>71</v>
      </c>
      <c r="J300" s="14" t="s">
        <v>148</v>
      </c>
      <c r="K300" s="14" t="s">
        <v>55</v>
      </c>
      <c r="L300" s="14" t="s">
        <v>100</v>
      </c>
      <c r="M300" s="14" t="s">
        <v>1100</v>
      </c>
      <c r="N300" s="14" t="s">
        <v>1100</v>
      </c>
      <c r="O300" s="14" t="s">
        <v>101</v>
      </c>
      <c r="P300" s="14" t="s">
        <v>101</v>
      </c>
      <c r="Q300" s="14" t="s">
        <v>84</v>
      </c>
      <c r="R300" s="14" t="s">
        <v>59</v>
      </c>
      <c r="S300" s="0" t="s">
        <v>1182</v>
      </c>
      <c r="T300" s="0" t="s">
        <v>1183</v>
      </c>
      <c r="U300" s="0" t="s">
        <v>283</v>
      </c>
      <c r="V300" s="0" t="s">
        <v>284</v>
      </c>
      <c r="W300" s="0" t="n">
        <v>32935</v>
      </c>
      <c r="X300" s="0" t="n">
        <v>28.1246474</v>
      </c>
      <c r="Y300" s="0" t="n">
        <v>-80.6700684</v>
      </c>
      <c r="Z300" s="0" t="str">
        <f aca="false">IF(VLOOKUP(B300,centers_stations!A:E,5,0)=0,"",VLOOKUP(B300,centers_stations!A:E,5,0))</f>
        <v>GHCND:USC00085612</v>
      </c>
      <c r="AA300" s="0" t="n">
        <v>6</v>
      </c>
      <c r="AB300" s="0" t="n">
        <v>26</v>
      </c>
      <c r="AC300" s="0" t="s">
        <v>145</v>
      </c>
      <c r="AD300" s="0" t="s">
        <v>64</v>
      </c>
      <c r="AE300" s="0" t="n">
        <v>6</v>
      </c>
      <c r="AF300" s="0" t="s">
        <v>65</v>
      </c>
      <c r="AG300" s="0" t="n">
        <v>2</v>
      </c>
      <c r="AI300" s="0" t="s">
        <v>66</v>
      </c>
      <c r="AJ300" s="0" t="n">
        <v>2.5</v>
      </c>
      <c r="AK300" s="0" t="n">
        <v>2.5</v>
      </c>
      <c r="AL300" s="0" t="n">
        <v>10.89</v>
      </c>
      <c r="AM300" s="0" t="n">
        <v>2.22</v>
      </c>
      <c r="AN300" s="0" t="s">
        <v>67</v>
      </c>
      <c r="AO300" s="0" t="n">
        <v>7</v>
      </c>
      <c r="AP300" s="0" t="n">
        <v>7</v>
      </c>
      <c r="AR300" s="0" t="s">
        <v>204</v>
      </c>
      <c r="AS300" s="0" t="n">
        <v>40</v>
      </c>
    </row>
    <row r="301" customFormat="false" ht="14.25" hidden="false" customHeight="false" outlineLevel="0" collapsed="false">
      <c r="B301" s="14" t="n">
        <v>886</v>
      </c>
      <c r="C301" s="14" t="s">
        <v>1005</v>
      </c>
      <c r="D301" s="15" t="s">
        <v>218</v>
      </c>
      <c r="E301" s="16" t="s">
        <v>267</v>
      </c>
      <c r="F301" s="14" t="s">
        <v>1184</v>
      </c>
      <c r="G301" s="14" t="s">
        <v>49</v>
      </c>
      <c r="H301" s="14" t="s">
        <v>50</v>
      </c>
      <c r="I301" s="14" t="s">
        <v>71</v>
      </c>
      <c r="J301" s="14" t="s">
        <v>148</v>
      </c>
      <c r="K301" s="14" t="s">
        <v>100</v>
      </c>
      <c r="L301" s="14" t="s">
        <v>58</v>
      </c>
      <c r="M301" s="14" t="s">
        <v>55</v>
      </c>
      <c r="N301" s="14" t="s">
        <v>58</v>
      </c>
      <c r="O301" s="14" t="s">
        <v>155</v>
      </c>
      <c r="P301" s="14" t="s">
        <v>101</v>
      </c>
      <c r="Q301" s="14" t="s">
        <v>83</v>
      </c>
      <c r="R301" s="14" t="s">
        <v>59</v>
      </c>
      <c r="S301" s="0" t="s">
        <v>1185</v>
      </c>
      <c r="T301" s="0" t="s">
        <v>1186</v>
      </c>
      <c r="U301" s="0" t="s">
        <v>283</v>
      </c>
      <c r="V301" s="0" t="s">
        <v>284</v>
      </c>
      <c r="W301" s="0" t="n">
        <v>32703</v>
      </c>
      <c r="X301" s="0" t="n">
        <v>28.6715401</v>
      </c>
      <c r="Y301" s="0" t="n">
        <v>-81.4714756</v>
      </c>
      <c r="Z301" s="0" t="str">
        <f aca="false">IF(VLOOKUP(B301,centers_stations!A:E,5,0)=0,"",VLOOKUP(B301,centers_stations!A:E,5,0))</f>
        <v>GHCND:USC00087228</v>
      </c>
      <c r="AA301" s="0" t="n">
        <v>5</v>
      </c>
      <c r="AB301" s="0" t="n">
        <v>25</v>
      </c>
      <c r="AC301" s="0" t="s">
        <v>145</v>
      </c>
      <c r="AD301" s="0" t="s">
        <v>64</v>
      </c>
      <c r="AE301" s="0" t="n">
        <v>6</v>
      </c>
      <c r="AF301" s="0" t="s">
        <v>65</v>
      </c>
      <c r="AG301" s="0" t="n">
        <v>3</v>
      </c>
      <c r="AI301" s="0" t="s">
        <v>66</v>
      </c>
      <c r="AJ301" s="0" t="n">
        <v>2.5</v>
      </c>
      <c r="AK301" s="0" t="n">
        <v>2.5</v>
      </c>
      <c r="AL301" s="0" t="n">
        <v>12.09</v>
      </c>
      <c r="AM301" s="0" t="n">
        <v>2.22</v>
      </c>
      <c r="AN301" s="0" t="s">
        <v>67</v>
      </c>
      <c r="AO301" s="0" t="n">
        <v>7</v>
      </c>
      <c r="AP301" s="0" t="n">
        <v>7</v>
      </c>
      <c r="AR301" s="0" t="s">
        <v>68</v>
      </c>
      <c r="AS301" s="0" t="n">
        <v>40</v>
      </c>
    </row>
    <row r="302" customFormat="false" ht="14.25" hidden="false" customHeight="false" outlineLevel="0" collapsed="false">
      <c r="B302" s="14" t="n">
        <v>887</v>
      </c>
      <c r="C302" s="14" t="s">
        <v>1005</v>
      </c>
      <c r="D302" s="15" t="s">
        <v>46</v>
      </c>
      <c r="E302" s="16" t="s">
        <v>47</v>
      </c>
      <c r="F302" s="14" t="s">
        <v>1187</v>
      </c>
      <c r="G302" s="14" t="s">
        <v>49</v>
      </c>
      <c r="H302" s="14" t="s">
        <v>50</v>
      </c>
      <c r="I302" s="14" t="s">
        <v>71</v>
      </c>
      <c r="J302" s="14" t="s">
        <v>52</v>
      </c>
      <c r="K302" s="14" t="s">
        <v>111</v>
      </c>
      <c r="L302" s="14" t="s">
        <v>53</v>
      </c>
      <c r="M302" s="14" t="s">
        <v>100</v>
      </c>
      <c r="N302" s="14" t="s">
        <v>269</v>
      </c>
      <c r="O302" s="14" t="s">
        <v>111</v>
      </c>
      <c r="P302" s="14" t="s">
        <v>111</v>
      </c>
      <c r="Q302" s="14" t="s">
        <v>269</v>
      </c>
      <c r="R302" s="14" t="s">
        <v>59</v>
      </c>
      <c r="S302" s="0" t="s">
        <v>1188</v>
      </c>
      <c r="T302" s="0" t="s">
        <v>1189</v>
      </c>
      <c r="U302" s="0" t="s">
        <v>114</v>
      </c>
      <c r="V302" s="0" t="s">
        <v>115</v>
      </c>
      <c r="W302" s="0" t="n">
        <v>30907</v>
      </c>
      <c r="X302" s="0" t="n">
        <v>33.515796</v>
      </c>
      <c r="Y302" s="0" t="n">
        <v>-82.052353</v>
      </c>
      <c r="Z302" s="0" t="str">
        <f aca="false">IF(VLOOKUP(B302,centers_stations!A:E,5,0)=0,"",VLOOKUP(B302,centers_stations!A:E,5,0))</f>
        <v>GHCND:USW00013837</v>
      </c>
      <c r="AA302" s="0" t="n">
        <v>5</v>
      </c>
      <c r="AB302" s="0" t="n">
        <v>25</v>
      </c>
      <c r="AC302" s="0" t="s">
        <v>145</v>
      </c>
      <c r="AD302" s="0" t="s">
        <v>64</v>
      </c>
      <c r="AE302" s="0" t="n">
        <v>5</v>
      </c>
      <c r="AF302" s="0" t="s">
        <v>65</v>
      </c>
      <c r="AG302" s="0" t="n">
        <v>2</v>
      </c>
      <c r="AI302" s="0" t="s">
        <v>66</v>
      </c>
      <c r="AJ302" s="0" t="n">
        <v>2.5</v>
      </c>
      <c r="AK302" s="0" t="n">
        <v>2.5</v>
      </c>
      <c r="AL302" s="0" t="n">
        <v>12.09</v>
      </c>
      <c r="AM302" s="0" t="n">
        <v>2.22</v>
      </c>
      <c r="AR302" s="0" t="s">
        <v>204</v>
      </c>
      <c r="AS302" s="0" t="n">
        <v>40</v>
      </c>
    </row>
    <row r="303" customFormat="false" ht="14.25" hidden="false" customHeight="false" outlineLevel="0" collapsed="false">
      <c r="B303" s="14" t="n">
        <v>888</v>
      </c>
      <c r="C303" s="14" t="s">
        <v>1005</v>
      </c>
      <c r="D303" s="15" t="s">
        <v>218</v>
      </c>
      <c r="E303" s="16" t="s">
        <v>318</v>
      </c>
      <c r="F303" s="14" t="s">
        <v>1190</v>
      </c>
      <c r="G303" s="14" t="s">
        <v>49</v>
      </c>
      <c r="H303" s="14" t="s">
        <v>50</v>
      </c>
      <c r="I303" s="14" t="s">
        <v>221</v>
      </c>
      <c r="J303" s="14" t="s">
        <v>148</v>
      </c>
      <c r="K303" s="14" t="s">
        <v>55</v>
      </c>
      <c r="L303" s="14" t="s">
        <v>55</v>
      </c>
      <c r="M303" s="14" t="s">
        <v>55</v>
      </c>
      <c r="N303" s="14" t="s">
        <v>55</v>
      </c>
      <c r="O303" s="14" t="s">
        <v>128</v>
      </c>
      <c r="P303" s="14" t="s">
        <v>1156</v>
      </c>
      <c r="Q303" s="14" t="s">
        <v>1191</v>
      </c>
      <c r="R303" s="14" t="s">
        <v>59</v>
      </c>
      <c r="S303" s="0" t="s">
        <v>1192</v>
      </c>
      <c r="T303" s="0" t="s">
        <v>223</v>
      </c>
      <c r="U303" s="0" t="s">
        <v>224</v>
      </c>
      <c r="V303" s="0" t="s">
        <v>225</v>
      </c>
      <c r="W303" s="0" t="n">
        <v>21236</v>
      </c>
      <c r="X303" s="0" t="n">
        <v>39.3967585</v>
      </c>
      <c r="Y303" s="0" t="n">
        <v>-76.4762761</v>
      </c>
      <c r="Z303" s="0" t="str">
        <f aca="false">IF(VLOOKUP(B303,centers_stations!A:E,5,0)=0,"",VLOOKUP(B303,centers_stations!A:E,5,0))</f>
        <v>GHCND:USW00093784</v>
      </c>
      <c r="AA303" s="0" t="n">
        <v>5</v>
      </c>
      <c r="AB303" s="0" t="n">
        <v>24</v>
      </c>
      <c r="AC303" s="0" t="s">
        <v>116</v>
      </c>
      <c r="AD303" s="0" t="s">
        <v>116</v>
      </c>
      <c r="AE303" s="0" t="n">
        <v>7</v>
      </c>
      <c r="AF303" s="0" t="s">
        <v>65</v>
      </c>
      <c r="AG303" s="0" t="n">
        <v>3</v>
      </c>
      <c r="AI303" s="0" t="s">
        <v>66</v>
      </c>
      <c r="AJ303" s="0" t="n">
        <v>2.5</v>
      </c>
      <c r="AK303" s="0" t="n">
        <v>2.5</v>
      </c>
      <c r="AL303" s="0" t="n">
        <v>12.09</v>
      </c>
      <c r="AM303" s="0" t="n">
        <v>2.22</v>
      </c>
      <c r="AR303" s="0" t="s">
        <v>132</v>
      </c>
      <c r="AS303" s="0" t="n">
        <v>48</v>
      </c>
    </row>
    <row r="304" customFormat="false" ht="14.25" hidden="false" customHeight="false" outlineLevel="0" collapsed="false">
      <c r="B304" s="14" t="n">
        <v>889</v>
      </c>
      <c r="C304" s="14" t="s">
        <v>1005</v>
      </c>
      <c r="D304" s="15" t="s">
        <v>218</v>
      </c>
      <c r="E304" s="16" t="s">
        <v>604</v>
      </c>
      <c r="F304" s="14" t="s">
        <v>1193</v>
      </c>
      <c r="G304" s="14" t="s">
        <v>49</v>
      </c>
      <c r="H304" s="14" t="s">
        <v>50</v>
      </c>
      <c r="I304" s="14" t="s">
        <v>221</v>
      </c>
      <c r="J304" s="14" t="s">
        <v>148</v>
      </c>
      <c r="K304" s="14" t="s">
        <v>54</v>
      </c>
      <c r="L304" s="14" t="s">
        <v>1194</v>
      </c>
      <c r="M304" s="14" t="s">
        <v>1195</v>
      </c>
      <c r="N304" s="14" t="s">
        <v>55</v>
      </c>
      <c r="O304" s="14" t="s">
        <v>101</v>
      </c>
      <c r="P304" s="14" t="s">
        <v>101</v>
      </c>
      <c r="Q304" s="14" t="s">
        <v>255</v>
      </c>
      <c r="R304" s="14" t="s">
        <v>59</v>
      </c>
      <c r="S304" s="0" t="s">
        <v>1196</v>
      </c>
      <c r="T304" s="0" t="s">
        <v>157</v>
      </c>
      <c r="U304" s="0" t="s">
        <v>224</v>
      </c>
      <c r="V304" s="0" t="s">
        <v>225</v>
      </c>
      <c r="W304" s="0" t="n">
        <v>21045</v>
      </c>
      <c r="X304" s="0" t="n">
        <v>39.1762222</v>
      </c>
      <c r="Y304" s="0" t="n">
        <v>-76.8405834</v>
      </c>
      <c r="Z304" s="0" t="str">
        <f aca="false">IF(VLOOKUP(B304,centers_stations!A:E,5,0)=0,"",VLOOKUP(B304,centers_stations!A:E,5,0))</f>
        <v>GHCND:USW00093721</v>
      </c>
      <c r="AA304" s="0" t="n">
        <v>4</v>
      </c>
      <c r="AB304" s="0" t="n">
        <v>22</v>
      </c>
      <c r="AC304" s="0" t="s">
        <v>116</v>
      </c>
      <c r="AD304" s="0" t="s">
        <v>116</v>
      </c>
      <c r="AE304" s="0" t="n">
        <v>6</v>
      </c>
      <c r="AF304" s="0" t="s">
        <v>65</v>
      </c>
      <c r="AG304" s="0" t="n">
        <v>2</v>
      </c>
      <c r="AI304" s="0" t="s">
        <v>66</v>
      </c>
      <c r="AJ304" s="0" t="n">
        <v>3</v>
      </c>
      <c r="AK304" s="0" t="n">
        <v>3</v>
      </c>
      <c r="AL304" s="0" t="n">
        <v>12.89</v>
      </c>
      <c r="AM304" s="0" t="n">
        <v>2.22</v>
      </c>
      <c r="AR304" s="0" t="s">
        <v>204</v>
      </c>
      <c r="AS304" s="0" t="n">
        <v>32</v>
      </c>
    </row>
    <row r="305" customFormat="false" ht="14.25" hidden="false" customHeight="false" outlineLevel="0" collapsed="false">
      <c r="B305" s="14" t="n">
        <v>890</v>
      </c>
      <c r="C305" s="14" t="s">
        <v>107</v>
      </c>
      <c r="D305" s="15" t="s">
        <v>193</v>
      </c>
      <c r="E305" s="16" t="s">
        <v>353</v>
      </c>
      <c r="F305" s="14" t="s">
        <v>1197</v>
      </c>
      <c r="G305" s="14" t="s">
        <v>49</v>
      </c>
      <c r="H305" s="14" t="s">
        <v>211</v>
      </c>
      <c r="I305" s="14" t="s">
        <v>530</v>
      </c>
      <c r="J305" s="14" t="s">
        <v>198</v>
      </c>
      <c r="K305" s="14" t="s">
        <v>182</v>
      </c>
      <c r="L305" s="14" t="s">
        <v>182</v>
      </c>
      <c r="M305" s="14" t="s">
        <v>100</v>
      </c>
      <c r="N305" s="14" t="s">
        <v>182</v>
      </c>
      <c r="O305" s="14" t="s">
        <v>199</v>
      </c>
      <c r="P305" s="14" t="s">
        <v>177</v>
      </c>
      <c r="Q305" s="14" t="s">
        <v>84</v>
      </c>
      <c r="R305" s="14" t="s">
        <v>59</v>
      </c>
      <c r="S305" s="0" t="s">
        <v>1198</v>
      </c>
      <c r="T305" s="0" t="s">
        <v>790</v>
      </c>
      <c r="U305" s="0" t="s">
        <v>358</v>
      </c>
      <c r="V305" s="0" t="s">
        <v>359</v>
      </c>
      <c r="W305" s="0" t="n">
        <v>7410</v>
      </c>
      <c r="X305" s="0" t="n">
        <v>40.9470124</v>
      </c>
      <c r="Y305" s="0" t="n">
        <v>-74.1397209</v>
      </c>
      <c r="Z305" s="0" t="str">
        <f aca="false">IF(VLOOKUP(B305,centers_stations!A:E,5,0)=0,"",VLOOKUP(B305,centers_stations!A:E,5,0))</f>
        <v>GHCND:USW00094741</v>
      </c>
      <c r="AA305" s="0" t="n">
        <v>4</v>
      </c>
      <c r="AB305" s="0" t="n">
        <v>22</v>
      </c>
      <c r="AC305" s="0" t="s">
        <v>116</v>
      </c>
      <c r="AD305" s="0" t="s">
        <v>116</v>
      </c>
      <c r="AE305" s="0" t="n">
        <v>4.5</v>
      </c>
      <c r="AF305" s="0" t="s">
        <v>65</v>
      </c>
      <c r="AG305" s="0" t="n">
        <v>2</v>
      </c>
      <c r="AI305" s="0" t="s">
        <v>66</v>
      </c>
      <c r="AJ305" s="0" t="n">
        <v>3</v>
      </c>
      <c r="AK305" s="0" t="n">
        <v>3</v>
      </c>
      <c r="AL305" s="0" t="n">
        <v>12.89</v>
      </c>
      <c r="AM305" s="0" t="n">
        <v>2.22</v>
      </c>
      <c r="AN305" s="0" t="s">
        <v>67</v>
      </c>
      <c r="AO305" s="0" t="n">
        <v>11</v>
      </c>
      <c r="AP305" s="0" t="n">
        <v>11</v>
      </c>
      <c r="AR305" s="0" t="s">
        <v>204</v>
      </c>
      <c r="AS305" s="0" t="n">
        <v>32</v>
      </c>
    </row>
    <row r="306" customFormat="false" ht="14.25" hidden="false" customHeight="false" outlineLevel="0" collapsed="false">
      <c r="B306" s="14" t="n">
        <v>891</v>
      </c>
      <c r="C306" s="14" t="s">
        <v>1005</v>
      </c>
      <c r="D306" s="15" t="s">
        <v>388</v>
      </c>
      <c r="E306" s="16" t="s">
        <v>389</v>
      </c>
      <c r="F306" s="14" t="s">
        <v>1199</v>
      </c>
      <c r="G306" s="14" t="s">
        <v>49</v>
      </c>
      <c r="H306" s="14" t="s">
        <v>50</v>
      </c>
      <c r="I306" s="14" t="s">
        <v>221</v>
      </c>
      <c r="J306" s="14" t="s">
        <v>391</v>
      </c>
      <c r="K306" s="14" t="s">
        <v>100</v>
      </c>
      <c r="L306" s="14" t="s">
        <v>100</v>
      </c>
      <c r="M306" s="14" t="s">
        <v>100</v>
      </c>
      <c r="N306" s="14" t="s">
        <v>100</v>
      </c>
      <c r="O306" s="14" t="s">
        <v>72</v>
      </c>
      <c r="P306" s="14" t="s">
        <v>101</v>
      </c>
      <c r="Q306" s="14" t="s">
        <v>127</v>
      </c>
      <c r="R306" s="14" t="s">
        <v>59</v>
      </c>
      <c r="S306" s="0" t="s">
        <v>1200</v>
      </c>
      <c r="T306" s="0" t="s">
        <v>393</v>
      </c>
      <c r="U306" s="0" t="s">
        <v>323</v>
      </c>
      <c r="V306" s="0" t="s">
        <v>324</v>
      </c>
      <c r="W306" s="0" t="n">
        <v>15207</v>
      </c>
      <c r="X306" s="0" t="n">
        <v>40.3642673</v>
      </c>
      <c r="Y306" s="0" t="n">
        <v>-79.9086573</v>
      </c>
      <c r="Z306" s="0" t="str">
        <f aca="false">IF(VLOOKUP(B306,centers_stations!A:E,5,0)=0,"",VLOOKUP(B306,centers_stations!A:E,5,0))</f>
        <v>GHCND:USW00014762</v>
      </c>
      <c r="AA306" s="0" t="n">
        <v>5</v>
      </c>
      <c r="AB306" s="0" t="n">
        <v>24</v>
      </c>
      <c r="AC306" s="0" t="s">
        <v>116</v>
      </c>
      <c r="AD306" s="0" t="s">
        <v>116</v>
      </c>
      <c r="AE306" s="0" t="n">
        <v>6</v>
      </c>
      <c r="AF306" s="0" t="s">
        <v>80</v>
      </c>
      <c r="AG306" s="0" t="n">
        <v>3</v>
      </c>
      <c r="AI306" s="0" t="s">
        <v>66</v>
      </c>
      <c r="AJ306" s="0" t="n">
        <v>2.5</v>
      </c>
      <c r="AK306" s="0" t="n">
        <v>2.5</v>
      </c>
      <c r="AL306" s="0" t="n">
        <v>12.09</v>
      </c>
      <c r="AM306" s="0" t="n">
        <v>2.22</v>
      </c>
      <c r="AR306" s="0" t="s">
        <v>132</v>
      </c>
      <c r="AS306" s="0" t="n">
        <v>32</v>
      </c>
    </row>
    <row r="307" customFormat="false" ht="14.25" hidden="false" customHeight="false" outlineLevel="0" collapsed="false">
      <c r="B307" s="14" t="n">
        <v>892</v>
      </c>
      <c r="C307" s="14" t="s">
        <v>1005</v>
      </c>
      <c r="D307" s="15" t="s">
        <v>233</v>
      </c>
      <c r="E307" s="16" t="s">
        <v>245</v>
      </c>
      <c r="F307" s="14" t="s">
        <v>1201</v>
      </c>
      <c r="G307" s="14" t="s">
        <v>49</v>
      </c>
      <c r="H307" s="14" t="s">
        <v>50</v>
      </c>
      <c r="I307" s="14" t="s">
        <v>236</v>
      </c>
      <c r="J307" s="14" t="s">
        <v>237</v>
      </c>
      <c r="K307" s="14" t="s">
        <v>182</v>
      </c>
      <c r="L307" s="14" t="s">
        <v>182</v>
      </c>
      <c r="M307" s="14" t="s">
        <v>182</v>
      </c>
      <c r="N307" s="14" t="s">
        <v>182</v>
      </c>
      <c r="O307" s="14" t="s">
        <v>128</v>
      </c>
      <c r="P307" s="14" t="s">
        <v>74</v>
      </c>
      <c r="Q307" s="14" t="s">
        <v>176</v>
      </c>
      <c r="R307" s="14" t="s">
        <v>75</v>
      </c>
      <c r="S307" s="0" t="s">
        <v>1202</v>
      </c>
      <c r="T307" s="0" t="s">
        <v>248</v>
      </c>
      <c r="U307" s="0" t="s">
        <v>231</v>
      </c>
      <c r="V307" s="0" t="s">
        <v>232</v>
      </c>
      <c r="W307" s="0" t="n">
        <v>78217</v>
      </c>
      <c r="X307" s="0" t="n">
        <v>29.5505953</v>
      </c>
      <c r="Y307" s="0" t="n">
        <v>-98.409791</v>
      </c>
      <c r="Z307" s="0" t="str">
        <f aca="false">IF(VLOOKUP(B307,centers_stations!A:E,5,0)=0,"",VLOOKUP(B307,centers_stations!A:E,5,0))</f>
        <v>GHCND:USW00012921</v>
      </c>
      <c r="AA307" s="0" t="n">
        <v>5</v>
      </c>
      <c r="AB307" s="0" t="n">
        <v>24</v>
      </c>
      <c r="AC307" s="0" t="s">
        <v>64</v>
      </c>
      <c r="AD307" s="0" t="s">
        <v>64</v>
      </c>
      <c r="AE307" s="0" t="n">
        <v>6</v>
      </c>
      <c r="AF307" s="0" t="s">
        <v>65</v>
      </c>
      <c r="AG307" s="0" t="n">
        <v>3</v>
      </c>
      <c r="AI307" s="0" t="s">
        <v>66</v>
      </c>
      <c r="AJ307" s="0" t="n">
        <v>2.5</v>
      </c>
      <c r="AK307" s="0" t="n">
        <v>2.5</v>
      </c>
      <c r="AL307" s="0" t="n">
        <v>12.09</v>
      </c>
      <c r="AM307" s="0" t="n">
        <v>2.22</v>
      </c>
      <c r="AN307" s="0" t="s">
        <v>67</v>
      </c>
      <c r="AO307" s="0" t="n">
        <v>7</v>
      </c>
      <c r="AP307" s="0" t="n">
        <v>7</v>
      </c>
      <c r="AR307" s="0" t="s">
        <v>68</v>
      </c>
      <c r="AS307" s="0" t="n">
        <v>40</v>
      </c>
    </row>
    <row r="308" customFormat="false" ht="14.25" hidden="false" customHeight="false" outlineLevel="0" collapsed="false">
      <c r="B308" s="14" t="n">
        <v>893</v>
      </c>
      <c r="C308" s="14" t="s">
        <v>1005</v>
      </c>
      <c r="D308" s="15" t="s">
        <v>218</v>
      </c>
      <c r="E308" s="16" t="s">
        <v>226</v>
      </c>
      <c r="F308" s="14" t="s">
        <v>1203</v>
      </c>
      <c r="G308" s="14" t="s">
        <v>49</v>
      </c>
      <c r="H308" s="14" t="s">
        <v>50</v>
      </c>
      <c r="I308" s="14" t="s">
        <v>147</v>
      </c>
      <c r="J308" s="14" t="s">
        <v>148</v>
      </c>
      <c r="K308" s="14" t="s">
        <v>160</v>
      </c>
      <c r="L308" s="14" t="s">
        <v>85</v>
      </c>
      <c r="M308" s="14" t="s">
        <v>1204</v>
      </c>
      <c r="N308" s="14" t="s">
        <v>55</v>
      </c>
      <c r="O308" s="14" t="s">
        <v>1205</v>
      </c>
      <c r="P308" s="14" t="s">
        <v>72</v>
      </c>
      <c r="Q308" s="14" t="s">
        <v>85</v>
      </c>
      <c r="R308" s="14" t="s">
        <v>75</v>
      </c>
      <c r="S308" s="0" t="s">
        <v>1206</v>
      </c>
      <c r="T308" s="0" t="s">
        <v>1207</v>
      </c>
      <c r="U308" s="0" t="s">
        <v>231</v>
      </c>
      <c r="V308" s="0" t="s">
        <v>232</v>
      </c>
      <c r="W308" s="0" t="n">
        <v>76133</v>
      </c>
      <c r="X308" s="0" t="n">
        <v>32.6472048</v>
      </c>
      <c r="Y308" s="0" t="n">
        <v>-97.3625174</v>
      </c>
      <c r="Z308" s="0" t="str">
        <f aca="false">IF(VLOOKUP(B308,centers_stations!A:E,5,0)=0,"",VLOOKUP(B308,centers_stations!A:E,5,0))</f>
        <v>GHCND:USC00410691</v>
      </c>
      <c r="AB308" s="0" t="n">
        <v>25</v>
      </c>
      <c r="AC308" s="0" t="s">
        <v>116</v>
      </c>
      <c r="AD308" s="0" t="s">
        <v>116</v>
      </c>
      <c r="AE308" s="0" t="n">
        <v>6</v>
      </c>
      <c r="AF308" s="0" t="s">
        <v>80</v>
      </c>
      <c r="AG308" s="0" t="n">
        <v>2</v>
      </c>
      <c r="AI308" s="0" t="s">
        <v>124</v>
      </c>
      <c r="AJ308" s="0" t="n">
        <v>2.5</v>
      </c>
      <c r="AK308" s="0" t="n">
        <v>2.5</v>
      </c>
      <c r="AM308" s="0" t="n">
        <v>2.22</v>
      </c>
      <c r="AR308" s="0" t="s">
        <v>132</v>
      </c>
      <c r="AS308" s="0" t="n">
        <v>40</v>
      </c>
    </row>
    <row r="309" customFormat="false" ht="14.25" hidden="false" customHeight="false" outlineLevel="0" collapsed="false">
      <c r="B309" s="14" t="n">
        <v>894</v>
      </c>
      <c r="C309" s="14" t="s">
        <v>107</v>
      </c>
      <c r="D309" s="15" t="s">
        <v>133</v>
      </c>
      <c r="E309" s="17" t="s">
        <v>330</v>
      </c>
      <c r="F309" s="14" t="s">
        <v>1208</v>
      </c>
      <c r="G309" s="14" t="s">
        <v>49</v>
      </c>
      <c r="H309" s="14" t="s">
        <v>310</v>
      </c>
      <c r="I309" s="14" t="s">
        <v>402</v>
      </c>
      <c r="J309" s="14" t="s">
        <v>237</v>
      </c>
      <c r="K309" s="14" t="s">
        <v>288</v>
      </c>
      <c r="L309" s="14" t="s">
        <v>100</v>
      </c>
      <c r="M309" s="14" t="s">
        <v>84</v>
      </c>
      <c r="N309" s="14" t="s">
        <v>288</v>
      </c>
      <c r="O309" s="14" t="s">
        <v>111</v>
      </c>
      <c r="P309" s="14" t="s">
        <v>111</v>
      </c>
      <c r="Q309" s="14" t="s">
        <v>1053</v>
      </c>
      <c r="R309" s="14" t="s">
        <v>313</v>
      </c>
      <c r="S309" s="0" t="s">
        <v>1209</v>
      </c>
      <c r="T309" s="0" t="s">
        <v>1210</v>
      </c>
      <c r="U309" s="0" t="s">
        <v>901</v>
      </c>
      <c r="V309" s="0" t="s">
        <v>902</v>
      </c>
      <c r="W309" s="0" t="n">
        <v>98087</v>
      </c>
      <c r="X309" s="0" t="n">
        <v>47.8483784</v>
      </c>
      <c r="Y309" s="0" t="n">
        <v>-122.2501764</v>
      </c>
      <c r="Z309" s="0" t="str">
        <f aca="false">IF(VLOOKUP(B309,centers_stations!A:E,5,0)=0,"",VLOOKUP(B309,centers_stations!A:E,5,0))</f>
        <v>GHCND:USW00024222</v>
      </c>
      <c r="AA309" s="0" t="n">
        <v>4</v>
      </c>
      <c r="AB309" s="0" t="n">
        <v>24</v>
      </c>
      <c r="AC309" s="0" t="s">
        <v>116</v>
      </c>
      <c r="AD309" s="0" t="s">
        <v>116</v>
      </c>
      <c r="AE309" s="0" t="n">
        <v>5</v>
      </c>
      <c r="AF309" s="0" t="s">
        <v>117</v>
      </c>
      <c r="AG309" s="0" t="n">
        <v>2</v>
      </c>
      <c r="AI309" s="0" t="s">
        <v>66</v>
      </c>
      <c r="AJ309" s="0" t="n">
        <v>3</v>
      </c>
      <c r="AK309" s="0" t="n">
        <v>3</v>
      </c>
      <c r="AL309" s="0" t="n">
        <v>12.89</v>
      </c>
      <c r="AM309" s="0" t="n">
        <v>2.22</v>
      </c>
      <c r="AN309" s="0" t="s">
        <v>67</v>
      </c>
      <c r="AO309" s="0" t="n">
        <v>7</v>
      </c>
      <c r="AP309" s="0" t="n">
        <v>7</v>
      </c>
      <c r="AR309" s="0" t="s">
        <v>204</v>
      </c>
      <c r="AS309" s="0" t="n">
        <v>40</v>
      </c>
    </row>
    <row r="310" customFormat="false" ht="14.25" hidden="false" customHeight="false" outlineLevel="0" collapsed="false">
      <c r="A310" s="0" t="s">
        <v>266</v>
      </c>
      <c r="B310" s="0" t="n">
        <v>900</v>
      </c>
      <c r="F310" s="0" t="s">
        <v>1211</v>
      </c>
      <c r="G310" s="0" t="s">
        <v>49</v>
      </c>
    </row>
  </sheetData>
  <autoFilter ref="A1:AS309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8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9" activeCellId="0" sqref="I19"/>
    </sheetView>
  </sheetViews>
  <sheetFormatPr defaultRowHeight="14.25" zeroHeight="false" outlineLevelRow="0" outlineLevelCol="0"/>
  <cols>
    <col collapsed="false" customWidth="true" hidden="false" outlineLevel="0" max="4" min="1" style="0" width="8.67"/>
    <col collapsed="false" customWidth="true" hidden="false" outlineLevel="0" max="5" min="5" style="0" width="17.67"/>
    <col collapsed="false" customWidth="true" hidden="false" outlineLevel="0" max="1025" min="6" style="0" width="8.67"/>
  </cols>
  <sheetData>
    <row r="1" customFormat="false" ht="14.25" hidden="false" customHeight="false" outlineLevel="0" collapsed="false">
      <c r="A1" s="1" t="s">
        <v>1212</v>
      </c>
      <c r="B1" s="1" t="s">
        <v>2</v>
      </c>
      <c r="C1" s="1" t="s">
        <v>1213</v>
      </c>
      <c r="D1" s="1" t="s">
        <v>1214</v>
      </c>
      <c r="E1" s="1" t="s">
        <v>4</v>
      </c>
      <c r="F1" s="1" t="s">
        <v>8</v>
      </c>
      <c r="G1" s="1" t="s">
        <v>1215</v>
      </c>
    </row>
    <row r="2" customFormat="false" ht="14.25" hidden="false" customHeight="false" outlineLevel="0" collapsed="false">
      <c r="A2" s="25" t="n">
        <v>220</v>
      </c>
      <c r="B2" s="29" t="s">
        <v>45</v>
      </c>
      <c r="C2" s="29" t="s">
        <v>410</v>
      </c>
      <c r="D2" s="29" t="s">
        <v>413</v>
      </c>
      <c r="E2" s="29" t="s">
        <v>1216</v>
      </c>
      <c r="F2" s="29" t="s">
        <v>320</v>
      </c>
      <c r="G2" s="0" t="s">
        <v>50</v>
      </c>
    </row>
    <row r="3" customFormat="false" ht="14.25" hidden="false" customHeight="false" outlineLevel="0" collapsed="false">
      <c r="A3" s="25" t="n">
        <v>34</v>
      </c>
      <c r="B3" s="29" t="s">
        <v>45</v>
      </c>
      <c r="C3" s="29" t="s">
        <v>1217</v>
      </c>
      <c r="D3" s="29" t="s">
        <v>123</v>
      </c>
      <c r="E3" s="29" t="s">
        <v>1218</v>
      </c>
      <c r="F3" s="29" t="s">
        <v>51</v>
      </c>
      <c r="G3" s="0" t="s">
        <v>50</v>
      </c>
    </row>
    <row r="4" customFormat="false" ht="14.25" hidden="false" customHeight="false" outlineLevel="0" collapsed="false">
      <c r="A4" s="25" t="n">
        <v>621</v>
      </c>
      <c r="B4" s="29" t="s">
        <v>45</v>
      </c>
      <c r="C4" s="29" t="s">
        <v>1219</v>
      </c>
      <c r="D4" s="29" t="s">
        <v>928</v>
      </c>
      <c r="E4" s="29" t="s">
        <v>1220</v>
      </c>
      <c r="F4" s="29" t="s">
        <v>71</v>
      </c>
      <c r="G4" s="0" t="s">
        <v>50</v>
      </c>
    </row>
    <row r="5" customFormat="false" ht="14.25" hidden="false" customHeight="false" outlineLevel="0" collapsed="false">
      <c r="A5" s="25" t="n">
        <v>415</v>
      </c>
      <c r="B5" s="29" t="s">
        <v>45</v>
      </c>
      <c r="C5" s="29" t="s">
        <v>719</v>
      </c>
      <c r="D5" s="29" t="s">
        <v>721</v>
      </c>
      <c r="E5" s="29" t="s">
        <v>1221</v>
      </c>
      <c r="F5" s="29" t="s">
        <v>236</v>
      </c>
      <c r="G5" s="0" t="s">
        <v>50</v>
      </c>
    </row>
    <row r="6" customFormat="false" ht="14.25" hidden="false" customHeight="false" outlineLevel="0" collapsed="false">
      <c r="A6" s="30" t="n">
        <v>400</v>
      </c>
      <c r="B6" s="29" t="s">
        <v>45</v>
      </c>
      <c r="C6" s="29" t="s">
        <v>692</v>
      </c>
      <c r="D6" s="29" t="s">
        <v>694</v>
      </c>
      <c r="E6" s="29" t="s">
        <v>267</v>
      </c>
      <c r="F6" s="29" t="s">
        <v>71</v>
      </c>
      <c r="G6" s="0" t="s">
        <v>50</v>
      </c>
    </row>
    <row r="7" customFormat="false" ht="14.25" hidden="false" customHeight="false" outlineLevel="0" collapsed="false">
      <c r="A7" s="25" t="n">
        <v>70</v>
      </c>
      <c r="B7" s="29" t="s">
        <v>45</v>
      </c>
      <c r="C7" s="29" t="s">
        <v>181</v>
      </c>
      <c r="D7" s="29" t="s">
        <v>184</v>
      </c>
      <c r="E7" s="29" t="s">
        <v>1222</v>
      </c>
      <c r="F7" s="29" t="s">
        <v>71</v>
      </c>
      <c r="G7" s="0" t="s">
        <v>50</v>
      </c>
    </row>
    <row r="8" customFormat="false" ht="14.25" hidden="false" customHeight="false" outlineLevel="0" collapsed="false">
      <c r="A8" s="25" t="n">
        <v>213</v>
      </c>
      <c r="B8" s="29" t="s">
        <v>45</v>
      </c>
      <c r="C8" s="29" t="s">
        <v>397</v>
      </c>
      <c r="D8" s="29" t="s">
        <v>399</v>
      </c>
      <c r="E8" s="29" t="s">
        <v>396</v>
      </c>
      <c r="F8" s="29" t="s">
        <v>51</v>
      </c>
      <c r="G8" s="0" t="s">
        <v>50</v>
      </c>
    </row>
    <row r="9" customFormat="false" ht="14.25" hidden="false" customHeight="false" outlineLevel="0" collapsed="false">
      <c r="A9" s="25" t="n">
        <v>61</v>
      </c>
      <c r="B9" s="29" t="s">
        <v>45</v>
      </c>
      <c r="C9" s="29" t="s">
        <v>159</v>
      </c>
      <c r="D9" s="29" t="s">
        <v>163</v>
      </c>
      <c r="E9" s="29" t="s">
        <v>1223</v>
      </c>
      <c r="F9" s="29" t="s">
        <v>147</v>
      </c>
      <c r="G9" s="0" t="s">
        <v>50</v>
      </c>
    </row>
    <row r="10" customFormat="false" ht="14.25" hidden="false" customHeight="false" outlineLevel="0" collapsed="false">
      <c r="A10" s="25" t="n">
        <v>256</v>
      </c>
      <c r="B10" s="29" t="s">
        <v>45</v>
      </c>
      <c r="C10" s="29" t="s">
        <v>480</v>
      </c>
      <c r="D10" s="29" t="s">
        <v>482</v>
      </c>
      <c r="E10" s="29" t="s">
        <v>1224</v>
      </c>
      <c r="F10" s="29" t="s">
        <v>236</v>
      </c>
      <c r="G10" s="0" t="s">
        <v>50</v>
      </c>
    </row>
    <row r="11" customFormat="false" ht="14.25" hidden="false" customHeight="false" outlineLevel="0" collapsed="false">
      <c r="A11" s="25" t="n">
        <v>21</v>
      </c>
      <c r="B11" s="29" t="s">
        <v>45</v>
      </c>
      <c r="C11" s="29" t="s">
        <v>1225</v>
      </c>
      <c r="D11" s="29" t="s">
        <v>87</v>
      </c>
      <c r="E11" s="29" t="s">
        <v>1226</v>
      </c>
      <c r="F11" s="29" t="s">
        <v>71</v>
      </c>
      <c r="G11" s="0" t="s">
        <v>50</v>
      </c>
    </row>
    <row r="12" customFormat="false" ht="14.25" hidden="false" customHeight="false" outlineLevel="0" collapsed="false">
      <c r="A12" s="25" t="n">
        <v>504</v>
      </c>
      <c r="B12" s="29" t="s">
        <v>45</v>
      </c>
      <c r="C12" s="29" t="s">
        <v>1227</v>
      </c>
      <c r="D12" s="29" t="s">
        <v>87</v>
      </c>
      <c r="E12" s="29" t="s">
        <v>421</v>
      </c>
      <c r="F12" s="29" t="s">
        <v>320</v>
      </c>
      <c r="G12" s="0" t="s">
        <v>50</v>
      </c>
    </row>
    <row r="13" customFormat="false" ht="14.25" hidden="false" customHeight="false" outlineLevel="0" collapsed="false">
      <c r="A13" s="25" t="n">
        <v>330</v>
      </c>
      <c r="B13" s="29" t="s">
        <v>45</v>
      </c>
      <c r="C13" s="29" t="s">
        <v>601</v>
      </c>
      <c r="D13" s="29" t="s">
        <v>603</v>
      </c>
      <c r="E13" s="29" t="s">
        <v>1228</v>
      </c>
      <c r="F13" s="29" t="s">
        <v>236</v>
      </c>
      <c r="G13" s="0" t="s">
        <v>50</v>
      </c>
    </row>
    <row r="14" customFormat="false" ht="14.25" hidden="false" customHeight="false" outlineLevel="0" collapsed="false">
      <c r="A14" s="25" t="n">
        <v>208</v>
      </c>
      <c r="B14" s="29" t="s">
        <v>45</v>
      </c>
      <c r="C14" s="29" t="s">
        <v>378</v>
      </c>
      <c r="D14" s="29" t="s">
        <v>380</v>
      </c>
      <c r="E14" s="29" t="s">
        <v>1229</v>
      </c>
      <c r="F14" s="29" t="s">
        <v>212</v>
      </c>
      <c r="G14" s="0" t="s">
        <v>1230</v>
      </c>
    </row>
    <row r="15" customFormat="false" ht="14.25" hidden="false" customHeight="false" outlineLevel="0" collapsed="false">
      <c r="A15" s="25" t="n">
        <v>138</v>
      </c>
      <c r="B15" s="29" t="s">
        <v>45</v>
      </c>
      <c r="C15" s="29" t="s">
        <v>291</v>
      </c>
      <c r="D15" s="29" t="s">
        <v>293</v>
      </c>
      <c r="E15" s="29" t="s">
        <v>290</v>
      </c>
      <c r="F15" s="29" t="s">
        <v>71</v>
      </c>
      <c r="G15" s="0" t="s">
        <v>50</v>
      </c>
    </row>
    <row r="16" customFormat="false" ht="14.25" hidden="false" customHeight="false" outlineLevel="0" collapsed="false">
      <c r="A16" s="25" t="n">
        <v>304</v>
      </c>
      <c r="B16" s="29" t="s">
        <v>45</v>
      </c>
      <c r="C16" s="29" t="s">
        <v>562</v>
      </c>
      <c r="D16" s="29" t="s">
        <v>564</v>
      </c>
      <c r="E16" s="29" t="s">
        <v>1228</v>
      </c>
      <c r="F16" s="29" t="s">
        <v>236</v>
      </c>
      <c r="G16" s="0" t="s">
        <v>50</v>
      </c>
    </row>
    <row r="17" customFormat="false" ht="14.25" hidden="false" customHeight="false" outlineLevel="0" collapsed="false">
      <c r="A17" s="25" t="n">
        <v>259</v>
      </c>
      <c r="B17" s="29" t="s">
        <v>45</v>
      </c>
      <c r="C17" s="29" t="s">
        <v>495</v>
      </c>
      <c r="D17" s="29" t="s">
        <v>499</v>
      </c>
      <c r="E17" s="29" t="s">
        <v>1231</v>
      </c>
      <c r="F17" s="29" t="s">
        <v>490</v>
      </c>
      <c r="G17" s="0" t="s">
        <v>133</v>
      </c>
    </row>
    <row r="18" customFormat="false" ht="14.25" hidden="false" customHeight="false" outlineLevel="0" collapsed="false">
      <c r="A18" s="25" t="n">
        <v>104</v>
      </c>
      <c r="B18" s="29" t="s">
        <v>45</v>
      </c>
      <c r="C18" s="29" t="s">
        <v>240</v>
      </c>
      <c r="D18" s="29" t="s">
        <v>258</v>
      </c>
      <c r="E18" s="29" t="s">
        <v>1218</v>
      </c>
      <c r="F18" s="29" t="s">
        <v>51</v>
      </c>
      <c r="G18" s="0" t="s">
        <v>50</v>
      </c>
    </row>
    <row r="19" customFormat="false" ht="14.25" hidden="false" customHeight="false" outlineLevel="0" collapsed="false">
      <c r="A19" s="25" t="n">
        <v>610</v>
      </c>
      <c r="B19" s="29" t="s">
        <v>45</v>
      </c>
      <c r="C19" s="29" t="s">
        <v>1232</v>
      </c>
      <c r="D19" s="29" t="s">
        <v>917</v>
      </c>
      <c r="E19" s="29" t="s">
        <v>1233</v>
      </c>
      <c r="F19" s="29" t="s">
        <v>236</v>
      </c>
      <c r="G19" s="0" t="s">
        <v>50</v>
      </c>
    </row>
    <row r="20" customFormat="false" ht="14.25" hidden="false" customHeight="false" outlineLevel="0" collapsed="false">
      <c r="A20" s="25" t="n">
        <v>91</v>
      </c>
      <c r="B20" s="29" t="s">
        <v>45</v>
      </c>
      <c r="C20" s="29" t="s">
        <v>1234</v>
      </c>
      <c r="D20" s="29" t="s">
        <v>242</v>
      </c>
      <c r="E20" s="29" t="s">
        <v>1235</v>
      </c>
      <c r="F20" s="29" t="s">
        <v>147</v>
      </c>
      <c r="G20" s="0" t="s">
        <v>50</v>
      </c>
    </row>
    <row r="21" customFormat="false" ht="14.25" hidden="false" customHeight="false" outlineLevel="0" collapsed="false">
      <c r="A21" s="25" t="n">
        <v>623</v>
      </c>
      <c r="B21" s="29" t="s">
        <v>45</v>
      </c>
      <c r="C21" s="29" t="s">
        <v>931</v>
      </c>
      <c r="D21" s="29" t="s">
        <v>485</v>
      </c>
      <c r="E21" s="29" t="s">
        <v>1231</v>
      </c>
      <c r="F21" s="29" t="s">
        <v>236</v>
      </c>
      <c r="G21" s="0" t="s">
        <v>50</v>
      </c>
    </row>
    <row r="22" customFormat="false" ht="14.25" hidden="false" customHeight="false" outlineLevel="0" collapsed="false">
      <c r="A22" s="25" t="n">
        <v>312</v>
      </c>
      <c r="B22" s="29" t="s">
        <v>45</v>
      </c>
      <c r="C22" s="29" t="s">
        <v>580</v>
      </c>
      <c r="D22" s="29" t="s">
        <v>582</v>
      </c>
      <c r="E22" s="29" t="s">
        <v>1236</v>
      </c>
      <c r="F22" s="29" t="s">
        <v>284</v>
      </c>
      <c r="G22" s="0" t="s">
        <v>1237</v>
      </c>
    </row>
    <row r="23" customFormat="false" ht="14.25" hidden="false" customHeight="false" outlineLevel="0" collapsed="false">
      <c r="A23" s="25" t="n">
        <v>203</v>
      </c>
      <c r="B23" s="29" t="s">
        <v>45</v>
      </c>
      <c r="C23" s="29" t="s">
        <v>363</v>
      </c>
      <c r="D23" s="29" t="s">
        <v>365</v>
      </c>
      <c r="E23" s="29" t="s">
        <v>267</v>
      </c>
      <c r="F23" s="29" t="s">
        <v>71</v>
      </c>
      <c r="G23" s="0" t="s">
        <v>50</v>
      </c>
    </row>
    <row r="24" customFormat="false" ht="14.25" hidden="false" customHeight="false" outlineLevel="0" collapsed="false">
      <c r="A24" s="25" t="n">
        <v>154</v>
      </c>
      <c r="B24" s="29" t="s">
        <v>45</v>
      </c>
      <c r="C24" s="29" t="s">
        <v>319</v>
      </c>
      <c r="D24" s="29" t="s">
        <v>322</v>
      </c>
      <c r="E24" s="29" t="s">
        <v>318</v>
      </c>
      <c r="F24" s="29" t="s">
        <v>1004</v>
      </c>
      <c r="G24" s="0" t="s">
        <v>1230</v>
      </c>
    </row>
    <row r="25" customFormat="false" ht="14.25" hidden="false" customHeight="false" outlineLevel="0" collapsed="false">
      <c r="A25" s="25" t="n">
        <v>223</v>
      </c>
      <c r="B25" s="29" t="s">
        <v>45</v>
      </c>
      <c r="C25" s="29" t="s">
        <v>415</v>
      </c>
      <c r="D25" s="29" t="s">
        <v>418</v>
      </c>
      <c r="E25" s="29" t="s">
        <v>414</v>
      </c>
      <c r="F25" s="29" t="s">
        <v>147</v>
      </c>
      <c r="G25" s="0" t="s">
        <v>50</v>
      </c>
    </row>
    <row r="26" customFormat="false" ht="14.25" hidden="false" customHeight="false" outlineLevel="0" collapsed="false">
      <c r="A26" s="25" t="n">
        <v>615</v>
      </c>
      <c r="B26" s="29" t="s">
        <v>45</v>
      </c>
      <c r="C26" s="29" t="s">
        <v>918</v>
      </c>
      <c r="D26" s="29" t="s">
        <v>922</v>
      </c>
      <c r="E26" s="29" t="s">
        <v>290</v>
      </c>
      <c r="F26" s="29" t="s">
        <v>71</v>
      </c>
      <c r="G26" s="0" t="s">
        <v>50</v>
      </c>
    </row>
    <row r="27" customFormat="false" ht="14.25" hidden="false" customHeight="false" outlineLevel="0" collapsed="false">
      <c r="A27" s="25" t="n">
        <v>362</v>
      </c>
      <c r="B27" s="29" t="s">
        <v>45</v>
      </c>
      <c r="C27" s="29" t="s">
        <v>650</v>
      </c>
      <c r="D27" s="29" t="s">
        <v>652</v>
      </c>
      <c r="E27" s="29" t="s">
        <v>1238</v>
      </c>
      <c r="F27" s="29" t="s">
        <v>221</v>
      </c>
      <c r="G27" s="0" t="s">
        <v>50</v>
      </c>
    </row>
    <row r="28" customFormat="false" ht="14.25" hidden="false" customHeight="false" outlineLevel="0" collapsed="false">
      <c r="A28" s="25" t="n">
        <v>508</v>
      </c>
      <c r="B28" s="29" t="s">
        <v>45</v>
      </c>
      <c r="C28" s="29" t="s">
        <v>743</v>
      </c>
      <c r="D28" s="29" t="s">
        <v>750</v>
      </c>
      <c r="E28" s="29" t="s">
        <v>1239</v>
      </c>
      <c r="F28" s="29" t="s">
        <v>51</v>
      </c>
      <c r="G28" s="0" t="s">
        <v>50</v>
      </c>
    </row>
    <row r="29" customFormat="false" ht="14.25" hidden="false" customHeight="false" outlineLevel="0" collapsed="false">
      <c r="A29" s="25" t="n">
        <v>262</v>
      </c>
      <c r="B29" s="29" t="s">
        <v>45</v>
      </c>
      <c r="C29" s="29" t="s">
        <v>503</v>
      </c>
      <c r="D29" s="29" t="s">
        <v>510</v>
      </c>
      <c r="E29" s="29" t="s">
        <v>1231</v>
      </c>
      <c r="F29" s="29" t="s">
        <v>236</v>
      </c>
      <c r="G29" s="0" t="s">
        <v>50</v>
      </c>
    </row>
    <row r="30" customFormat="false" ht="14.25" hidden="false" customHeight="false" outlineLevel="0" collapsed="false">
      <c r="A30" s="25" t="n">
        <v>77</v>
      </c>
      <c r="B30" s="29" t="s">
        <v>45</v>
      </c>
      <c r="C30" s="29" t="s">
        <v>206</v>
      </c>
      <c r="D30" s="29" t="s">
        <v>208</v>
      </c>
      <c r="E30" s="29" t="s">
        <v>1239</v>
      </c>
      <c r="F30" s="29" t="s">
        <v>51</v>
      </c>
      <c r="G30" s="0" t="s">
        <v>50</v>
      </c>
    </row>
    <row r="31" customFormat="false" ht="14.25" hidden="false" customHeight="false" outlineLevel="0" collapsed="false">
      <c r="A31" s="25" t="n">
        <v>238</v>
      </c>
      <c r="B31" s="29" t="s">
        <v>45</v>
      </c>
      <c r="C31" s="29" t="s">
        <v>449</v>
      </c>
      <c r="D31" s="29" t="s">
        <v>451</v>
      </c>
      <c r="E31" s="29" t="s">
        <v>1240</v>
      </c>
      <c r="F31" s="29" t="s">
        <v>212</v>
      </c>
      <c r="G31" s="0" t="s">
        <v>1230</v>
      </c>
    </row>
    <row r="32" customFormat="false" ht="14.25" hidden="false" customHeight="false" outlineLevel="0" collapsed="false">
      <c r="A32" s="25" t="n">
        <v>567</v>
      </c>
      <c r="B32" s="29" t="s">
        <v>45</v>
      </c>
      <c r="C32" s="29" t="s">
        <v>835</v>
      </c>
      <c r="D32" s="29" t="s">
        <v>837</v>
      </c>
      <c r="E32" s="29" t="s">
        <v>1231</v>
      </c>
      <c r="F32" s="29" t="s">
        <v>311</v>
      </c>
      <c r="G32" s="0" t="s">
        <v>196</v>
      </c>
    </row>
    <row r="33" customFormat="false" ht="14.25" hidden="false" customHeight="false" outlineLevel="0" collapsed="false">
      <c r="A33" s="25" t="n">
        <v>354</v>
      </c>
      <c r="B33" s="29" t="s">
        <v>45</v>
      </c>
      <c r="C33" s="29" t="s">
        <v>634</v>
      </c>
      <c r="D33" s="29" t="s">
        <v>636</v>
      </c>
      <c r="E33" s="29" t="s">
        <v>1241</v>
      </c>
      <c r="F33" s="29" t="s">
        <v>236</v>
      </c>
      <c r="G33" s="0" t="s">
        <v>50</v>
      </c>
    </row>
    <row r="34" customFormat="false" ht="14.25" hidden="false" customHeight="false" outlineLevel="0" collapsed="false">
      <c r="A34" s="25" t="n">
        <v>248</v>
      </c>
      <c r="B34" s="29" t="s">
        <v>45</v>
      </c>
      <c r="C34" s="29" t="s">
        <v>471</v>
      </c>
      <c r="D34" s="29" t="s">
        <v>473</v>
      </c>
      <c r="E34" s="29" t="s">
        <v>462</v>
      </c>
      <c r="F34" s="29" t="s">
        <v>51</v>
      </c>
      <c r="G34" s="0" t="s">
        <v>50</v>
      </c>
    </row>
    <row r="35" customFormat="false" ht="14.25" hidden="false" customHeight="false" outlineLevel="0" collapsed="false">
      <c r="A35" s="25" t="n">
        <v>314</v>
      </c>
      <c r="B35" s="29" t="s">
        <v>45</v>
      </c>
      <c r="C35" s="29" t="s">
        <v>583</v>
      </c>
      <c r="D35" s="29" t="s">
        <v>585</v>
      </c>
      <c r="E35" s="29" t="s">
        <v>421</v>
      </c>
      <c r="F35" s="29" t="s">
        <v>320</v>
      </c>
      <c r="G35" s="0" t="s">
        <v>50</v>
      </c>
    </row>
    <row r="36" customFormat="false" ht="14.25" hidden="false" customHeight="false" outlineLevel="0" collapsed="false">
      <c r="A36" s="25" t="n">
        <v>509</v>
      </c>
      <c r="B36" s="29" t="s">
        <v>45</v>
      </c>
      <c r="C36" s="29" t="s">
        <v>751</v>
      </c>
      <c r="D36" s="29" t="s">
        <v>753</v>
      </c>
      <c r="E36" s="29" t="s">
        <v>1242</v>
      </c>
      <c r="F36" s="29" t="s">
        <v>320</v>
      </c>
      <c r="G36" s="0" t="s">
        <v>50</v>
      </c>
    </row>
    <row r="37" customFormat="false" ht="14.25" hidden="false" customHeight="false" outlineLevel="0" collapsed="false">
      <c r="A37" s="25" t="n">
        <v>44</v>
      </c>
      <c r="B37" s="29" t="s">
        <v>45</v>
      </c>
      <c r="C37" s="29" t="s">
        <v>146</v>
      </c>
      <c r="D37" s="29" t="s">
        <v>150</v>
      </c>
      <c r="E37" s="29" t="s">
        <v>1235</v>
      </c>
      <c r="F37" s="29" t="s">
        <v>147</v>
      </c>
      <c r="G37" s="0" t="s">
        <v>50</v>
      </c>
    </row>
    <row r="38" customFormat="false" ht="14.25" hidden="false" customHeight="false" outlineLevel="0" collapsed="false">
      <c r="A38" s="25" t="n">
        <v>107</v>
      </c>
      <c r="B38" s="29" t="s">
        <v>45</v>
      </c>
      <c r="C38" s="29" t="s">
        <v>259</v>
      </c>
      <c r="D38" s="29" t="s">
        <v>261</v>
      </c>
      <c r="E38" s="29" t="s">
        <v>1239</v>
      </c>
      <c r="F38" s="29" t="s">
        <v>51</v>
      </c>
      <c r="G38" s="0" t="s">
        <v>50</v>
      </c>
    </row>
    <row r="39" customFormat="false" ht="14.25" hidden="false" customHeight="false" outlineLevel="0" collapsed="false">
      <c r="A39" s="25" t="n">
        <v>126</v>
      </c>
      <c r="B39" s="29" t="s">
        <v>45</v>
      </c>
      <c r="C39" s="29" t="s">
        <v>285</v>
      </c>
      <c r="D39" s="29" t="s">
        <v>157</v>
      </c>
      <c r="E39" s="29" t="s">
        <v>1222</v>
      </c>
      <c r="F39" s="29" t="s">
        <v>51</v>
      </c>
      <c r="G39" s="0" t="s">
        <v>50</v>
      </c>
    </row>
    <row r="40" customFormat="false" ht="14.25" hidden="false" customHeight="false" outlineLevel="0" collapsed="false">
      <c r="A40" s="25" t="n">
        <v>277</v>
      </c>
      <c r="B40" s="29" t="s">
        <v>45</v>
      </c>
      <c r="C40" s="29" t="s">
        <v>529</v>
      </c>
      <c r="D40" s="29" t="s">
        <v>532</v>
      </c>
      <c r="E40" s="29" t="s">
        <v>318</v>
      </c>
      <c r="F40" s="29" t="s">
        <v>1004</v>
      </c>
      <c r="G40" s="0" t="s">
        <v>1230</v>
      </c>
    </row>
    <row r="41" customFormat="false" ht="14.25" hidden="false" customHeight="false" outlineLevel="0" collapsed="false">
      <c r="A41" s="25" t="n">
        <v>87</v>
      </c>
      <c r="B41" s="29" t="s">
        <v>45</v>
      </c>
      <c r="C41" s="29" t="s">
        <v>220</v>
      </c>
      <c r="D41" s="29" t="s">
        <v>223</v>
      </c>
      <c r="E41" s="29" t="s">
        <v>1238</v>
      </c>
      <c r="F41" s="29" t="s">
        <v>221</v>
      </c>
      <c r="G41" s="0" t="s">
        <v>50</v>
      </c>
    </row>
    <row r="42" customFormat="false" ht="14.25" hidden="false" customHeight="false" outlineLevel="0" collapsed="false">
      <c r="A42" s="25" t="n">
        <v>513</v>
      </c>
      <c r="B42" s="29" t="s">
        <v>45</v>
      </c>
      <c r="C42" s="29" t="s">
        <v>757</v>
      </c>
      <c r="D42" s="29" t="s">
        <v>759</v>
      </c>
      <c r="E42" s="29" t="s">
        <v>421</v>
      </c>
      <c r="F42" s="29" t="s">
        <v>320</v>
      </c>
      <c r="G42" s="0" t="s">
        <v>50</v>
      </c>
    </row>
    <row r="43" customFormat="false" ht="14.25" hidden="false" customHeight="false" outlineLevel="0" collapsed="false">
      <c r="A43" s="25" t="n">
        <v>372</v>
      </c>
      <c r="B43" s="29" t="s">
        <v>45</v>
      </c>
      <c r="C43" s="29" t="s">
        <v>657</v>
      </c>
      <c r="D43" s="29" t="s">
        <v>659</v>
      </c>
      <c r="E43" s="29" t="s">
        <v>1243</v>
      </c>
      <c r="F43" s="29" t="s">
        <v>51</v>
      </c>
      <c r="G43" s="0" t="s">
        <v>50</v>
      </c>
    </row>
    <row r="44" customFormat="false" ht="14.25" hidden="false" customHeight="false" outlineLevel="0" collapsed="false">
      <c r="A44" s="25" t="n">
        <v>402</v>
      </c>
      <c r="B44" s="29" t="s">
        <v>45</v>
      </c>
      <c r="C44" s="29" t="s">
        <v>699</v>
      </c>
      <c r="D44" s="29" t="s">
        <v>701</v>
      </c>
      <c r="E44" s="29" t="s">
        <v>701</v>
      </c>
      <c r="F44" s="29" t="s">
        <v>71</v>
      </c>
      <c r="G44" s="0" t="s">
        <v>50</v>
      </c>
    </row>
    <row r="45" customFormat="false" ht="14.25" hidden="false" customHeight="false" outlineLevel="0" collapsed="false">
      <c r="A45" s="25" t="n">
        <v>425</v>
      </c>
      <c r="B45" s="29" t="s">
        <v>45</v>
      </c>
      <c r="C45" s="29" t="s">
        <v>725</v>
      </c>
      <c r="D45" s="29" t="s">
        <v>628</v>
      </c>
      <c r="E45" s="29" t="s">
        <v>629</v>
      </c>
      <c r="F45" s="29" t="s">
        <v>597</v>
      </c>
      <c r="G45" s="0" t="s">
        <v>133</v>
      </c>
    </row>
    <row r="46" customFormat="false" ht="14.25" hidden="false" customHeight="false" outlineLevel="0" collapsed="false">
      <c r="A46" s="25" t="n">
        <v>603</v>
      </c>
      <c r="B46" s="29" t="s">
        <v>45</v>
      </c>
      <c r="C46" s="29" t="s">
        <v>893</v>
      </c>
      <c r="D46" s="29" t="s">
        <v>1244</v>
      </c>
      <c r="E46" s="29" t="s">
        <v>1245</v>
      </c>
      <c r="F46" s="29" t="s">
        <v>147</v>
      </c>
      <c r="G46" s="0" t="s">
        <v>50</v>
      </c>
    </row>
    <row r="47" customFormat="false" ht="14.25" hidden="false" customHeight="false" outlineLevel="0" collapsed="false">
      <c r="A47" s="25" t="n">
        <v>514</v>
      </c>
      <c r="B47" s="29" t="s">
        <v>45</v>
      </c>
      <c r="C47" s="29" t="s">
        <v>762</v>
      </c>
      <c r="D47" s="29" t="s">
        <v>406</v>
      </c>
      <c r="E47" s="29" t="s">
        <v>1246</v>
      </c>
      <c r="F47" s="29" t="s">
        <v>320</v>
      </c>
      <c r="G47" s="0" t="s">
        <v>50</v>
      </c>
    </row>
    <row r="48" customFormat="false" ht="14.25" hidden="false" customHeight="false" outlineLevel="0" collapsed="false">
      <c r="A48" s="25" t="n">
        <v>90</v>
      </c>
      <c r="B48" s="29" t="s">
        <v>45</v>
      </c>
      <c r="C48" s="29" t="s">
        <v>235</v>
      </c>
      <c r="D48" s="29" t="s">
        <v>239</v>
      </c>
      <c r="E48" s="29" t="s">
        <v>1221</v>
      </c>
      <c r="F48" s="29" t="s">
        <v>236</v>
      </c>
      <c r="G48" s="0" t="s">
        <v>50</v>
      </c>
    </row>
    <row r="49" customFormat="false" ht="14.25" hidden="false" customHeight="false" outlineLevel="0" collapsed="false">
      <c r="A49" s="25" t="n">
        <v>341</v>
      </c>
      <c r="B49" s="29" t="s">
        <v>45</v>
      </c>
      <c r="C49" s="29" t="s">
        <v>616</v>
      </c>
      <c r="D49" s="29" t="s">
        <v>1247</v>
      </c>
      <c r="E49" s="29" t="s">
        <v>1238</v>
      </c>
      <c r="F49" s="29" t="s">
        <v>221</v>
      </c>
      <c r="G49" s="0" t="s">
        <v>50</v>
      </c>
    </row>
    <row r="50" customFormat="false" ht="14.25" hidden="false" customHeight="false" outlineLevel="0" collapsed="false">
      <c r="A50" s="25" t="n">
        <v>64</v>
      </c>
      <c r="B50" s="29" t="s">
        <v>45</v>
      </c>
      <c r="C50" s="29" t="s">
        <v>166</v>
      </c>
      <c r="D50" s="29" t="s">
        <v>169</v>
      </c>
      <c r="E50" s="29" t="s">
        <v>1218</v>
      </c>
      <c r="F50" s="29" t="s">
        <v>51</v>
      </c>
      <c r="G50" s="0" t="s">
        <v>50</v>
      </c>
    </row>
    <row r="51" customFormat="false" ht="14.25" hidden="false" customHeight="false" outlineLevel="0" collapsed="false">
      <c r="A51" s="25" t="n">
        <v>145</v>
      </c>
      <c r="B51" s="29" t="s">
        <v>45</v>
      </c>
      <c r="C51" s="29" t="s">
        <v>305</v>
      </c>
      <c r="D51" s="29" t="s">
        <v>97</v>
      </c>
      <c r="E51" s="29" t="s">
        <v>1218</v>
      </c>
      <c r="F51" s="29" t="s">
        <v>51</v>
      </c>
      <c r="G51" s="0" t="s">
        <v>50</v>
      </c>
    </row>
    <row r="52" customFormat="false" ht="14.25" hidden="false" customHeight="false" outlineLevel="0" collapsed="false">
      <c r="A52" s="25" t="n">
        <v>163</v>
      </c>
      <c r="B52" s="29" t="s">
        <v>45</v>
      </c>
      <c r="C52" s="29" t="s">
        <v>327</v>
      </c>
      <c r="D52" s="29" t="s">
        <v>329</v>
      </c>
      <c r="E52" s="29" t="s">
        <v>1229</v>
      </c>
      <c r="F52" s="29" t="s">
        <v>212</v>
      </c>
      <c r="G52" s="0" t="s">
        <v>1230</v>
      </c>
    </row>
    <row r="53" customFormat="false" ht="14.25" hidden="false" customHeight="false" outlineLevel="0" collapsed="false">
      <c r="A53" s="25" t="n">
        <v>515</v>
      </c>
      <c r="B53" s="29" t="s">
        <v>45</v>
      </c>
      <c r="C53" s="29" t="s">
        <v>764</v>
      </c>
      <c r="D53" s="29" t="s">
        <v>780</v>
      </c>
      <c r="E53" s="29" t="s">
        <v>1248</v>
      </c>
      <c r="F53" s="29" t="s">
        <v>147</v>
      </c>
      <c r="G53" s="0" t="s">
        <v>50</v>
      </c>
    </row>
    <row r="54" customFormat="false" ht="14.25" hidden="false" customHeight="false" outlineLevel="0" collapsed="false">
      <c r="A54" s="25" t="n">
        <v>516</v>
      </c>
      <c r="B54" s="29" t="s">
        <v>45</v>
      </c>
      <c r="C54" s="29" t="s">
        <v>770</v>
      </c>
      <c r="D54" s="29" t="s">
        <v>721</v>
      </c>
      <c r="E54" s="29" t="s">
        <v>1246</v>
      </c>
      <c r="F54" s="29" t="s">
        <v>320</v>
      </c>
      <c r="G54" s="0" t="s">
        <v>50</v>
      </c>
    </row>
    <row r="55" customFormat="false" ht="14.25" hidden="false" customHeight="false" outlineLevel="0" collapsed="false">
      <c r="A55" s="25" t="n">
        <v>287</v>
      </c>
      <c r="B55" s="29" t="s">
        <v>45</v>
      </c>
      <c r="C55" s="29" t="s">
        <v>544</v>
      </c>
      <c r="D55" s="29" t="s">
        <v>546</v>
      </c>
      <c r="E55" s="29" t="s">
        <v>1246</v>
      </c>
      <c r="F55" s="29" t="s">
        <v>320</v>
      </c>
      <c r="G55" s="0" t="s">
        <v>50</v>
      </c>
    </row>
    <row r="56" customFormat="false" ht="14.25" hidden="false" customHeight="false" outlineLevel="0" collapsed="false">
      <c r="A56" s="25" t="n">
        <v>164</v>
      </c>
      <c r="B56" s="29" t="s">
        <v>45</v>
      </c>
      <c r="C56" s="29" t="s">
        <v>331</v>
      </c>
      <c r="D56" s="29" t="s">
        <v>333</v>
      </c>
      <c r="E56" s="29" t="s">
        <v>1249</v>
      </c>
      <c r="F56" s="29" t="s">
        <v>236</v>
      </c>
      <c r="G56" s="0" t="s">
        <v>50</v>
      </c>
    </row>
    <row r="57" customFormat="false" ht="14.25" hidden="false" customHeight="false" outlineLevel="0" collapsed="false">
      <c r="A57" s="25" t="n">
        <v>165</v>
      </c>
      <c r="B57" s="29" t="s">
        <v>45</v>
      </c>
      <c r="C57" s="29" t="s">
        <v>337</v>
      </c>
      <c r="D57" s="29" t="s">
        <v>339</v>
      </c>
      <c r="E57" s="29" t="s">
        <v>1250</v>
      </c>
      <c r="F57" s="29" t="s">
        <v>147</v>
      </c>
      <c r="G57" s="0" t="s">
        <v>50</v>
      </c>
    </row>
    <row r="58" customFormat="false" ht="14.25" hidden="false" customHeight="false" outlineLevel="0" collapsed="false">
      <c r="A58" s="25" t="n">
        <v>142</v>
      </c>
      <c r="B58" s="29" t="s">
        <v>45</v>
      </c>
      <c r="C58" s="29" t="s">
        <v>294</v>
      </c>
      <c r="D58" s="29" t="s">
        <v>297</v>
      </c>
      <c r="E58" s="29" t="s">
        <v>1243</v>
      </c>
      <c r="F58" s="29" t="s">
        <v>51</v>
      </c>
      <c r="G58" s="0" t="s">
        <v>50</v>
      </c>
    </row>
    <row r="59" customFormat="false" ht="14.25" hidden="false" customHeight="false" outlineLevel="0" collapsed="false">
      <c r="A59" s="25" t="n">
        <v>206</v>
      </c>
      <c r="B59" s="29" t="s">
        <v>45</v>
      </c>
      <c r="C59" s="29" t="s">
        <v>373</v>
      </c>
      <c r="D59" s="29" t="s">
        <v>375</v>
      </c>
      <c r="E59" s="29" t="s">
        <v>1251</v>
      </c>
      <c r="F59" s="29" t="s">
        <v>71</v>
      </c>
      <c r="G59" s="0" t="s">
        <v>50</v>
      </c>
    </row>
    <row r="60" customFormat="false" ht="14.25" hidden="false" customHeight="false" outlineLevel="0" collapsed="false">
      <c r="A60" s="25" t="n">
        <v>207</v>
      </c>
      <c r="B60" s="29" t="s">
        <v>45</v>
      </c>
      <c r="C60" s="29" t="s">
        <v>376</v>
      </c>
      <c r="D60" s="29" t="s">
        <v>375</v>
      </c>
      <c r="E60" s="29" t="s">
        <v>1251</v>
      </c>
      <c r="F60" s="29" t="s">
        <v>71</v>
      </c>
      <c r="G60" s="0" t="s">
        <v>50</v>
      </c>
    </row>
    <row r="61" customFormat="false" ht="14.25" hidden="false" customHeight="false" outlineLevel="0" collapsed="false">
      <c r="A61" s="25" t="n">
        <v>78</v>
      </c>
      <c r="B61" s="29" t="s">
        <v>45</v>
      </c>
      <c r="C61" s="29" t="s">
        <v>210</v>
      </c>
      <c r="D61" s="29" t="s">
        <v>214</v>
      </c>
      <c r="E61" s="29" t="s">
        <v>1229</v>
      </c>
      <c r="F61" s="29" t="s">
        <v>212</v>
      </c>
      <c r="G61" s="0" t="s">
        <v>1230</v>
      </c>
    </row>
    <row r="62" customFormat="false" ht="14.25" hidden="false" customHeight="false" outlineLevel="0" collapsed="false">
      <c r="A62" s="25" t="n">
        <v>559</v>
      </c>
      <c r="B62" s="29" t="s">
        <v>45</v>
      </c>
      <c r="C62" s="29" t="s">
        <v>824</v>
      </c>
      <c r="D62" s="29" t="s">
        <v>827</v>
      </c>
      <c r="E62" s="29" t="s">
        <v>1245</v>
      </c>
      <c r="F62" s="29" t="s">
        <v>232</v>
      </c>
      <c r="G62" s="0" t="s">
        <v>1237</v>
      </c>
    </row>
    <row r="63" customFormat="false" ht="14.25" hidden="false" customHeight="false" outlineLevel="0" collapsed="false">
      <c r="A63" s="25" t="n">
        <v>217</v>
      </c>
      <c r="B63" s="29" t="s">
        <v>45</v>
      </c>
      <c r="C63" s="29" t="s">
        <v>404</v>
      </c>
      <c r="D63" s="29" t="s">
        <v>406</v>
      </c>
      <c r="E63" s="29" t="s">
        <v>1246</v>
      </c>
      <c r="F63" s="29" t="s">
        <v>320</v>
      </c>
      <c r="G63" s="0" t="s">
        <v>50</v>
      </c>
    </row>
    <row r="64" customFormat="false" ht="14.25" hidden="false" customHeight="false" outlineLevel="0" collapsed="false">
      <c r="A64" s="25" t="n">
        <v>204</v>
      </c>
      <c r="B64" s="29" t="s">
        <v>45</v>
      </c>
      <c r="C64" s="29" t="s">
        <v>366</v>
      </c>
      <c r="D64" s="29" t="s">
        <v>368</v>
      </c>
      <c r="E64" s="29" t="s">
        <v>267</v>
      </c>
      <c r="F64" s="29" t="s">
        <v>71</v>
      </c>
      <c r="G64" s="0" t="s">
        <v>50</v>
      </c>
    </row>
    <row r="65" customFormat="false" ht="14.25" hidden="false" customHeight="false" outlineLevel="0" collapsed="false">
      <c r="A65" s="25" t="n">
        <v>517</v>
      </c>
      <c r="B65" s="29" t="s">
        <v>45</v>
      </c>
      <c r="C65" s="29" t="s">
        <v>772</v>
      </c>
      <c r="D65" s="29" t="s">
        <v>774</v>
      </c>
      <c r="E65" s="29" t="s">
        <v>414</v>
      </c>
      <c r="F65" s="29" t="s">
        <v>147</v>
      </c>
      <c r="G65" s="0" t="s">
        <v>50</v>
      </c>
    </row>
    <row r="66" customFormat="false" ht="14.25" hidden="false" customHeight="false" outlineLevel="0" collapsed="false">
      <c r="A66" s="25" t="n">
        <v>108</v>
      </c>
      <c r="B66" s="29" t="s">
        <v>45</v>
      </c>
      <c r="C66" s="29" t="s">
        <v>262</v>
      </c>
      <c r="D66" s="29" t="s">
        <v>264</v>
      </c>
      <c r="E66" s="29" t="s">
        <v>1252</v>
      </c>
      <c r="F66" s="29" t="s">
        <v>51</v>
      </c>
      <c r="G66" s="0" t="s">
        <v>50</v>
      </c>
    </row>
    <row r="67" customFormat="false" ht="14.25" hidden="false" customHeight="false" outlineLevel="0" collapsed="false">
      <c r="A67" s="25" t="n">
        <v>280</v>
      </c>
      <c r="B67" s="29" t="s">
        <v>45</v>
      </c>
      <c r="C67" s="29" t="s">
        <v>533</v>
      </c>
      <c r="D67" s="29" t="s">
        <v>535</v>
      </c>
      <c r="E67" s="29" t="s">
        <v>1224</v>
      </c>
      <c r="F67" s="29" t="s">
        <v>236</v>
      </c>
      <c r="G67" s="0" t="s">
        <v>50</v>
      </c>
    </row>
    <row r="68" customFormat="false" ht="14.25" hidden="false" customHeight="false" outlineLevel="0" collapsed="false">
      <c r="A68" s="25" t="n">
        <v>519</v>
      </c>
      <c r="B68" s="29" t="s">
        <v>45</v>
      </c>
      <c r="C68" s="29" t="s">
        <v>775</v>
      </c>
      <c r="D68" s="29" t="s">
        <v>777</v>
      </c>
      <c r="E68" s="29" t="s">
        <v>1243</v>
      </c>
      <c r="F68" s="29" t="s">
        <v>51</v>
      </c>
      <c r="G68" s="0" t="s">
        <v>50</v>
      </c>
    </row>
    <row r="69" customFormat="false" ht="14.25" hidden="false" customHeight="false" outlineLevel="0" collapsed="false">
      <c r="A69" s="25" t="n">
        <v>396</v>
      </c>
      <c r="B69" s="29" t="s">
        <v>45</v>
      </c>
      <c r="C69" s="29" t="s">
        <v>684</v>
      </c>
      <c r="D69" s="29" t="s">
        <v>686</v>
      </c>
      <c r="E69" s="29" t="s">
        <v>1221</v>
      </c>
      <c r="F69" s="29" t="s">
        <v>236</v>
      </c>
      <c r="G69" s="0" t="s">
        <v>50</v>
      </c>
    </row>
    <row r="70" customFormat="false" ht="14.25" hidden="false" customHeight="false" outlineLevel="0" collapsed="false">
      <c r="A70" s="25" t="n">
        <v>243</v>
      </c>
      <c r="B70" s="29" t="s">
        <v>45</v>
      </c>
      <c r="C70" s="29" t="s">
        <v>463</v>
      </c>
      <c r="D70" s="29" t="s">
        <v>1253</v>
      </c>
      <c r="E70" s="29" t="s">
        <v>462</v>
      </c>
      <c r="F70" s="29" t="s">
        <v>51</v>
      </c>
      <c r="G70" s="0" t="s">
        <v>50</v>
      </c>
    </row>
    <row r="71" customFormat="false" ht="14.25" hidden="false" customHeight="false" outlineLevel="0" collapsed="false">
      <c r="A71" s="25" t="n">
        <v>297</v>
      </c>
      <c r="B71" s="29" t="s">
        <v>45</v>
      </c>
      <c r="C71" s="29" t="s">
        <v>559</v>
      </c>
      <c r="D71" s="29" t="s">
        <v>561</v>
      </c>
      <c r="E71" s="29" t="s">
        <v>1243</v>
      </c>
      <c r="F71" s="29" t="s">
        <v>221</v>
      </c>
      <c r="G71" s="0" t="s">
        <v>50</v>
      </c>
    </row>
    <row r="72" customFormat="false" ht="14.25" hidden="false" customHeight="false" outlineLevel="0" collapsed="false">
      <c r="A72" s="25" t="n">
        <v>407</v>
      </c>
      <c r="B72" s="29" t="s">
        <v>45</v>
      </c>
      <c r="C72" s="29" t="s">
        <v>705</v>
      </c>
      <c r="D72" s="29" t="s">
        <v>707</v>
      </c>
      <c r="E72" s="29" t="s">
        <v>267</v>
      </c>
      <c r="F72" s="29" t="s">
        <v>71</v>
      </c>
      <c r="G72" s="0" t="s">
        <v>50</v>
      </c>
    </row>
    <row r="73" customFormat="false" ht="14.25" hidden="false" customHeight="false" outlineLevel="0" collapsed="false">
      <c r="A73" s="25" t="n">
        <v>403</v>
      </c>
      <c r="B73" s="29" t="s">
        <v>45</v>
      </c>
      <c r="C73" s="29" t="s">
        <v>702</v>
      </c>
      <c r="D73" s="29" t="s">
        <v>704</v>
      </c>
      <c r="E73" s="29" t="s">
        <v>267</v>
      </c>
      <c r="F73" s="29" t="s">
        <v>71</v>
      </c>
      <c r="G73" s="0" t="s">
        <v>50</v>
      </c>
    </row>
    <row r="74" customFormat="false" ht="14.25" hidden="false" customHeight="false" outlineLevel="0" collapsed="false">
      <c r="A74" s="25" t="n">
        <v>227</v>
      </c>
      <c r="B74" s="29" t="s">
        <v>45</v>
      </c>
      <c r="C74" s="29" t="s">
        <v>427</v>
      </c>
      <c r="D74" s="29" t="s">
        <v>429</v>
      </c>
      <c r="E74" s="29" t="s">
        <v>1216</v>
      </c>
      <c r="F74" s="29" t="s">
        <v>320</v>
      </c>
      <c r="G74" s="0" t="s">
        <v>50</v>
      </c>
    </row>
    <row r="75" customFormat="false" ht="14.25" hidden="false" customHeight="false" outlineLevel="0" collapsed="false">
      <c r="A75" s="25" t="n">
        <v>572</v>
      </c>
      <c r="B75" s="29" t="s">
        <v>45</v>
      </c>
      <c r="C75" s="29" t="s">
        <v>841</v>
      </c>
      <c r="D75" s="29" t="s">
        <v>843</v>
      </c>
      <c r="E75" s="29" t="s">
        <v>1233</v>
      </c>
      <c r="F75" s="29" t="s">
        <v>236</v>
      </c>
      <c r="G75" s="0" t="s">
        <v>50</v>
      </c>
    </row>
    <row r="76" customFormat="false" ht="14.25" hidden="false" customHeight="false" outlineLevel="0" collapsed="false">
      <c r="A76" s="25" t="n">
        <v>360</v>
      </c>
      <c r="B76" s="29" t="s">
        <v>45</v>
      </c>
      <c r="C76" s="29" t="s">
        <v>643</v>
      </c>
      <c r="D76" s="29" t="s">
        <v>645</v>
      </c>
      <c r="E76" s="29" t="s">
        <v>1238</v>
      </c>
      <c r="F76" s="29" t="s">
        <v>221</v>
      </c>
      <c r="G76" s="0" t="s">
        <v>50</v>
      </c>
    </row>
    <row r="77" customFormat="false" ht="14.25" hidden="false" customHeight="false" outlineLevel="0" collapsed="false">
      <c r="A77" s="25" t="n">
        <v>401</v>
      </c>
      <c r="B77" s="29" t="s">
        <v>45</v>
      </c>
      <c r="C77" s="29" t="s">
        <v>695</v>
      </c>
      <c r="D77" s="29" t="s">
        <v>668</v>
      </c>
      <c r="E77" s="29" t="s">
        <v>1251</v>
      </c>
      <c r="F77" s="29" t="s">
        <v>71</v>
      </c>
      <c r="G77" s="0" t="s">
        <v>50</v>
      </c>
    </row>
    <row r="78" customFormat="false" ht="14.25" hidden="false" customHeight="false" outlineLevel="0" collapsed="false">
      <c r="A78" s="25" t="n">
        <v>595</v>
      </c>
      <c r="B78" s="29" t="s">
        <v>45</v>
      </c>
      <c r="C78" s="29" t="s">
        <v>876</v>
      </c>
      <c r="D78" s="29" t="s">
        <v>879</v>
      </c>
      <c r="E78" s="29" t="s">
        <v>875</v>
      </c>
      <c r="F78" s="29" t="s">
        <v>147</v>
      </c>
      <c r="G78" s="0" t="s">
        <v>50</v>
      </c>
    </row>
    <row r="79" customFormat="false" ht="14.25" hidden="false" customHeight="false" outlineLevel="0" collapsed="false">
      <c r="A79" s="25" t="n">
        <v>522</v>
      </c>
      <c r="B79" s="29" t="s">
        <v>45</v>
      </c>
      <c r="C79" s="29" t="s">
        <v>778</v>
      </c>
      <c r="D79" s="29" t="s">
        <v>780</v>
      </c>
      <c r="E79" s="29" t="s">
        <v>1248</v>
      </c>
      <c r="F79" s="29" t="s">
        <v>147</v>
      </c>
      <c r="G79" s="0" t="s">
        <v>50</v>
      </c>
    </row>
    <row r="80" customFormat="false" ht="14.25" hidden="false" customHeight="false" outlineLevel="0" collapsed="false">
      <c r="A80" s="25" t="n">
        <v>430</v>
      </c>
      <c r="B80" s="29" t="s">
        <v>45</v>
      </c>
      <c r="C80" s="29" t="s">
        <v>735</v>
      </c>
      <c r="D80" s="29" t="s">
        <v>737</v>
      </c>
      <c r="E80" s="29" t="s">
        <v>1228</v>
      </c>
      <c r="F80" s="29" t="s">
        <v>432</v>
      </c>
      <c r="G80" s="0" t="s">
        <v>196</v>
      </c>
    </row>
    <row r="81" customFormat="false" ht="14.25" hidden="false" customHeight="false" outlineLevel="0" collapsed="false">
      <c r="A81" s="25" t="n">
        <v>144</v>
      </c>
      <c r="B81" s="29" t="s">
        <v>45</v>
      </c>
      <c r="C81" s="29" t="s">
        <v>302</v>
      </c>
      <c r="D81" s="29" t="s">
        <v>304</v>
      </c>
      <c r="E81" s="29" t="s">
        <v>1243</v>
      </c>
      <c r="F81" s="29" t="s">
        <v>51</v>
      </c>
      <c r="G81" s="0" t="s">
        <v>50</v>
      </c>
    </row>
    <row r="82" customFormat="false" ht="14.25" hidden="false" customHeight="false" outlineLevel="0" collapsed="false">
      <c r="A82" s="25" t="n">
        <v>245</v>
      </c>
      <c r="B82" s="29" t="s">
        <v>45</v>
      </c>
      <c r="C82" s="29" t="s">
        <v>469</v>
      </c>
      <c r="D82" s="29" t="s">
        <v>465</v>
      </c>
      <c r="E82" s="29" t="s">
        <v>462</v>
      </c>
      <c r="F82" s="29" t="s">
        <v>51</v>
      </c>
      <c r="G82" s="0" t="s">
        <v>50</v>
      </c>
    </row>
    <row r="83" customFormat="false" ht="14.25" hidden="false" customHeight="false" outlineLevel="0" collapsed="false">
      <c r="A83" s="25" t="n">
        <v>123</v>
      </c>
      <c r="B83" s="29" t="s">
        <v>45</v>
      </c>
      <c r="C83" s="29" t="s">
        <v>277</v>
      </c>
      <c r="D83" s="29" t="s">
        <v>1254</v>
      </c>
      <c r="E83" s="29" t="s">
        <v>1218</v>
      </c>
      <c r="F83" s="29" t="s">
        <v>51</v>
      </c>
      <c r="G83" s="0" t="s">
        <v>50</v>
      </c>
    </row>
    <row r="84" customFormat="false" ht="14.25" hidden="false" customHeight="false" outlineLevel="0" collapsed="false">
      <c r="A84" s="25" t="n">
        <v>573</v>
      </c>
      <c r="B84" s="29" t="s">
        <v>45</v>
      </c>
      <c r="C84" s="29" t="s">
        <v>844</v>
      </c>
      <c r="D84" s="29" t="s">
        <v>843</v>
      </c>
      <c r="E84" s="29" t="s">
        <v>1233</v>
      </c>
      <c r="F84" s="29" t="s">
        <v>236</v>
      </c>
      <c r="G84" s="0" t="s">
        <v>50</v>
      </c>
    </row>
    <row r="85" customFormat="false" ht="14.25" hidden="false" customHeight="false" outlineLevel="0" collapsed="false">
      <c r="A85" s="25" t="n">
        <v>884</v>
      </c>
      <c r="B85" s="29" t="s">
        <v>45</v>
      </c>
      <c r="C85" s="29" t="s">
        <v>1178</v>
      </c>
      <c r="D85" s="29" t="s">
        <v>1180</v>
      </c>
      <c r="E85" s="29" t="s">
        <v>1236</v>
      </c>
      <c r="F85" s="29" t="s">
        <v>51</v>
      </c>
      <c r="G85" s="0" t="s">
        <v>50</v>
      </c>
    </row>
    <row r="86" customFormat="false" ht="14.25" hidden="false" customHeight="false" outlineLevel="0" collapsed="false">
      <c r="A86" s="25" t="n">
        <v>357</v>
      </c>
      <c r="B86" s="29" t="s">
        <v>45</v>
      </c>
      <c r="C86" s="29" t="s">
        <v>637</v>
      </c>
      <c r="D86" s="29" t="s">
        <v>639</v>
      </c>
      <c r="E86" s="29" t="s">
        <v>1238</v>
      </c>
      <c r="F86" s="29" t="s">
        <v>221</v>
      </c>
      <c r="G86" s="0" t="s">
        <v>50</v>
      </c>
    </row>
    <row r="87" customFormat="false" ht="14.25" hidden="false" customHeight="false" outlineLevel="0" collapsed="false">
      <c r="A87" s="25" t="n">
        <v>428</v>
      </c>
      <c r="B87" s="29" t="s">
        <v>45</v>
      </c>
      <c r="C87" s="29" t="s">
        <v>733</v>
      </c>
      <c r="D87" s="29" t="s">
        <v>636</v>
      </c>
      <c r="E87" s="29" t="s">
        <v>1241</v>
      </c>
      <c r="F87" s="29" t="s">
        <v>236</v>
      </c>
      <c r="G87" s="0" t="s">
        <v>50</v>
      </c>
    </row>
    <row r="88" customFormat="false" ht="14.25" hidden="false" customHeight="false" outlineLevel="0" collapsed="false">
      <c r="A88" s="25" t="n">
        <v>523</v>
      </c>
      <c r="B88" s="29" t="s">
        <v>45</v>
      </c>
      <c r="C88" s="29" t="s">
        <v>781</v>
      </c>
      <c r="D88" s="29" t="s">
        <v>784</v>
      </c>
      <c r="E88" s="29" t="s">
        <v>414</v>
      </c>
      <c r="F88" s="29" t="s">
        <v>147</v>
      </c>
      <c r="G88" s="0" t="s">
        <v>50</v>
      </c>
    </row>
    <row r="89" customFormat="false" ht="14.25" hidden="false" customHeight="false" outlineLevel="0" collapsed="false">
      <c r="A89" s="25" t="n">
        <v>384</v>
      </c>
      <c r="B89" s="29" t="s">
        <v>45</v>
      </c>
      <c r="C89" s="29" t="s">
        <v>673</v>
      </c>
      <c r="D89" s="29" t="s">
        <v>675</v>
      </c>
      <c r="E89" s="29" t="s">
        <v>1241</v>
      </c>
      <c r="F89" s="29" t="s">
        <v>236</v>
      </c>
      <c r="G89" s="0" t="s">
        <v>50</v>
      </c>
    </row>
    <row r="90" customFormat="false" ht="14.25" hidden="false" customHeight="false" outlineLevel="0" collapsed="false">
      <c r="A90" s="25" t="n">
        <v>229</v>
      </c>
      <c r="B90" s="29" t="s">
        <v>45</v>
      </c>
      <c r="C90" s="29" t="s">
        <v>431</v>
      </c>
      <c r="D90" s="29" t="s">
        <v>435</v>
      </c>
      <c r="E90" s="29" t="s">
        <v>1228</v>
      </c>
      <c r="F90" s="29" t="s">
        <v>432</v>
      </c>
      <c r="G90" s="0" t="s">
        <v>196</v>
      </c>
    </row>
    <row r="91" customFormat="false" ht="14.25" hidden="false" customHeight="false" outlineLevel="0" collapsed="false">
      <c r="A91" s="25" t="n">
        <v>211</v>
      </c>
      <c r="B91" s="29" t="s">
        <v>45</v>
      </c>
      <c r="C91" s="29" t="s">
        <v>390</v>
      </c>
      <c r="D91" s="29" t="s">
        <v>393</v>
      </c>
      <c r="E91" s="29" t="s">
        <v>1216</v>
      </c>
      <c r="F91" s="29" t="s">
        <v>221</v>
      </c>
      <c r="G91" s="0" t="s">
        <v>50</v>
      </c>
    </row>
    <row r="92" customFormat="false" ht="14.25" hidden="false" customHeight="false" outlineLevel="0" collapsed="false">
      <c r="A92" s="25" t="n">
        <v>212</v>
      </c>
      <c r="B92" s="29" t="s">
        <v>45</v>
      </c>
      <c r="C92" s="29" t="s">
        <v>394</v>
      </c>
      <c r="D92" s="29" t="s">
        <v>393</v>
      </c>
      <c r="E92" s="29" t="s">
        <v>1216</v>
      </c>
      <c r="F92" s="29" t="s">
        <v>221</v>
      </c>
      <c r="G92" s="0" t="s">
        <v>50</v>
      </c>
    </row>
    <row r="93" customFormat="false" ht="14.25" hidden="false" customHeight="false" outlineLevel="0" collapsed="false">
      <c r="A93" s="25" t="n">
        <v>244</v>
      </c>
      <c r="B93" s="29" t="s">
        <v>45</v>
      </c>
      <c r="C93" s="29" t="s">
        <v>466</v>
      </c>
      <c r="D93" s="29" t="s">
        <v>468</v>
      </c>
      <c r="E93" s="29" t="s">
        <v>462</v>
      </c>
      <c r="F93" s="29" t="s">
        <v>51</v>
      </c>
      <c r="G93" s="0" t="s">
        <v>50</v>
      </c>
    </row>
    <row r="94" customFormat="false" ht="14.25" hidden="false" customHeight="false" outlineLevel="0" collapsed="false">
      <c r="A94" s="25" t="n">
        <v>358</v>
      </c>
      <c r="B94" s="29" t="s">
        <v>45</v>
      </c>
      <c r="C94" s="29" t="s">
        <v>640</v>
      </c>
      <c r="D94" s="29" t="s">
        <v>642</v>
      </c>
      <c r="E94" s="29" t="s">
        <v>1228</v>
      </c>
      <c r="F94" s="29" t="s">
        <v>432</v>
      </c>
      <c r="G94" s="0" t="s">
        <v>196</v>
      </c>
    </row>
    <row r="95" customFormat="false" ht="14.25" hidden="false" customHeight="false" outlineLevel="0" collapsed="false">
      <c r="A95" s="25" t="n">
        <v>282</v>
      </c>
      <c r="B95" s="29" t="s">
        <v>45</v>
      </c>
      <c r="C95" s="29" t="s">
        <v>537</v>
      </c>
      <c r="D95" s="29" t="s">
        <v>539</v>
      </c>
      <c r="E95" s="29" t="s">
        <v>1233</v>
      </c>
      <c r="F95" s="29" t="s">
        <v>236</v>
      </c>
      <c r="G95" s="0" t="s">
        <v>50</v>
      </c>
    </row>
    <row r="96" customFormat="false" ht="14.25" hidden="false" customHeight="false" outlineLevel="0" collapsed="false">
      <c r="A96" s="25" t="n">
        <v>13</v>
      </c>
      <c r="B96" s="29" t="s">
        <v>45</v>
      </c>
      <c r="C96" s="29" t="s">
        <v>48</v>
      </c>
      <c r="D96" s="29" t="s">
        <v>61</v>
      </c>
      <c r="E96" s="29" t="s">
        <v>1222</v>
      </c>
      <c r="F96" s="29" t="s">
        <v>51</v>
      </c>
      <c r="G96" s="0" t="s">
        <v>50</v>
      </c>
    </row>
    <row r="97" customFormat="false" ht="14.25" hidden="false" customHeight="false" outlineLevel="0" collapsed="false">
      <c r="A97" s="25" t="n">
        <v>311</v>
      </c>
      <c r="B97" s="29" t="s">
        <v>45</v>
      </c>
      <c r="C97" s="29" t="s">
        <v>577</v>
      </c>
      <c r="D97" s="29" t="s">
        <v>579</v>
      </c>
      <c r="E97" s="29" t="s">
        <v>1236</v>
      </c>
      <c r="F97" s="29" t="s">
        <v>284</v>
      </c>
      <c r="G97" s="0" t="s">
        <v>1237</v>
      </c>
    </row>
    <row r="98" customFormat="false" ht="14.25" hidden="false" customHeight="false" outlineLevel="0" collapsed="false">
      <c r="A98" s="25" t="n">
        <v>427</v>
      </c>
      <c r="B98" s="29" t="s">
        <v>45</v>
      </c>
      <c r="C98" s="29" t="s">
        <v>730</v>
      </c>
      <c r="D98" s="29" t="s">
        <v>732</v>
      </c>
      <c r="E98" s="29" t="s">
        <v>722</v>
      </c>
      <c r="F98" s="29" t="s">
        <v>236</v>
      </c>
      <c r="G98" s="0" t="s">
        <v>50</v>
      </c>
    </row>
    <row r="99" customFormat="false" ht="14.25" hidden="false" customHeight="false" outlineLevel="0" collapsed="false">
      <c r="A99" s="25" t="n">
        <v>340</v>
      </c>
      <c r="B99" s="29" t="s">
        <v>45</v>
      </c>
      <c r="C99" s="29" t="s">
        <v>613</v>
      </c>
      <c r="D99" s="29" t="s">
        <v>615</v>
      </c>
      <c r="E99" s="29" t="s">
        <v>1255</v>
      </c>
      <c r="F99" s="29" t="s">
        <v>221</v>
      </c>
      <c r="G99" s="0" t="s">
        <v>50</v>
      </c>
    </row>
    <row r="100" customFormat="false" ht="14.25" hidden="false" customHeight="false" outlineLevel="0" collapsed="false">
      <c r="A100" s="25" t="n">
        <v>20</v>
      </c>
      <c r="B100" s="29" t="s">
        <v>45</v>
      </c>
      <c r="C100" s="29" t="s">
        <v>70</v>
      </c>
      <c r="D100" s="29" t="s">
        <v>77</v>
      </c>
      <c r="E100" s="29" t="s">
        <v>69</v>
      </c>
      <c r="F100" s="29" t="s">
        <v>71</v>
      </c>
      <c r="G100" s="0" t="s">
        <v>50</v>
      </c>
    </row>
    <row r="101" customFormat="false" ht="14.25" hidden="false" customHeight="false" outlineLevel="0" collapsed="false">
      <c r="A101" s="25" t="n">
        <v>581</v>
      </c>
      <c r="B101" s="29" t="s">
        <v>45</v>
      </c>
      <c r="C101" s="29" t="s">
        <v>862</v>
      </c>
      <c r="D101" s="29" t="s">
        <v>864</v>
      </c>
      <c r="E101" s="29" t="s">
        <v>1233</v>
      </c>
      <c r="F101" s="29" t="s">
        <v>236</v>
      </c>
      <c r="G101" s="0" t="s">
        <v>50</v>
      </c>
    </row>
    <row r="102" customFormat="false" ht="14.25" hidden="false" customHeight="false" outlineLevel="0" collapsed="false">
      <c r="A102" s="25" t="n">
        <v>526</v>
      </c>
      <c r="B102" s="29" t="s">
        <v>45</v>
      </c>
      <c r="C102" s="29" t="s">
        <v>785</v>
      </c>
      <c r="D102" s="29" t="s">
        <v>787</v>
      </c>
      <c r="E102" s="29" t="s">
        <v>1246</v>
      </c>
      <c r="F102" s="29" t="s">
        <v>320</v>
      </c>
      <c r="G102" s="0" t="s">
        <v>50</v>
      </c>
    </row>
    <row r="103" customFormat="false" ht="14.25" hidden="false" customHeight="false" outlineLevel="0" collapsed="false">
      <c r="A103" s="25" t="n">
        <v>65</v>
      </c>
      <c r="B103" s="29" t="s">
        <v>45</v>
      </c>
      <c r="C103" s="29" t="s">
        <v>170</v>
      </c>
      <c r="D103" s="29" t="s">
        <v>174</v>
      </c>
      <c r="E103" s="29" t="s">
        <v>1218</v>
      </c>
      <c r="F103" s="29" t="s">
        <v>51</v>
      </c>
      <c r="G103" s="0" t="s">
        <v>50</v>
      </c>
    </row>
    <row r="104" customFormat="false" ht="14.25" hidden="false" customHeight="false" outlineLevel="0" collapsed="false">
      <c r="A104" s="25" t="n">
        <v>95</v>
      </c>
      <c r="B104" s="29" t="s">
        <v>45</v>
      </c>
      <c r="C104" s="29" t="s">
        <v>246</v>
      </c>
      <c r="D104" s="29" t="s">
        <v>248</v>
      </c>
      <c r="E104" s="29" t="s">
        <v>245</v>
      </c>
      <c r="F104" s="29" t="s">
        <v>236</v>
      </c>
      <c r="G104" s="0" t="s">
        <v>50</v>
      </c>
    </row>
    <row r="105" customFormat="false" ht="14.25" hidden="false" customHeight="false" outlineLevel="0" collapsed="false">
      <c r="A105" s="25" t="n">
        <v>230</v>
      </c>
      <c r="B105" s="29" t="s">
        <v>45</v>
      </c>
      <c r="C105" s="29" t="s">
        <v>438</v>
      </c>
      <c r="D105" s="29" t="s">
        <v>440</v>
      </c>
      <c r="E105" s="29" t="s">
        <v>437</v>
      </c>
      <c r="F105" s="29" t="s">
        <v>221</v>
      </c>
      <c r="G105" s="0" t="s">
        <v>50</v>
      </c>
    </row>
    <row r="106" customFormat="false" ht="14.25" hidden="false" customHeight="false" outlineLevel="0" collapsed="false">
      <c r="A106" s="25" t="n">
        <v>81</v>
      </c>
      <c r="B106" s="29" t="s">
        <v>45</v>
      </c>
      <c r="C106" s="29" t="s">
        <v>1256</v>
      </c>
      <c r="D106" s="29" t="s">
        <v>217</v>
      </c>
      <c r="E106" s="29" t="s">
        <v>1235</v>
      </c>
      <c r="F106" s="29" t="s">
        <v>147</v>
      </c>
      <c r="G106" s="0" t="s">
        <v>50</v>
      </c>
    </row>
    <row r="107" customFormat="false" ht="14.25" hidden="false" customHeight="false" outlineLevel="0" collapsed="false">
      <c r="A107" s="25" t="n">
        <v>596</v>
      </c>
      <c r="B107" s="29" t="s">
        <v>45</v>
      </c>
      <c r="C107" s="29" t="s">
        <v>880</v>
      </c>
      <c r="D107" s="29" t="s">
        <v>882</v>
      </c>
      <c r="E107" s="29" t="s">
        <v>875</v>
      </c>
      <c r="F107" s="29" t="s">
        <v>232</v>
      </c>
      <c r="G107" s="0" t="s">
        <v>1237</v>
      </c>
    </row>
    <row r="108" customFormat="false" ht="14.25" hidden="false" customHeight="false" outlineLevel="0" collapsed="false">
      <c r="A108" s="25" t="n">
        <v>35</v>
      </c>
      <c r="B108" s="29" t="s">
        <v>45</v>
      </c>
      <c r="C108" s="29" t="s">
        <v>126</v>
      </c>
      <c r="D108" s="29" t="s">
        <v>131</v>
      </c>
      <c r="E108" s="29" t="s">
        <v>69</v>
      </c>
      <c r="F108" s="29" t="s">
        <v>71</v>
      </c>
      <c r="G108" s="0" t="s">
        <v>50</v>
      </c>
    </row>
    <row r="109" customFormat="false" ht="14.25" hidden="false" customHeight="false" outlineLevel="0" collapsed="false">
      <c r="A109" s="25" t="n">
        <v>529</v>
      </c>
      <c r="B109" s="29" t="s">
        <v>45</v>
      </c>
      <c r="C109" s="29" t="s">
        <v>788</v>
      </c>
      <c r="D109" s="29" t="s">
        <v>790</v>
      </c>
      <c r="E109" s="29" t="s">
        <v>414</v>
      </c>
      <c r="F109" s="29" t="s">
        <v>147</v>
      </c>
      <c r="G109" s="0" t="s">
        <v>50</v>
      </c>
    </row>
    <row r="110" customFormat="false" ht="14.25" hidden="false" customHeight="false" outlineLevel="0" collapsed="false">
      <c r="A110" s="25" t="n">
        <v>583</v>
      </c>
      <c r="B110" s="29" t="s">
        <v>45</v>
      </c>
      <c r="C110" s="29" t="s">
        <v>865</v>
      </c>
      <c r="D110" s="29" t="s">
        <v>867</v>
      </c>
      <c r="E110" s="29" t="s">
        <v>1233</v>
      </c>
      <c r="F110" s="29" t="s">
        <v>236</v>
      </c>
      <c r="G110" s="0" t="s">
        <v>50</v>
      </c>
    </row>
    <row r="111" customFormat="false" ht="14.25" hidden="false" customHeight="false" outlineLevel="0" collapsed="false">
      <c r="A111" s="25" t="n">
        <v>231</v>
      </c>
      <c r="B111" s="29" t="s">
        <v>45</v>
      </c>
      <c r="C111" s="29" t="s">
        <v>444</v>
      </c>
      <c r="D111" s="29" t="s">
        <v>446</v>
      </c>
      <c r="E111" s="29" t="s">
        <v>1248</v>
      </c>
      <c r="F111" s="29" t="s">
        <v>147</v>
      </c>
      <c r="G111" s="0" t="s">
        <v>50</v>
      </c>
    </row>
    <row r="112" customFormat="false" ht="14.25" hidden="false" customHeight="false" outlineLevel="0" collapsed="false">
      <c r="A112" s="25" t="n">
        <v>113</v>
      </c>
      <c r="B112" s="29" t="s">
        <v>45</v>
      </c>
      <c r="C112" s="29" t="s">
        <v>268</v>
      </c>
      <c r="D112" s="29" t="s">
        <v>272</v>
      </c>
      <c r="E112" s="29" t="s">
        <v>267</v>
      </c>
      <c r="F112" s="29" t="s">
        <v>71</v>
      </c>
      <c r="G112" s="0" t="s">
        <v>50</v>
      </c>
    </row>
    <row r="113" customFormat="false" ht="14.25" hidden="false" customHeight="false" outlineLevel="0" collapsed="false">
      <c r="A113" s="25" t="n">
        <v>530</v>
      </c>
      <c r="B113" s="29" t="s">
        <v>45</v>
      </c>
      <c r="C113" s="29" t="s">
        <v>791</v>
      </c>
      <c r="D113" s="29" t="s">
        <v>113</v>
      </c>
      <c r="E113" s="29" t="s">
        <v>414</v>
      </c>
      <c r="F113" s="29" t="s">
        <v>147</v>
      </c>
      <c r="G113" s="0" t="s">
        <v>50</v>
      </c>
    </row>
    <row r="114" customFormat="false" ht="14.25" hidden="false" customHeight="false" outlineLevel="0" collapsed="false">
      <c r="A114" s="25" t="n">
        <v>292</v>
      </c>
      <c r="B114" s="29" t="s">
        <v>45</v>
      </c>
      <c r="C114" s="29" t="s">
        <v>553</v>
      </c>
      <c r="D114" s="29" t="s">
        <v>1257</v>
      </c>
      <c r="E114" s="29" t="s">
        <v>1258</v>
      </c>
      <c r="F114" s="29" t="s">
        <v>147</v>
      </c>
      <c r="G114" s="0" t="s">
        <v>50</v>
      </c>
    </row>
    <row r="115" customFormat="false" ht="14.25" hidden="false" customHeight="false" outlineLevel="0" collapsed="false">
      <c r="A115" s="25" t="n">
        <v>202</v>
      </c>
      <c r="B115" s="29" t="s">
        <v>45</v>
      </c>
      <c r="C115" s="29" t="s">
        <v>1259</v>
      </c>
      <c r="D115" s="29" t="s">
        <v>362</v>
      </c>
      <c r="E115" s="29" t="s">
        <v>1229</v>
      </c>
      <c r="F115" s="29" t="s">
        <v>212</v>
      </c>
      <c r="G115" s="0" t="s">
        <v>1230</v>
      </c>
    </row>
    <row r="116" customFormat="false" ht="14.25" hidden="false" customHeight="false" outlineLevel="0" collapsed="false">
      <c r="A116" s="25" t="n">
        <v>276</v>
      </c>
      <c r="B116" s="29" t="s">
        <v>45</v>
      </c>
      <c r="C116" s="29" t="s">
        <v>1260</v>
      </c>
      <c r="D116" s="29" t="s">
        <v>528</v>
      </c>
      <c r="E116" s="29" t="s">
        <v>1235</v>
      </c>
      <c r="F116" s="29" t="s">
        <v>147</v>
      </c>
      <c r="G116" s="0" t="s">
        <v>50</v>
      </c>
    </row>
    <row r="117" customFormat="false" ht="14.25" hidden="false" customHeight="false" outlineLevel="0" collapsed="false">
      <c r="A117" s="25" t="n">
        <v>128</v>
      </c>
      <c r="B117" s="29" t="s">
        <v>45</v>
      </c>
      <c r="C117" s="29" t="s">
        <v>287</v>
      </c>
      <c r="D117" s="29" t="s">
        <v>276</v>
      </c>
      <c r="E117" s="29" t="s">
        <v>1243</v>
      </c>
      <c r="F117" s="29" t="s">
        <v>51</v>
      </c>
      <c r="G117" s="0" t="s">
        <v>50</v>
      </c>
    </row>
    <row r="118" customFormat="false" ht="14.25" hidden="false" customHeight="false" outlineLevel="0" collapsed="false">
      <c r="A118" s="25" t="n">
        <v>306</v>
      </c>
      <c r="B118" s="29" t="s">
        <v>45</v>
      </c>
      <c r="C118" s="29" t="s">
        <v>570</v>
      </c>
      <c r="D118" s="29" t="s">
        <v>572</v>
      </c>
      <c r="E118" s="29" t="s">
        <v>267</v>
      </c>
      <c r="F118" s="29" t="s">
        <v>71</v>
      </c>
      <c r="G118" s="0" t="s">
        <v>50</v>
      </c>
    </row>
    <row r="119" customFormat="false" ht="14.25" hidden="false" customHeight="false" outlineLevel="0" collapsed="false">
      <c r="A119" s="25" t="n">
        <v>616</v>
      </c>
      <c r="B119" s="29" t="s">
        <v>45</v>
      </c>
      <c r="C119" s="29" t="s">
        <v>923</v>
      </c>
      <c r="D119" s="29" t="s">
        <v>922</v>
      </c>
      <c r="E119" s="29" t="s">
        <v>290</v>
      </c>
      <c r="F119" s="29" t="s">
        <v>71</v>
      </c>
      <c r="G119" s="0" t="s">
        <v>50</v>
      </c>
    </row>
    <row r="120" customFormat="false" ht="14.25" hidden="false" customHeight="false" outlineLevel="0" collapsed="false">
      <c r="A120" s="25" t="n">
        <v>183</v>
      </c>
      <c r="B120" s="29" t="s">
        <v>45</v>
      </c>
      <c r="C120" s="29" t="s">
        <v>350</v>
      </c>
      <c r="D120" s="29" t="s">
        <v>352</v>
      </c>
      <c r="E120" s="29" t="s">
        <v>1240</v>
      </c>
      <c r="F120" s="29" t="s">
        <v>212</v>
      </c>
      <c r="G120" s="0" t="s">
        <v>1230</v>
      </c>
    </row>
    <row r="121" customFormat="false" ht="14.25" hidden="false" customHeight="false" outlineLevel="0" collapsed="false">
      <c r="A121" s="25" t="n">
        <v>226</v>
      </c>
      <c r="B121" s="29" t="s">
        <v>45</v>
      </c>
      <c r="C121" s="29" t="s">
        <v>422</v>
      </c>
      <c r="D121" s="29" t="s">
        <v>424</v>
      </c>
      <c r="E121" s="29" t="s">
        <v>421</v>
      </c>
      <c r="F121" s="29" t="s">
        <v>320</v>
      </c>
      <c r="G121" s="0" t="s">
        <v>50</v>
      </c>
    </row>
    <row r="122" customFormat="false" ht="14.25" hidden="false" customHeight="false" outlineLevel="0" collapsed="false">
      <c r="A122" s="25" t="n">
        <v>295</v>
      </c>
      <c r="B122" s="29" t="s">
        <v>45</v>
      </c>
      <c r="C122" s="29" t="s">
        <v>556</v>
      </c>
      <c r="D122" s="29" t="s">
        <v>558</v>
      </c>
      <c r="E122" s="29" t="s">
        <v>1228</v>
      </c>
      <c r="F122" s="29" t="s">
        <v>236</v>
      </c>
      <c r="G122" s="0" t="s">
        <v>50</v>
      </c>
    </row>
    <row r="123" customFormat="false" ht="14.25" hidden="false" customHeight="false" outlineLevel="0" collapsed="false">
      <c r="A123" s="25" t="n">
        <v>66</v>
      </c>
      <c r="B123" s="29" t="s">
        <v>45</v>
      </c>
      <c r="C123" s="29" t="s">
        <v>175</v>
      </c>
      <c r="D123" s="29" t="s">
        <v>180</v>
      </c>
      <c r="E123" s="29" t="s">
        <v>1218</v>
      </c>
      <c r="F123" s="29" t="s">
        <v>51</v>
      </c>
      <c r="G123" s="0" t="s">
        <v>50</v>
      </c>
    </row>
    <row r="124" customFormat="false" ht="14.25" hidden="false" customHeight="false" outlineLevel="0" collapsed="false">
      <c r="A124" s="25" t="n">
        <v>349</v>
      </c>
      <c r="B124" s="29" t="s">
        <v>45</v>
      </c>
      <c r="C124" s="29" t="s">
        <v>623</v>
      </c>
      <c r="D124" s="29" t="s">
        <v>487</v>
      </c>
      <c r="E124" s="29" t="s">
        <v>1238</v>
      </c>
      <c r="F124" s="29" t="s">
        <v>221</v>
      </c>
      <c r="G124" s="0" t="s">
        <v>50</v>
      </c>
    </row>
    <row r="125" customFormat="false" ht="14.25" hidden="false" customHeight="false" outlineLevel="0" collapsed="false">
      <c r="A125" s="25" t="n">
        <v>575</v>
      </c>
      <c r="B125" s="29" t="s">
        <v>45</v>
      </c>
      <c r="C125" s="29" t="s">
        <v>847</v>
      </c>
      <c r="D125" s="29" t="s">
        <v>849</v>
      </c>
      <c r="E125" s="29" t="s">
        <v>846</v>
      </c>
      <c r="F125" s="29" t="s">
        <v>402</v>
      </c>
      <c r="G125" s="0" t="s">
        <v>133</v>
      </c>
    </row>
    <row r="126" customFormat="false" ht="14.25" hidden="false" customHeight="false" outlineLevel="0" collapsed="false">
      <c r="A126" s="25" t="n">
        <v>291</v>
      </c>
      <c r="B126" s="29" t="s">
        <v>45</v>
      </c>
      <c r="C126" s="29" t="s">
        <v>548</v>
      </c>
      <c r="D126" s="29" t="s">
        <v>550</v>
      </c>
      <c r="E126" s="29" t="s">
        <v>1258</v>
      </c>
      <c r="F126" s="29" t="s">
        <v>147</v>
      </c>
      <c r="G126" s="0" t="s">
        <v>50</v>
      </c>
    </row>
    <row r="127" customFormat="false" ht="14.25" hidden="false" customHeight="false" outlineLevel="0" collapsed="false">
      <c r="A127" s="25" t="n">
        <v>608</v>
      </c>
      <c r="B127" s="29" t="s">
        <v>45</v>
      </c>
      <c r="C127" s="29" t="s">
        <v>1261</v>
      </c>
      <c r="D127" s="29" t="s">
        <v>910</v>
      </c>
      <c r="E127" s="29" t="s">
        <v>883</v>
      </c>
      <c r="F127" s="29" t="s">
        <v>236</v>
      </c>
      <c r="G127" s="0" t="s">
        <v>50</v>
      </c>
    </row>
    <row r="128" customFormat="false" ht="14.25" hidden="false" customHeight="false" outlineLevel="0" collapsed="false">
      <c r="A128" s="25" t="n">
        <v>339</v>
      </c>
      <c r="B128" s="29" t="s">
        <v>45</v>
      </c>
      <c r="C128" s="29" t="s">
        <v>1262</v>
      </c>
      <c r="D128" s="29" t="s">
        <v>612</v>
      </c>
      <c r="E128" s="29" t="s">
        <v>1255</v>
      </c>
      <c r="F128" s="29" t="s">
        <v>221</v>
      </c>
      <c r="G128" s="0" t="s">
        <v>50</v>
      </c>
    </row>
    <row r="129" customFormat="false" ht="14.25" hidden="false" customHeight="false" outlineLevel="0" collapsed="false">
      <c r="A129" s="25" t="n">
        <v>89</v>
      </c>
      <c r="B129" s="29" t="s">
        <v>45</v>
      </c>
      <c r="C129" s="29" t="s">
        <v>227</v>
      </c>
      <c r="D129" s="29" t="s">
        <v>230</v>
      </c>
      <c r="E129" s="29" t="s">
        <v>226</v>
      </c>
      <c r="F129" s="29" t="s">
        <v>147</v>
      </c>
      <c r="G129" s="0" t="s">
        <v>50</v>
      </c>
    </row>
    <row r="130" customFormat="false" ht="14.25" hidden="false" customHeight="false" outlineLevel="0" collapsed="false">
      <c r="A130" s="25" t="n">
        <v>533</v>
      </c>
      <c r="B130" s="29" t="s">
        <v>45</v>
      </c>
      <c r="C130" s="29" t="s">
        <v>793</v>
      </c>
      <c r="D130" s="29" t="s">
        <v>795</v>
      </c>
      <c r="E130" s="29" t="s">
        <v>414</v>
      </c>
      <c r="F130" s="29" t="s">
        <v>147</v>
      </c>
      <c r="G130" s="0" t="s">
        <v>50</v>
      </c>
    </row>
    <row r="131" customFormat="false" ht="14.25" hidden="false" customHeight="false" outlineLevel="0" collapsed="false">
      <c r="A131" s="25" t="n">
        <v>398</v>
      </c>
      <c r="B131" s="29" t="s">
        <v>45</v>
      </c>
      <c r="C131" s="29" t="s">
        <v>689</v>
      </c>
      <c r="D131" s="29" t="s">
        <v>691</v>
      </c>
      <c r="E131" s="29" t="s">
        <v>1221</v>
      </c>
      <c r="F131" s="29" t="s">
        <v>232</v>
      </c>
      <c r="G131" s="0" t="s">
        <v>1237</v>
      </c>
    </row>
    <row r="132" customFormat="false" ht="14.25" hidden="false" customHeight="false" outlineLevel="0" collapsed="false">
      <c r="A132" s="25" t="n">
        <v>414</v>
      </c>
      <c r="B132" s="29" t="s">
        <v>45</v>
      </c>
      <c r="C132" s="29" t="s">
        <v>90</v>
      </c>
      <c r="D132" s="29" t="s">
        <v>718</v>
      </c>
      <c r="E132" s="29" t="s">
        <v>1221</v>
      </c>
      <c r="F132" s="29" t="s">
        <v>236</v>
      </c>
      <c r="G132" s="0" t="s">
        <v>50</v>
      </c>
    </row>
    <row r="133" customFormat="false" ht="14.25" hidden="false" customHeight="false" outlineLevel="0" collapsed="false">
      <c r="A133" s="25" t="n">
        <v>24</v>
      </c>
      <c r="B133" s="29" t="s">
        <v>45</v>
      </c>
      <c r="C133" s="29" t="s">
        <v>1263</v>
      </c>
      <c r="D133" s="29" t="s">
        <v>104</v>
      </c>
      <c r="E133" s="29" t="s">
        <v>1222</v>
      </c>
      <c r="F133" s="29" t="s">
        <v>51</v>
      </c>
      <c r="G133" s="0" t="s">
        <v>50</v>
      </c>
    </row>
    <row r="134" customFormat="false" ht="14.25" hidden="false" customHeight="false" outlineLevel="0" collapsed="false">
      <c r="A134" s="25" t="n">
        <v>23</v>
      </c>
      <c r="B134" s="29" t="s">
        <v>45</v>
      </c>
      <c r="C134" s="29" t="s">
        <v>1264</v>
      </c>
      <c r="D134" s="29" t="s">
        <v>97</v>
      </c>
      <c r="E134" s="29" t="s">
        <v>1222</v>
      </c>
      <c r="F134" s="29" t="s">
        <v>51</v>
      </c>
      <c r="G134" s="0" t="s">
        <v>50</v>
      </c>
    </row>
    <row r="135" customFormat="false" ht="14.25" hidden="false" customHeight="false" outlineLevel="0" collapsed="false">
      <c r="A135" s="25" t="n">
        <v>534</v>
      </c>
      <c r="B135" s="29" t="s">
        <v>45</v>
      </c>
      <c r="C135" s="29" t="s">
        <v>796</v>
      </c>
      <c r="D135" s="29" t="s">
        <v>798</v>
      </c>
      <c r="E135" s="29" t="s">
        <v>414</v>
      </c>
      <c r="F135" s="29" t="s">
        <v>147</v>
      </c>
      <c r="G135" s="0" t="s">
        <v>50</v>
      </c>
    </row>
    <row r="136" customFormat="false" ht="14.25" hidden="false" customHeight="false" outlineLevel="0" collapsed="false">
      <c r="A136" s="25" t="n">
        <v>535</v>
      </c>
      <c r="B136" s="29" t="s">
        <v>45</v>
      </c>
      <c r="C136" s="29" t="s">
        <v>799</v>
      </c>
      <c r="D136" s="29" t="s">
        <v>801</v>
      </c>
      <c r="E136" s="29" t="s">
        <v>1265</v>
      </c>
      <c r="F136" s="29" t="s">
        <v>359</v>
      </c>
      <c r="G136" s="0" t="s">
        <v>1230</v>
      </c>
    </row>
    <row r="137" customFormat="false" ht="14.25" hidden="false" customHeight="false" outlineLevel="0" collapsed="false">
      <c r="A137" s="25" t="n">
        <v>540</v>
      </c>
      <c r="B137" s="29" t="s">
        <v>45</v>
      </c>
      <c r="C137" s="29" t="s">
        <v>1266</v>
      </c>
      <c r="D137" s="29" t="s">
        <v>809</v>
      </c>
      <c r="E137" s="29" t="s">
        <v>1246</v>
      </c>
      <c r="F137" s="29" t="s">
        <v>320</v>
      </c>
      <c r="G137" s="0" t="s">
        <v>50</v>
      </c>
    </row>
    <row r="138" customFormat="false" ht="14.25" hidden="false" customHeight="false" outlineLevel="0" collapsed="false">
      <c r="A138" s="25" t="n">
        <v>538</v>
      </c>
      <c r="B138" s="29" t="s">
        <v>45</v>
      </c>
      <c r="C138" s="29" t="s">
        <v>1267</v>
      </c>
      <c r="D138" s="29" t="s">
        <v>806</v>
      </c>
      <c r="E138" s="29" t="s">
        <v>1223</v>
      </c>
      <c r="F138" s="29" t="s">
        <v>147</v>
      </c>
      <c r="G138" s="0" t="s">
        <v>50</v>
      </c>
    </row>
    <row r="139" customFormat="false" ht="14.25" hidden="false" customHeight="false" outlineLevel="0" collapsed="false">
      <c r="A139" s="25" t="n">
        <v>115</v>
      </c>
      <c r="B139" s="29" t="s">
        <v>45</v>
      </c>
      <c r="C139" s="29" t="s">
        <v>274</v>
      </c>
      <c r="D139" s="29" t="s">
        <v>276</v>
      </c>
      <c r="E139" s="29" t="s">
        <v>1243</v>
      </c>
      <c r="F139" s="29" t="s">
        <v>51</v>
      </c>
      <c r="G139" s="0" t="s">
        <v>50</v>
      </c>
    </row>
    <row r="140" customFormat="false" ht="14.25" hidden="false" customHeight="false" outlineLevel="0" collapsed="false">
      <c r="A140" s="25" t="n">
        <v>242</v>
      </c>
      <c r="B140" s="29" t="s">
        <v>45</v>
      </c>
      <c r="C140" s="29" t="s">
        <v>459</v>
      </c>
      <c r="D140" s="29" t="s">
        <v>461</v>
      </c>
      <c r="E140" s="29" t="s">
        <v>1229</v>
      </c>
      <c r="F140" s="29" t="s">
        <v>212</v>
      </c>
      <c r="G140" s="0" t="s">
        <v>1230</v>
      </c>
    </row>
    <row r="141" customFormat="false" ht="14.25" hidden="false" customHeight="false" outlineLevel="0" collapsed="false">
      <c r="A141" s="25" t="n">
        <v>353</v>
      </c>
      <c r="B141" s="29" t="s">
        <v>45</v>
      </c>
      <c r="C141" s="29" t="s">
        <v>630</v>
      </c>
      <c r="D141" s="29" t="s">
        <v>632</v>
      </c>
      <c r="E141" s="29" t="s">
        <v>629</v>
      </c>
      <c r="F141" s="29" t="s">
        <v>597</v>
      </c>
      <c r="G141" s="0" t="s">
        <v>133</v>
      </c>
    </row>
    <row r="142" customFormat="false" ht="14.25" hidden="false" customHeight="false" outlineLevel="0" collapsed="false">
      <c r="A142" s="25" t="n">
        <v>58</v>
      </c>
      <c r="B142" s="29" t="s">
        <v>45</v>
      </c>
      <c r="C142" s="29" t="s">
        <v>1268</v>
      </c>
      <c r="D142" s="29" t="s">
        <v>157</v>
      </c>
      <c r="E142" s="29" t="s">
        <v>1235</v>
      </c>
      <c r="F142" s="29" t="s">
        <v>144</v>
      </c>
      <c r="G142" s="0" t="s">
        <v>1237</v>
      </c>
    </row>
    <row r="143" customFormat="false" ht="14.25" hidden="false" customHeight="false" outlineLevel="0" collapsed="false">
      <c r="A143" s="25" t="n">
        <v>342</v>
      </c>
      <c r="B143" s="29" t="s">
        <v>45</v>
      </c>
      <c r="C143" s="29" t="s">
        <v>618</v>
      </c>
      <c r="D143" s="29" t="s">
        <v>620</v>
      </c>
      <c r="E143" s="29" t="s">
        <v>1255</v>
      </c>
      <c r="F143" s="29" t="s">
        <v>221</v>
      </c>
      <c r="G143" s="0" t="s">
        <v>50</v>
      </c>
    </row>
    <row r="144" customFormat="false" ht="14.25" hidden="false" customHeight="false" outlineLevel="0" collapsed="false">
      <c r="A144" s="25" t="n">
        <v>374</v>
      </c>
      <c r="B144" s="29" t="s">
        <v>45</v>
      </c>
      <c r="C144" s="29" t="s">
        <v>663</v>
      </c>
      <c r="D144" s="29" t="s">
        <v>628</v>
      </c>
      <c r="E144" s="29" t="s">
        <v>629</v>
      </c>
      <c r="F144" s="29" t="s">
        <v>597</v>
      </c>
      <c r="G144" s="0" t="s">
        <v>133</v>
      </c>
    </row>
    <row r="145" customFormat="false" ht="14.25" hidden="false" customHeight="false" outlineLevel="0" collapsed="false">
      <c r="A145" s="25" t="n">
        <v>124</v>
      </c>
      <c r="B145" s="29" t="s">
        <v>45</v>
      </c>
      <c r="C145" s="29" t="s">
        <v>1269</v>
      </c>
      <c r="D145" s="29" t="s">
        <v>282</v>
      </c>
      <c r="E145" s="29" t="s">
        <v>267</v>
      </c>
      <c r="F145" s="29" t="s">
        <v>71</v>
      </c>
      <c r="G145" s="0" t="s">
        <v>50</v>
      </c>
    </row>
    <row r="146" customFormat="false" ht="14.25" hidden="false" customHeight="false" outlineLevel="0" collapsed="false">
      <c r="A146" s="25" t="n">
        <v>546</v>
      </c>
      <c r="B146" s="29" t="s">
        <v>45</v>
      </c>
      <c r="C146" s="29" t="s">
        <v>1270</v>
      </c>
      <c r="D146" s="29" t="s">
        <v>208</v>
      </c>
      <c r="E146" s="29" t="s">
        <v>1239</v>
      </c>
      <c r="F146" s="29" t="s">
        <v>51</v>
      </c>
      <c r="G146" s="0" t="s">
        <v>50</v>
      </c>
    </row>
    <row r="147" customFormat="false" ht="14.25" hidden="false" customHeight="false" outlineLevel="0" collapsed="false">
      <c r="A147" s="25" t="n">
        <v>205</v>
      </c>
      <c r="B147" s="29" t="s">
        <v>45</v>
      </c>
      <c r="C147" s="29" t="s">
        <v>369</v>
      </c>
      <c r="D147" s="29" t="s">
        <v>371</v>
      </c>
      <c r="E147" s="29" t="s">
        <v>267</v>
      </c>
      <c r="F147" s="29" t="s">
        <v>71</v>
      </c>
      <c r="G147" s="0" t="s">
        <v>50</v>
      </c>
    </row>
    <row r="148" customFormat="false" ht="14.25" hidden="false" customHeight="false" outlineLevel="0" collapsed="false">
      <c r="A148" s="25" t="n">
        <v>373</v>
      </c>
      <c r="B148" s="29" t="s">
        <v>45</v>
      </c>
      <c r="C148" s="29" t="s">
        <v>660</v>
      </c>
      <c r="D148" s="29" t="s">
        <v>662</v>
      </c>
      <c r="E148" s="29" t="s">
        <v>1238</v>
      </c>
      <c r="F148" s="29" t="s">
        <v>221</v>
      </c>
      <c r="G148" s="0" t="s">
        <v>50</v>
      </c>
    </row>
    <row r="149" customFormat="false" ht="14.25" hidden="false" customHeight="false" outlineLevel="0" collapsed="false">
      <c r="A149" s="25" t="n">
        <v>548</v>
      </c>
      <c r="B149" s="29" t="s">
        <v>45</v>
      </c>
      <c r="C149" s="29" t="s">
        <v>815</v>
      </c>
      <c r="D149" s="29" t="s">
        <v>817</v>
      </c>
      <c r="E149" s="29" t="s">
        <v>1229</v>
      </c>
      <c r="F149" s="29" t="s">
        <v>212</v>
      </c>
      <c r="G149" s="0" t="s">
        <v>1230</v>
      </c>
    </row>
    <row r="150" customFormat="false" ht="14.25" hidden="false" customHeight="false" outlineLevel="0" collapsed="false">
      <c r="A150" s="25" t="n">
        <v>601</v>
      </c>
      <c r="B150" s="29" t="s">
        <v>45</v>
      </c>
      <c r="C150" s="29" t="s">
        <v>887</v>
      </c>
      <c r="D150" s="29" t="s">
        <v>889</v>
      </c>
      <c r="E150" s="29" t="s">
        <v>1248</v>
      </c>
      <c r="F150" s="29" t="s">
        <v>829</v>
      </c>
      <c r="G150" s="0" t="s">
        <v>1237</v>
      </c>
    </row>
    <row r="151" customFormat="false" ht="14.25" hidden="false" customHeight="false" outlineLevel="0" collapsed="false">
      <c r="A151" s="25" t="n">
        <v>609</v>
      </c>
      <c r="B151" s="29" t="s">
        <v>45</v>
      </c>
      <c r="C151" s="29" t="s">
        <v>912</v>
      </c>
      <c r="D151" s="29" t="s">
        <v>910</v>
      </c>
      <c r="E151" s="29" t="s">
        <v>883</v>
      </c>
      <c r="F151" s="29" t="s">
        <v>236</v>
      </c>
      <c r="G151" s="0" t="s">
        <v>50</v>
      </c>
    </row>
    <row r="152" customFormat="false" ht="14.25" hidden="false" customHeight="false" outlineLevel="0" collapsed="false">
      <c r="A152" s="25" t="n">
        <v>249</v>
      </c>
      <c r="B152" s="29" t="s">
        <v>45</v>
      </c>
      <c r="C152" s="29" t="s">
        <v>474</v>
      </c>
      <c r="D152" s="29" t="s">
        <v>473</v>
      </c>
      <c r="E152" s="29" t="s">
        <v>462</v>
      </c>
      <c r="F152" s="29" t="s">
        <v>51</v>
      </c>
      <c r="G152" s="0" t="s">
        <v>50</v>
      </c>
    </row>
    <row r="153" customFormat="false" ht="14.25" hidden="false" customHeight="false" outlineLevel="0" collapsed="false">
      <c r="A153" s="25" t="n">
        <v>412</v>
      </c>
      <c r="B153" s="29" t="s">
        <v>45</v>
      </c>
      <c r="C153" s="29" t="s">
        <v>711</v>
      </c>
      <c r="D153" s="29" t="s">
        <v>713</v>
      </c>
      <c r="E153" s="29" t="s">
        <v>1245</v>
      </c>
      <c r="F153" s="29" t="s">
        <v>232</v>
      </c>
      <c r="G153" s="0" t="s">
        <v>1237</v>
      </c>
    </row>
    <row r="154" customFormat="false" ht="14.25" hidden="false" customHeight="false" outlineLevel="0" collapsed="false">
      <c r="A154" s="25" t="n">
        <v>102</v>
      </c>
      <c r="B154" s="29" t="s">
        <v>45</v>
      </c>
      <c r="C154" s="29" t="s">
        <v>250</v>
      </c>
      <c r="D154" s="29" t="s">
        <v>252</v>
      </c>
      <c r="E154" s="29" t="s">
        <v>1252</v>
      </c>
      <c r="F154" s="29" t="s">
        <v>51</v>
      </c>
      <c r="G154" s="0" t="s">
        <v>50</v>
      </c>
    </row>
    <row r="155" customFormat="false" ht="14.25" hidden="false" customHeight="false" outlineLevel="0" collapsed="false">
      <c r="A155" s="25" t="n">
        <v>394</v>
      </c>
      <c r="B155" s="29" t="s">
        <v>45</v>
      </c>
      <c r="C155" s="29" t="s">
        <v>682</v>
      </c>
      <c r="D155" s="29" t="s">
        <v>239</v>
      </c>
      <c r="E155" s="29" t="s">
        <v>1221</v>
      </c>
      <c r="F155" s="29" t="s">
        <v>232</v>
      </c>
      <c r="G155" s="0" t="s">
        <v>1237</v>
      </c>
    </row>
    <row r="156" customFormat="false" ht="14.25" hidden="false" customHeight="false" outlineLevel="0" collapsed="false">
      <c r="A156" s="25" t="n">
        <v>397</v>
      </c>
      <c r="B156" s="29" t="s">
        <v>45</v>
      </c>
      <c r="C156" s="29" t="s">
        <v>687</v>
      </c>
      <c r="D156" s="29" t="s">
        <v>239</v>
      </c>
      <c r="E156" s="29" t="s">
        <v>1221</v>
      </c>
      <c r="F156" s="29" t="s">
        <v>236</v>
      </c>
      <c r="G156" s="0" t="s">
        <v>50</v>
      </c>
    </row>
    <row r="157" customFormat="false" ht="14.25" hidden="false" customHeight="false" outlineLevel="0" collapsed="false">
      <c r="A157" s="25" t="n">
        <v>602</v>
      </c>
      <c r="B157" s="29" t="s">
        <v>45</v>
      </c>
      <c r="C157" s="29" t="s">
        <v>890</v>
      </c>
      <c r="D157" s="29" t="s">
        <v>892</v>
      </c>
      <c r="E157" s="29" t="s">
        <v>1235</v>
      </c>
      <c r="F157" s="29" t="s">
        <v>147</v>
      </c>
      <c r="G157" s="0" t="s">
        <v>50</v>
      </c>
    </row>
    <row r="158" customFormat="false" ht="14.25" hidden="false" customHeight="false" outlineLevel="0" collapsed="false">
      <c r="A158" s="25" t="n">
        <v>343</v>
      </c>
      <c r="B158" s="29" t="s">
        <v>45</v>
      </c>
      <c r="C158" s="29" t="s">
        <v>621</v>
      </c>
      <c r="D158" s="29" t="s">
        <v>223</v>
      </c>
      <c r="E158" s="29" t="s">
        <v>1255</v>
      </c>
      <c r="F158" s="29" t="s">
        <v>221</v>
      </c>
      <c r="G158" s="0" t="s">
        <v>50</v>
      </c>
    </row>
    <row r="159" customFormat="false" ht="14.25" hidden="false" customHeight="false" outlineLevel="0" collapsed="false">
      <c r="A159" s="25" t="n">
        <v>408</v>
      </c>
      <c r="B159" s="29" t="s">
        <v>45</v>
      </c>
      <c r="C159" s="29" t="s">
        <v>708</v>
      </c>
      <c r="D159" s="29" t="s">
        <v>710</v>
      </c>
      <c r="E159" s="29" t="s">
        <v>589</v>
      </c>
      <c r="F159" s="29" t="s">
        <v>71</v>
      </c>
      <c r="G159" s="0" t="s">
        <v>50</v>
      </c>
    </row>
    <row r="160" customFormat="false" ht="14.25" hidden="false" customHeight="false" outlineLevel="0" collapsed="false">
      <c r="A160" s="25" t="n">
        <v>250</v>
      </c>
      <c r="B160" s="29" t="s">
        <v>45</v>
      </c>
      <c r="C160" s="29" t="s">
        <v>476</v>
      </c>
      <c r="D160" s="29" t="s">
        <v>1271</v>
      </c>
      <c r="E160" s="29" t="s">
        <v>462</v>
      </c>
      <c r="F160" s="29" t="s">
        <v>51</v>
      </c>
      <c r="G160" s="0" t="s">
        <v>50</v>
      </c>
    </row>
    <row r="161" customFormat="false" ht="14.25" hidden="false" customHeight="false" outlineLevel="0" collapsed="false">
      <c r="A161" s="25" t="n">
        <v>816</v>
      </c>
      <c r="B161" s="29" t="s">
        <v>107</v>
      </c>
      <c r="C161" s="29" t="s">
        <v>988</v>
      </c>
      <c r="D161" s="29" t="s">
        <v>990</v>
      </c>
      <c r="E161" s="29" t="s">
        <v>1258</v>
      </c>
      <c r="F161" s="29" t="s">
        <v>552</v>
      </c>
      <c r="G161" s="0" t="s">
        <v>1237</v>
      </c>
    </row>
    <row r="162" customFormat="false" ht="14.25" hidden="false" customHeight="false" outlineLevel="0" collapsed="false">
      <c r="A162" s="25" t="n">
        <v>815</v>
      </c>
      <c r="B162" s="29" t="s">
        <v>107</v>
      </c>
      <c r="C162" s="29" t="s">
        <v>985</v>
      </c>
      <c r="D162" s="29" t="s">
        <v>987</v>
      </c>
      <c r="E162" s="29" t="s">
        <v>1258</v>
      </c>
      <c r="F162" s="29" t="s">
        <v>552</v>
      </c>
      <c r="G162" s="0" t="s">
        <v>1237</v>
      </c>
    </row>
    <row r="163" customFormat="false" ht="14.25" hidden="false" customHeight="false" outlineLevel="0" collapsed="false">
      <c r="A163" s="25" t="n">
        <v>802</v>
      </c>
      <c r="B163" s="29" t="s">
        <v>107</v>
      </c>
      <c r="C163" s="29" t="s">
        <v>961</v>
      </c>
      <c r="D163" s="29" t="s">
        <v>963</v>
      </c>
      <c r="E163" s="29" t="s">
        <v>1272</v>
      </c>
      <c r="F163" s="29" t="s">
        <v>829</v>
      </c>
      <c r="G163" s="0" t="s">
        <v>1237</v>
      </c>
    </row>
    <row r="164" customFormat="false" ht="14.25" hidden="false" customHeight="false" outlineLevel="0" collapsed="false">
      <c r="A164" s="25" t="n">
        <v>388</v>
      </c>
      <c r="B164" s="29" t="s">
        <v>107</v>
      </c>
      <c r="C164" s="29" t="s">
        <v>676</v>
      </c>
      <c r="D164" s="29" t="s">
        <v>678</v>
      </c>
      <c r="E164" s="29" t="s">
        <v>396</v>
      </c>
      <c r="F164" s="29" t="s">
        <v>647</v>
      </c>
      <c r="G164" s="0" t="s">
        <v>1230</v>
      </c>
    </row>
    <row r="165" customFormat="false" ht="14.25" hidden="false" customHeight="false" outlineLevel="0" collapsed="false">
      <c r="A165" s="25" t="n">
        <v>423</v>
      </c>
      <c r="B165" s="29" t="s">
        <v>107</v>
      </c>
      <c r="C165" s="29" t="s">
        <v>1273</v>
      </c>
      <c r="D165" s="29" t="s">
        <v>628</v>
      </c>
      <c r="E165" s="29" t="s">
        <v>722</v>
      </c>
      <c r="F165" s="29" t="s">
        <v>597</v>
      </c>
      <c r="G165" s="0" t="s">
        <v>133</v>
      </c>
    </row>
    <row r="166" customFormat="false" ht="14.25" hidden="false" customHeight="false" outlineLevel="0" collapsed="false">
      <c r="A166" s="25" t="n">
        <v>874</v>
      </c>
      <c r="B166" s="29" t="s">
        <v>107</v>
      </c>
      <c r="C166" s="29" t="s">
        <v>1145</v>
      </c>
      <c r="D166" s="29" t="s">
        <v>1147</v>
      </c>
      <c r="E166" s="29" t="s">
        <v>1274</v>
      </c>
      <c r="F166" s="29" t="s">
        <v>311</v>
      </c>
      <c r="G166" s="0" t="s">
        <v>196</v>
      </c>
    </row>
    <row r="167" customFormat="false" ht="14.25" hidden="false" customHeight="false" outlineLevel="0" collapsed="false">
      <c r="A167" s="25" t="n">
        <v>584</v>
      </c>
      <c r="B167" s="29" t="s">
        <v>107</v>
      </c>
      <c r="C167" s="29" t="s">
        <v>1275</v>
      </c>
      <c r="D167" s="29" t="s">
        <v>870</v>
      </c>
      <c r="E167" s="29" t="s">
        <v>400</v>
      </c>
      <c r="F167" s="29" t="s">
        <v>402</v>
      </c>
      <c r="G167" s="0" t="s">
        <v>133</v>
      </c>
    </row>
    <row r="168" customFormat="false" ht="14.25" hidden="false" customHeight="false" outlineLevel="0" collapsed="false">
      <c r="A168" s="25" t="n">
        <v>361</v>
      </c>
      <c r="B168" s="29" t="s">
        <v>107</v>
      </c>
      <c r="C168" s="29" t="s">
        <v>1276</v>
      </c>
      <c r="D168" s="29" t="s">
        <v>649</v>
      </c>
      <c r="E168" s="29" t="s">
        <v>396</v>
      </c>
      <c r="F168" s="29" t="s">
        <v>647</v>
      </c>
      <c r="G168" s="0" t="s">
        <v>1230</v>
      </c>
    </row>
    <row r="169" customFormat="false" ht="14.25" hidden="false" customHeight="false" outlineLevel="0" collapsed="false">
      <c r="A169" s="25" t="n">
        <v>33</v>
      </c>
      <c r="B169" s="29" t="s">
        <v>107</v>
      </c>
      <c r="C169" s="29" t="s">
        <v>108</v>
      </c>
      <c r="D169" s="29" t="s">
        <v>113</v>
      </c>
      <c r="E169" s="29" t="s">
        <v>1226</v>
      </c>
      <c r="F169" s="29" t="s">
        <v>71</v>
      </c>
      <c r="G169" s="0" t="s">
        <v>50</v>
      </c>
    </row>
    <row r="170" customFormat="false" ht="14.25" hidden="false" customHeight="false" outlineLevel="0" collapsed="false">
      <c r="A170" s="25" t="n">
        <v>512</v>
      </c>
      <c r="B170" s="29" t="s">
        <v>107</v>
      </c>
      <c r="C170" s="29" t="s">
        <v>754</v>
      </c>
      <c r="D170" s="29" t="s">
        <v>756</v>
      </c>
      <c r="E170" s="29" t="s">
        <v>1229</v>
      </c>
      <c r="F170" s="29" t="s">
        <v>212</v>
      </c>
      <c r="G170" s="0" t="s">
        <v>1230</v>
      </c>
    </row>
    <row r="171" customFormat="false" ht="14.25" hidden="false" customHeight="false" outlineLevel="0" collapsed="false">
      <c r="A171" s="25" t="n">
        <v>143</v>
      </c>
      <c r="B171" s="29" t="s">
        <v>107</v>
      </c>
      <c r="C171" s="29" t="s">
        <v>298</v>
      </c>
      <c r="D171" s="29" t="s">
        <v>301</v>
      </c>
      <c r="E171" s="29" t="s">
        <v>245</v>
      </c>
      <c r="F171" s="29" t="s">
        <v>232</v>
      </c>
      <c r="G171" s="0" t="s">
        <v>1237</v>
      </c>
    </row>
    <row r="172" customFormat="false" ht="14.25" hidden="false" customHeight="false" outlineLevel="0" collapsed="false">
      <c r="A172" s="25" t="n">
        <v>307</v>
      </c>
      <c r="B172" s="29" t="s">
        <v>107</v>
      </c>
      <c r="C172" s="29" t="s">
        <v>1277</v>
      </c>
      <c r="D172" s="29" t="s">
        <v>576</v>
      </c>
      <c r="E172" s="29" t="s">
        <v>1236</v>
      </c>
      <c r="F172" s="29" t="s">
        <v>284</v>
      </c>
      <c r="G172" s="0" t="s">
        <v>1237</v>
      </c>
    </row>
    <row r="173" customFormat="false" ht="14.25" hidden="false" customHeight="false" outlineLevel="0" collapsed="false">
      <c r="A173" s="25" t="n">
        <v>819</v>
      </c>
      <c r="B173" s="29" t="s">
        <v>107</v>
      </c>
      <c r="C173" s="29" t="s">
        <v>994</v>
      </c>
      <c r="D173" s="29" t="s">
        <v>996</v>
      </c>
      <c r="E173" s="29" t="s">
        <v>1258</v>
      </c>
      <c r="F173" s="29" t="s">
        <v>552</v>
      </c>
      <c r="G173" s="0" t="s">
        <v>1237</v>
      </c>
    </row>
    <row r="174" customFormat="false" ht="14.25" hidden="false" customHeight="false" outlineLevel="0" collapsed="false">
      <c r="A174" s="25" t="n">
        <v>557</v>
      </c>
      <c r="B174" s="29" t="s">
        <v>107</v>
      </c>
      <c r="C174" s="29" t="s">
        <v>1278</v>
      </c>
      <c r="D174" s="29" t="s">
        <v>823</v>
      </c>
      <c r="E174" s="29" t="s">
        <v>226</v>
      </c>
      <c r="F174" s="29" t="s">
        <v>232</v>
      </c>
      <c r="G174" s="0" t="s">
        <v>1237</v>
      </c>
    </row>
    <row r="175" customFormat="false" ht="14.25" hidden="false" customHeight="false" outlineLevel="0" collapsed="false">
      <c r="A175" s="25" t="n">
        <v>890</v>
      </c>
      <c r="B175" s="29" t="s">
        <v>107</v>
      </c>
      <c r="C175" s="29" t="s">
        <v>1197</v>
      </c>
      <c r="D175" s="29" t="s">
        <v>790</v>
      </c>
      <c r="E175" s="29" t="s">
        <v>1265</v>
      </c>
      <c r="F175" s="29" t="s">
        <v>359</v>
      </c>
      <c r="G175" s="0" t="s">
        <v>1230</v>
      </c>
    </row>
    <row r="176" customFormat="false" ht="14.25" hidden="false" customHeight="false" outlineLevel="0" collapsed="false">
      <c r="A176" s="25" t="n">
        <v>821</v>
      </c>
      <c r="B176" s="29" t="s">
        <v>107</v>
      </c>
      <c r="C176" s="29" t="s">
        <v>1279</v>
      </c>
      <c r="D176" s="29" t="s">
        <v>1004</v>
      </c>
      <c r="E176" s="29" t="s">
        <v>318</v>
      </c>
      <c r="F176" s="29" t="s">
        <v>1004</v>
      </c>
      <c r="G176" s="0" t="s">
        <v>1230</v>
      </c>
    </row>
    <row r="177" customFormat="false" ht="14.25" hidden="false" customHeight="false" outlineLevel="0" collapsed="false">
      <c r="A177" s="25" t="n">
        <v>218</v>
      </c>
      <c r="B177" s="29" t="s">
        <v>107</v>
      </c>
      <c r="C177" s="29" t="s">
        <v>1280</v>
      </c>
      <c r="D177" s="29" t="s">
        <v>409</v>
      </c>
      <c r="E177" s="29" t="s">
        <v>400</v>
      </c>
      <c r="F177" s="29" t="s">
        <v>402</v>
      </c>
      <c r="G177" s="0" t="s">
        <v>133</v>
      </c>
    </row>
    <row r="178" customFormat="false" ht="14.25" hidden="false" customHeight="false" outlineLevel="0" collapsed="false">
      <c r="A178" s="25" t="n">
        <v>806</v>
      </c>
      <c r="B178" s="29" t="s">
        <v>107</v>
      </c>
      <c r="C178" s="29" t="s">
        <v>1281</v>
      </c>
      <c r="D178" s="29" t="s">
        <v>969</v>
      </c>
      <c r="E178" s="29" t="s">
        <v>722</v>
      </c>
      <c r="F178" s="29" t="s">
        <v>597</v>
      </c>
      <c r="G178" s="0" t="s">
        <v>133</v>
      </c>
    </row>
    <row r="179" customFormat="false" ht="14.25" hidden="false" customHeight="false" outlineLevel="0" collapsed="false">
      <c r="A179" s="25" t="n">
        <v>639</v>
      </c>
      <c r="B179" s="29" t="s">
        <v>107</v>
      </c>
      <c r="C179" s="29" t="s">
        <v>1282</v>
      </c>
      <c r="D179" s="29" t="s">
        <v>940</v>
      </c>
      <c r="E179" s="29" t="s">
        <v>1283</v>
      </c>
      <c r="F179" s="29" t="s">
        <v>284</v>
      </c>
      <c r="G179" s="0" t="s">
        <v>1237</v>
      </c>
    </row>
    <row r="180" customFormat="false" ht="14.25" hidden="false" customHeight="false" outlineLevel="0" collapsed="false">
      <c r="A180" s="25" t="n">
        <v>810</v>
      </c>
      <c r="B180" s="29" t="s">
        <v>107</v>
      </c>
      <c r="C180" s="29" t="s">
        <v>973</v>
      </c>
      <c r="D180" s="29" t="s">
        <v>975</v>
      </c>
      <c r="E180" s="29" t="s">
        <v>589</v>
      </c>
      <c r="F180" s="29" t="s">
        <v>589</v>
      </c>
      <c r="G180" s="0" t="s">
        <v>1230</v>
      </c>
    </row>
    <row r="181" customFormat="false" ht="14.25" hidden="false" customHeight="false" outlineLevel="0" collapsed="false">
      <c r="A181" s="25" t="n">
        <v>817</v>
      </c>
      <c r="B181" s="29" t="s">
        <v>107</v>
      </c>
      <c r="C181" s="29" t="s">
        <v>991</v>
      </c>
      <c r="D181" s="29" t="s">
        <v>993</v>
      </c>
      <c r="E181" s="29" t="s">
        <v>1258</v>
      </c>
      <c r="F181" s="29" t="s">
        <v>552</v>
      </c>
      <c r="G181" s="0" t="s">
        <v>1237</v>
      </c>
    </row>
    <row r="182" customFormat="false" ht="14.25" hidden="false" customHeight="false" outlineLevel="0" collapsed="false">
      <c r="A182" s="25" t="n">
        <v>375</v>
      </c>
      <c r="B182" s="29" t="s">
        <v>107</v>
      </c>
      <c r="C182" s="29" t="s">
        <v>666</v>
      </c>
      <c r="D182" s="29" t="s">
        <v>668</v>
      </c>
      <c r="E182" s="29" t="s">
        <v>396</v>
      </c>
      <c r="F182" s="29" t="s">
        <v>647</v>
      </c>
      <c r="G182" s="0" t="s">
        <v>1230</v>
      </c>
    </row>
    <row r="183" customFormat="false" ht="14.25" hidden="false" customHeight="false" outlineLevel="0" collapsed="false">
      <c r="A183" s="25" t="n">
        <v>809</v>
      </c>
      <c r="B183" s="29" t="s">
        <v>107</v>
      </c>
      <c r="C183" s="29" t="s">
        <v>970</v>
      </c>
      <c r="D183" s="29" t="s">
        <v>972</v>
      </c>
      <c r="E183" s="29" t="s">
        <v>1272</v>
      </c>
      <c r="F183" s="29" t="s">
        <v>432</v>
      </c>
      <c r="G183" s="0" t="s">
        <v>196</v>
      </c>
    </row>
    <row r="184" customFormat="false" ht="14.25" hidden="false" customHeight="false" outlineLevel="0" collapsed="false">
      <c r="A184" s="25" t="n">
        <v>263</v>
      </c>
      <c r="B184" s="29" t="s">
        <v>107</v>
      </c>
      <c r="C184" s="29" t="s">
        <v>511</v>
      </c>
      <c r="D184" s="29" t="s">
        <v>513</v>
      </c>
      <c r="E184" s="29" t="s">
        <v>483</v>
      </c>
      <c r="F184" s="29" t="s">
        <v>490</v>
      </c>
      <c r="G184" s="0" t="s">
        <v>133</v>
      </c>
    </row>
    <row r="185" customFormat="false" ht="14.25" hidden="false" customHeight="false" outlineLevel="0" collapsed="false">
      <c r="A185" s="25" t="n">
        <v>894</v>
      </c>
      <c r="B185" s="29" t="s">
        <v>107</v>
      </c>
      <c r="C185" s="29" t="s">
        <v>1284</v>
      </c>
      <c r="D185" s="29" t="s">
        <v>1210</v>
      </c>
      <c r="E185" s="29" t="s">
        <v>1249</v>
      </c>
      <c r="F185" s="29" t="s">
        <v>432</v>
      </c>
      <c r="G185" s="0" t="s">
        <v>196</v>
      </c>
    </row>
    <row r="186" customFormat="false" ht="14.25" hidden="false" customHeight="false" outlineLevel="0" collapsed="false">
      <c r="A186" s="25" t="n">
        <v>264</v>
      </c>
      <c r="B186" s="29" t="s">
        <v>107</v>
      </c>
      <c r="C186" s="29" t="s">
        <v>1285</v>
      </c>
      <c r="D186" s="29" t="s">
        <v>490</v>
      </c>
      <c r="E186" s="29" t="s">
        <v>483</v>
      </c>
      <c r="F186" s="29" t="s">
        <v>490</v>
      </c>
      <c r="G186" s="0" t="s">
        <v>133</v>
      </c>
    </row>
    <row r="187" customFormat="false" ht="14.25" hidden="false" customHeight="false" outlineLevel="0" collapsed="false">
      <c r="A187" s="25" t="n">
        <v>801</v>
      </c>
      <c r="B187" s="29" t="s">
        <v>107</v>
      </c>
      <c r="C187" s="29" t="s">
        <v>959</v>
      </c>
      <c r="D187" s="29" t="s">
        <v>191</v>
      </c>
      <c r="E187" s="29" t="s">
        <v>589</v>
      </c>
      <c r="F187" s="29" t="s">
        <v>589</v>
      </c>
      <c r="G187" s="0" t="s">
        <v>1230</v>
      </c>
    </row>
    <row r="188" customFormat="false" ht="14.25" hidden="false" customHeight="false" outlineLevel="0" collapsed="false">
      <c r="A188" s="25" t="n">
        <v>704</v>
      </c>
      <c r="B188" s="29" t="s">
        <v>107</v>
      </c>
      <c r="C188" s="29" t="s">
        <v>944</v>
      </c>
      <c r="D188" s="29" t="s">
        <v>946</v>
      </c>
      <c r="E188" s="29" t="s">
        <v>1286</v>
      </c>
      <c r="F188" s="29" t="s">
        <v>284</v>
      </c>
      <c r="G188" s="0" t="s">
        <v>1237</v>
      </c>
    </row>
    <row r="189" customFormat="false" ht="14.25" hidden="false" customHeight="false" outlineLevel="0" collapsed="false">
      <c r="A189" s="25" t="n">
        <v>576</v>
      </c>
      <c r="B189" s="29" t="s">
        <v>107</v>
      </c>
      <c r="C189" s="29" t="s">
        <v>850</v>
      </c>
      <c r="D189" s="29" t="s">
        <v>853</v>
      </c>
      <c r="E189" s="29" t="s">
        <v>1245</v>
      </c>
      <c r="F189" s="29" t="s">
        <v>232</v>
      </c>
      <c r="G189" s="0" t="s">
        <v>1237</v>
      </c>
    </row>
    <row r="190" customFormat="false" ht="14.25" hidden="false" customHeight="false" outlineLevel="0" collapsed="false">
      <c r="A190" s="25" t="n">
        <v>326</v>
      </c>
      <c r="B190" s="29" t="s">
        <v>107</v>
      </c>
      <c r="C190" s="29" t="s">
        <v>1287</v>
      </c>
      <c r="D190" s="29" t="s">
        <v>595</v>
      </c>
      <c r="E190" s="29" t="s">
        <v>1242</v>
      </c>
      <c r="F190" s="29" t="s">
        <v>344</v>
      </c>
      <c r="G190" s="0" t="s">
        <v>196</v>
      </c>
    </row>
    <row r="191" customFormat="false" ht="14.25" hidden="false" customHeight="false" outlineLevel="0" collapsed="false">
      <c r="A191" s="25" t="n">
        <v>577</v>
      </c>
      <c r="B191" s="29" t="s">
        <v>107</v>
      </c>
      <c r="C191" s="29" t="s">
        <v>855</v>
      </c>
      <c r="D191" s="29" t="s">
        <v>857</v>
      </c>
      <c r="E191" s="29" t="s">
        <v>1272</v>
      </c>
      <c r="F191" s="29" t="s">
        <v>402</v>
      </c>
      <c r="G191" s="0" t="s">
        <v>133</v>
      </c>
    </row>
    <row r="192" customFormat="false" ht="14.25" hidden="false" customHeight="false" outlineLevel="0" collapsed="false">
      <c r="A192" s="25" t="n">
        <v>811</v>
      </c>
      <c r="B192" s="29" t="s">
        <v>107</v>
      </c>
      <c r="C192" s="29" t="s">
        <v>976</v>
      </c>
      <c r="D192" s="29" t="s">
        <v>978</v>
      </c>
      <c r="E192" s="29" t="s">
        <v>1272</v>
      </c>
      <c r="F192" s="29" t="s">
        <v>829</v>
      </c>
      <c r="G192" s="0" t="s">
        <v>1237</v>
      </c>
    </row>
    <row r="193" customFormat="false" ht="14.25" hidden="false" customHeight="false" outlineLevel="0" collapsed="false">
      <c r="A193" s="25" t="n">
        <v>803</v>
      </c>
      <c r="B193" s="29" t="s">
        <v>107</v>
      </c>
      <c r="C193" s="29" t="s">
        <v>964</v>
      </c>
      <c r="D193" s="29" t="s">
        <v>966</v>
      </c>
      <c r="E193" s="29" t="s">
        <v>589</v>
      </c>
      <c r="F193" s="29" t="s">
        <v>589</v>
      </c>
      <c r="G193" s="0" t="s">
        <v>1230</v>
      </c>
    </row>
    <row r="194" customFormat="false" ht="14.25" hidden="false" customHeight="false" outlineLevel="0" collapsed="false">
      <c r="A194" s="25" t="n">
        <v>852</v>
      </c>
      <c r="B194" s="29" t="s">
        <v>107</v>
      </c>
      <c r="C194" s="29" t="s">
        <v>1086</v>
      </c>
      <c r="D194" s="29" t="s">
        <v>1089</v>
      </c>
      <c r="E194" s="29" t="s">
        <v>318</v>
      </c>
      <c r="F194" s="29" t="s">
        <v>359</v>
      </c>
      <c r="G194" s="0" t="s">
        <v>1230</v>
      </c>
    </row>
    <row r="195" customFormat="false" ht="14.25" hidden="false" customHeight="false" outlineLevel="0" collapsed="false">
      <c r="A195" s="25" t="n">
        <v>328</v>
      </c>
      <c r="B195" s="29" t="s">
        <v>107</v>
      </c>
      <c r="C195" s="29" t="s">
        <v>596</v>
      </c>
      <c r="D195" s="29" t="s">
        <v>628</v>
      </c>
      <c r="E195" s="29" t="s">
        <v>629</v>
      </c>
      <c r="F195" s="29" t="s">
        <v>597</v>
      </c>
      <c r="G195" s="0" t="s">
        <v>133</v>
      </c>
    </row>
    <row r="196" customFormat="false" ht="14.25" hidden="false" customHeight="false" outlineLevel="0" collapsed="false">
      <c r="A196" s="25" t="n">
        <v>210</v>
      </c>
      <c r="B196" s="29" t="s">
        <v>107</v>
      </c>
      <c r="C196" s="29" t="s">
        <v>385</v>
      </c>
      <c r="D196" s="29" t="s">
        <v>387</v>
      </c>
      <c r="E196" s="29" t="s">
        <v>1265</v>
      </c>
      <c r="F196" s="29" t="s">
        <v>197</v>
      </c>
      <c r="G196" s="0" t="s">
        <v>1230</v>
      </c>
    </row>
    <row r="197" customFormat="false" ht="14.25" hidden="false" customHeight="false" outlineLevel="0" collapsed="false">
      <c r="A197" s="25" t="n">
        <v>814</v>
      </c>
      <c r="B197" s="29" t="s">
        <v>107</v>
      </c>
      <c r="C197" s="29" t="s">
        <v>982</v>
      </c>
      <c r="D197" s="29" t="s">
        <v>984</v>
      </c>
      <c r="E197" s="29" t="s">
        <v>1272</v>
      </c>
      <c r="F197" s="29" t="s">
        <v>829</v>
      </c>
      <c r="G197" s="0" t="s">
        <v>1237</v>
      </c>
    </row>
    <row r="198" customFormat="false" ht="14.25" hidden="false" customHeight="false" outlineLevel="0" collapsed="false">
      <c r="A198" s="25" t="n">
        <v>267</v>
      </c>
      <c r="B198" s="29" t="s">
        <v>107</v>
      </c>
      <c r="C198" s="29" t="s">
        <v>1288</v>
      </c>
      <c r="D198" s="29" t="s">
        <v>522</v>
      </c>
      <c r="E198" s="29" t="s">
        <v>1231</v>
      </c>
      <c r="F198" s="29" t="s">
        <v>311</v>
      </c>
      <c r="G198" s="0" t="s">
        <v>196</v>
      </c>
    </row>
    <row r="199" customFormat="false" ht="14.25" hidden="false" customHeight="false" outlineLevel="0" collapsed="false">
      <c r="A199" s="25" t="n">
        <v>813</v>
      </c>
      <c r="B199" s="29" t="s">
        <v>107</v>
      </c>
      <c r="C199" s="29" t="s">
        <v>979</v>
      </c>
      <c r="D199" s="29" t="s">
        <v>981</v>
      </c>
      <c r="E199" s="29" t="s">
        <v>1272</v>
      </c>
      <c r="F199" s="29" t="s">
        <v>829</v>
      </c>
      <c r="G199" s="0" t="s">
        <v>1237</v>
      </c>
    </row>
    <row r="200" customFormat="false" ht="14.25" hidden="false" customHeight="false" outlineLevel="0" collapsed="false">
      <c r="A200" s="25" t="n">
        <v>155</v>
      </c>
      <c r="B200" s="29" t="s">
        <v>107</v>
      </c>
      <c r="C200" s="29" t="s">
        <v>325</v>
      </c>
      <c r="D200" s="29" t="s">
        <v>248</v>
      </c>
      <c r="E200" s="29" t="s">
        <v>245</v>
      </c>
      <c r="F200" s="29" t="s">
        <v>232</v>
      </c>
      <c r="G200" s="0" t="s">
        <v>1237</v>
      </c>
    </row>
    <row r="201" customFormat="false" ht="14.25" hidden="false" customHeight="false" outlineLevel="0" collapsed="false">
      <c r="A201" s="25" t="n">
        <v>580</v>
      </c>
      <c r="B201" s="29" t="s">
        <v>107</v>
      </c>
      <c r="C201" s="29" t="s">
        <v>858</v>
      </c>
      <c r="D201" s="29" t="s">
        <v>860</v>
      </c>
      <c r="E201" s="29" t="s">
        <v>846</v>
      </c>
      <c r="F201" s="29" t="s">
        <v>402</v>
      </c>
      <c r="G201" s="0" t="s">
        <v>133</v>
      </c>
    </row>
    <row r="202" customFormat="false" ht="14.25" hidden="false" customHeight="false" outlineLevel="0" collapsed="false">
      <c r="A202" s="25" t="n">
        <v>148</v>
      </c>
      <c r="B202" s="29" t="s">
        <v>107</v>
      </c>
      <c r="C202" s="29" t="s">
        <v>309</v>
      </c>
      <c r="D202" s="29" t="s">
        <v>315</v>
      </c>
      <c r="E202" s="29" t="s">
        <v>1274</v>
      </c>
      <c r="F202" s="29" t="s">
        <v>311</v>
      </c>
      <c r="G202" s="0" t="s">
        <v>196</v>
      </c>
    </row>
    <row r="203" customFormat="false" ht="14.25" hidden="false" customHeight="false" outlineLevel="0" collapsed="false">
      <c r="A203" s="25" t="n">
        <v>240</v>
      </c>
      <c r="B203" s="29" t="s">
        <v>107</v>
      </c>
      <c r="C203" s="29" t="s">
        <v>1289</v>
      </c>
      <c r="D203" s="29" t="s">
        <v>458</v>
      </c>
      <c r="E203" s="29" t="s">
        <v>1240</v>
      </c>
      <c r="F203" s="29" t="s">
        <v>212</v>
      </c>
      <c r="G203" s="0" t="s">
        <v>1230</v>
      </c>
    </row>
    <row r="204" customFormat="false" ht="14.25" hidden="false" customHeight="false" outlineLevel="0" collapsed="false">
      <c r="A204" s="25" t="n">
        <v>447</v>
      </c>
      <c r="B204" s="29" t="s">
        <v>107</v>
      </c>
      <c r="C204" s="29" t="s">
        <v>738</v>
      </c>
      <c r="D204" s="29" t="s">
        <v>740</v>
      </c>
      <c r="E204" s="29" t="s">
        <v>421</v>
      </c>
      <c r="F204" s="29" t="s">
        <v>344</v>
      </c>
      <c r="G204" s="0" t="s">
        <v>196</v>
      </c>
    </row>
    <row r="205" customFormat="false" ht="14.25" hidden="false" customHeight="false" outlineLevel="0" collapsed="false">
      <c r="A205" s="25" t="n">
        <v>820</v>
      </c>
      <c r="B205" s="29" t="s">
        <v>107</v>
      </c>
      <c r="C205" s="29" t="s">
        <v>997</v>
      </c>
      <c r="D205" s="29" t="s">
        <v>999</v>
      </c>
      <c r="E205" s="29" t="s">
        <v>1223</v>
      </c>
      <c r="F205" s="29" t="s">
        <v>144</v>
      </c>
      <c r="G205" s="0" t="s">
        <v>1237</v>
      </c>
    </row>
    <row r="206" customFormat="false" ht="14.25" hidden="false" customHeight="false" outlineLevel="0" collapsed="false">
      <c r="A206" s="25" t="n">
        <v>336</v>
      </c>
      <c r="B206" s="29" t="s">
        <v>107</v>
      </c>
      <c r="C206" s="29" t="s">
        <v>1290</v>
      </c>
      <c r="D206" s="29" t="s">
        <v>608</v>
      </c>
      <c r="E206" s="29" t="s">
        <v>1255</v>
      </c>
      <c r="F206" s="29" t="s">
        <v>221</v>
      </c>
      <c r="G206" s="0" t="s">
        <v>50</v>
      </c>
    </row>
    <row r="207" customFormat="false" ht="14.25" hidden="false" customHeight="false" outlineLevel="0" collapsed="false">
      <c r="A207" s="25" t="n">
        <v>261</v>
      </c>
      <c r="B207" s="29" t="s">
        <v>107</v>
      </c>
      <c r="C207" s="29" t="s">
        <v>1291</v>
      </c>
      <c r="D207" s="29" t="s">
        <v>502</v>
      </c>
      <c r="E207" s="29" t="s">
        <v>483</v>
      </c>
      <c r="F207" s="29" t="s">
        <v>490</v>
      </c>
      <c r="G207" s="0" t="s">
        <v>133</v>
      </c>
    </row>
    <row r="208" customFormat="false" ht="14.25" hidden="false" customHeight="false" outlineLevel="0" collapsed="false">
      <c r="A208" s="25" t="n">
        <v>868</v>
      </c>
      <c r="B208" s="29" t="s">
        <v>107</v>
      </c>
      <c r="C208" s="29" t="s">
        <v>1292</v>
      </c>
      <c r="D208" s="29" t="s">
        <v>1127</v>
      </c>
      <c r="E208" s="29" t="s">
        <v>1241</v>
      </c>
      <c r="F208" s="29" t="s">
        <v>236</v>
      </c>
      <c r="G208" s="0" t="s">
        <v>50</v>
      </c>
    </row>
    <row r="209" customFormat="false" ht="14.25" hidden="false" customHeight="false" outlineLevel="0" collapsed="false">
      <c r="A209" s="25" t="n">
        <v>598</v>
      </c>
      <c r="B209" s="29" t="s">
        <v>107</v>
      </c>
      <c r="C209" s="29" t="s">
        <v>1293</v>
      </c>
      <c r="D209" s="29" t="s">
        <v>886</v>
      </c>
      <c r="E209" s="29" t="s">
        <v>883</v>
      </c>
      <c r="F209" s="29" t="s">
        <v>402</v>
      </c>
      <c r="G209" s="0" t="s">
        <v>133</v>
      </c>
    </row>
    <row r="210" customFormat="false" ht="14.25" hidden="false" customHeight="false" outlineLevel="0" collapsed="false">
      <c r="A210" s="25" t="n">
        <v>189</v>
      </c>
      <c r="B210" s="29" t="s">
        <v>107</v>
      </c>
      <c r="C210" s="29" t="s">
        <v>354</v>
      </c>
      <c r="D210" s="29" t="s">
        <v>357</v>
      </c>
      <c r="E210" s="29" t="s">
        <v>1265</v>
      </c>
      <c r="F210" s="29" t="s">
        <v>197</v>
      </c>
      <c r="G210" s="0" t="s">
        <v>1230</v>
      </c>
    </row>
    <row r="211" customFormat="false" ht="14.25" hidden="false" customHeight="false" outlineLevel="0" collapsed="false">
      <c r="A211" s="25" t="n">
        <v>564</v>
      </c>
      <c r="B211" s="29" t="s">
        <v>107</v>
      </c>
      <c r="C211" s="29" t="s">
        <v>828</v>
      </c>
      <c r="D211" s="29" t="s">
        <v>889</v>
      </c>
      <c r="E211" s="29" t="s">
        <v>1248</v>
      </c>
      <c r="F211" s="29" t="s">
        <v>829</v>
      </c>
      <c r="G211" s="0" t="s">
        <v>1237</v>
      </c>
    </row>
    <row r="212" customFormat="false" ht="14.25" hidden="false" customHeight="false" outlineLevel="0" collapsed="false">
      <c r="A212" s="25" t="n">
        <v>270</v>
      </c>
      <c r="B212" s="29" t="s">
        <v>107</v>
      </c>
      <c r="C212" s="29" t="s">
        <v>523</v>
      </c>
      <c r="D212" s="29" t="s">
        <v>525</v>
      </c>
      <c r="E212" s="29" t="s">
        <v>1294</v>
      </c>
      <c r="F212" s="29" t="s">
        <v>490</v>
      </c>
      <c r="G212" s="0" t="s">
        <v>133</v>
      </c>
    </row>
    <row r="213" customFormat="false" ht="14.25" hidden="false" customHeight="false" outlineLevel="0" collapsed="false">
      <c r="A213" s="25" t="n">
        <v>413</v>
      </c>
      <c r="B213" s="29" t="s">
        <v>107</v>
      </c>
      <c r="C213" s="29" t="s">
        <v>714</v>
      </c>
      <c r="D213" s="29" t="s">
        <v>716</v>
      </c>
      <c r="E213" s="29" t="s">
        <v>1221</v>
      </c>
      <c r="F213" s="29" t="s">
        <v>232</v>
      </c>
      <c r="G213" s="0" t="s">
        <v>1237</v>
      </c>
    </row>
    <row r="214" customFormat="false" ht="14.25" hidden="false" customHeight="false" outlineLevel="0" collapsed="false">
      <c r="A214" s="25" t="n">
        <v>638</v>
      </c>
      <c r="B214" s="29" t="s">
        <v>192</v>
      </c>
      <c r="C214" s="29" t="s">
        <v>934</v>
      </c>
      <c r="D214" s="29" t="s">
        <v>936</v>
      </c>
      <c r="E214" s="29" t="s">
        <v>1274</v>
      </c>
      <c r="F214" s="29" t="s">
        <v>311</v>
      </c>
      <c r="G214" s="0" t="s">
        <v>196</v>
      </c>
    </row>
    <row r="215" customFormat="false" ht="14.25" hidden="false" customHeight="false" outlineLevel="0" collapsed="false">
      <c r="A215" s="25" t="n">
        <v>319</v>
      </c>
      <c r="B215" s="29" t="s">
        <v>192</v>
      </c>
      <c r="C215" s="29" t="s">
        <v>590</v>
      </c>
      <c r="D215" s="29" t="s">
        <v>589</v>
      </c>
      <c r="E215" s="29" t="s">
        <v>589</v>
      </c>
      <c r="F215" s="29" t="s">
        <v>589</v>
      </c>
      <c r="G215" s="0" t="s">
        <v>1230</v>
      </c>
    </row>
    <row r="216" customFormat="false" ht="14.25" hidden="false" customHeight="false" outlineLevel="0" collapsed="false">
      <c r="A216" s="25" t="n">
        <v>702</v>
      </c>
      <c r="B216" s="29" t="s">
        <v>192</v>
      </c>
      <c r="C216" s="29" t="s">
        <v>941</v>
      </c>
      <c r="D216" s="29" t="s">
        <v>943</v>
      </c>
      <c r="E216" s="29" t="s">
        <v>396</v>
      </c>
      <c r="F216" s="29" t="s">
        <v>647</v>
      </c>
      <c r="G216" s="0" t="s">
        <v>1230</v>
      </c>
    </row>
    <row r="217" customFormat="false" ht="14.25" hidden="false" customHeight="false" outlineLevel="0" collapsed="false">
      <c r="A217" s="25" t="n">
        <v>76</v>
      </c>
      <c r="B217" s="29" t="s">
        <v>192</v>
      </c>
      <c r="C217" s="29" t="s">
        <v>195</v>
      </c>
      <c r="D217" s="29" t="s">
        <v>201</v>
      </c>
      <c r="E217" s="29" t="s">
        <v>1286</v>
      </c>
      <c r="F217" s="29" t="s">
        <v>197</v>
      </c>
      <c r="G217" s="0" t="s">
        <v>1230</v>
      </c>
    </row>
    <row r="218" customFormat="false" ht="14.25" hidden="false" customHeight="false" outlineLevel="0" collapsed="false">
      <c r="A218" s="25" t="n">
        <v>705</v>
      </c>
      <c r="B218" s="29" t="s">
        <v>192</v>
      </c>
      <c r="C218" s="29" t="s">
        <v>947</v>
      </c>
      <c r="D218" s="29" t="s">
        <v>949</v>
      </c>
      <c r="E218" s="29" t="s">
        <v>1272</v>
      </c>
      <c r="F218" s="29" t="s">
        <v>402</v>
      </c>
      <c r="G218" s="0" t="s">
        <v>133</v>
      </c>
    </row>
    <row r="219" customFormat="false" ht="14.25" hidden="false" customHeight="false" outlineLevel="0" collapsed="false">
      <c r="A219" s="25" t="n">
        <v>571</v>
      </c>
      <c r="B219" s="29" t="s">
        <v>192</v>
      </c>
      <c r="C219" s="29" t="s">
        <v>838</v>
      </c>
      <c r="D219" s="29" t="s">
        <v>840</v>
      </c>
      <c r="E219" s="29" t="s">
        <v>1245</v>
      </c>
      <c r="F219" s="29" t="s">
        <v>232</v>
      </c>
      <c r="G219" s="0" t="s">
        <v>1237</v>
      </c>
    </row>
    <row r="220" customFormat="false" ht="14.25" hidden="false" customHeight="false" outlineLevel="0" collapsed="false">
      <c r="A220" s="25" t="n">
        <v>536</v>
      </c>
      <c r="B220" s="29" t="s">
        <v>192</v>
      </c>
      <c r="C220" s="29" t="s">
        <v>1295</v>
      </c>
      <c r="D220" s="29" t="s">
        <v>804</v>
      </c>
      <c r="E220" s="29" t="s">
        <v>1265</v>
      </c>
      <c r="F220" s="29" t="s">
        <v>359</v>
      </c>
      <c r="G220" s="0" t="s">
        <v>1230</v>
      </c>
    </row>
    <row r="221" customFormat="false" ht="14.25" hidden="false" customHeight="false" outlineLevel="0" collapsed="false">
      <c r="A221" s="25" t="n">
        <v>391</v>
      </c>
      <c r="B221" s="29" t="s">
        <v>192</v>
      </c>
      <c r="C221" s="29" t="s">
        <v>679</v>
      </c>
      <c r="D221" s="29" t="s">
        <v>239</v>
      </c>
      <c r="E221" s="29" t="s">
        <v>1221</v>
      </c>
      <c r="F221" s="29" t="s">
        <v>232</v>
      </c>
      <c r="G221" s="0" t="s">
        <v>1237</v>
      </c>
    </row>
    <row r="222" customFormat="false" ht="14.25" hidden="false" customHeight="false" outlineLevel="0" collapsed="false">
      <c r="A222" s="25" t="n">
        <v>239</v>
      </c>
      <c r="B222" s="29" t="s">
        <v>192</v>
      </c>
      <c r="C222" s="29" t="s">
        <v>452</v>
      </c>
      <c r="D222" s="29" t="s">
        <v>454</v>
      </c>
      <c r="E222" s="29" t="s">
        <v>1229</v>
      </c>
      <c r="F222" s="29" t="s">
        <v>212</v>
      </c>
      <c r="G222" s="0" t="s">
        <v>1230</v>
      </c>
    </row>
    <row r="223" customFormat="false" ht="14.25" hidden="false" customHeight="false" outlineLevel="0" collapsed="false">
      <c r="A223" s="25" t="n">
        <v>173</v>
      </c>
      <c r="B223" s="29" t="s">
        <v>192</v>
      </c>
      <c r="C223" s="29" t="s">
        <v>343</v>
      </c>
      <c r="D223" s="29" t="s">
        <v>346</v>
      </c>
      <c r="E223" s="29" t="s">
        <v>1242</v>
      </c>
      <c r="F223" s="29" t="s">
        <v>344</v>
      </c>
      <c r="G223" s="0" t="s">
        <v>196</v>
      </c>
    </row>
    <row r="224" customFormat="false" ht="14.25" hidden="false" customHeight="false" outlineLevel="0" collapsed="false">
      <c r="A224" s="25" t="n">
        <v>706</v>
      </c>
      <c r="B224" s="29" t="s">
        <v>192</v>
      </c>
      <c r="C224" s="29" t="s">
        <v>950</v>
      </c>
      <c r="D224" s="29" t="s">
        <v>952</v>
      </c>
      <c r="E224" s="29" t="s">
        <v>1274</v>
      </c>
      <c r="F224" s="29" t="s">
        <v>311</v>
      </c>
      <c r="G224" s="0" t="s">
        <v>196</v>
      </c>
    </row>
    <row r="225" customFormat="false" ht="14.25" hidden="false" customHeight="false" outlineLevel="0" collapsed="false">
      <c r="A225" s="25" t="n">
        <v>257</v>
      </c>
      <c r="B225" s="29" t="s">
        <v>192</v>
      </c>
      <c r="C225" s="29" t="s">
        <v>484</v>
      </c>
      <c r="D225" s="29" t="s">
        <v>487</v>
      </c>
      <c r="E225" s="29" t="s">
        <v>483</v>
      </c>
      <c r="F225" s="29" t="s">
        <v>311</v>
      </c>
      <c r="G225" s="0" t="s">
        <v>196</v>
      </c>
    </row>
    <row r="226" customFormat="false" ht="14.25" hidden="false" customHeight="false" outlineLevel="0" collapsed="false">
      <c r="A226" s="25" t="n">
        <v>368</v>
      </c>
      <c r="B226" s="29" t="s">
        <v>192</v>
      </c>
      <c r="C226" s="29" t="s">
        <v>653</v>
      </c>
      <c r="D226" s="29" t="s">
        <v>655</v>
      </c>
      <c r="E226" s="29" t="s">
        <v>396</v>
      </c>
      <c r="F226" s="29" t="s">
        <v>647</v>
      </c>
      <c r="G226" s="0" t="s">
        <v>1230</v>
      </c>
    </row>
    <row r="227" customFormat="false" ht="14.25" hidden="false" customHeight="false" outlineLevel="0" collapsed="false">
      <c r="A227" s="25" t="n">
        <v>258</v>
      </c>
      <c r="B227" s="29" t="s">
        <v>192</v>
      </c>
      <c r="C227" s="29" t="s">
        <v>489</v>
      </c>
      <c r="D227" s="29" t="s">
        <v>493</v>
      </c>
      <c r="E227" s="29" t="s">
        <v>1294</v>
      </c>
      <c r="F227" s="29" t="s">
        <v>490</v>
      </c>
      <c r="G227" s="0" t="s">
        <v>133</v>
      </c>
    </row>
    <row r="228" customFormat="false" ht="14.25" hidden="false" customHeight="false" outlineLevel="0" collapsed="false">
      <c r="A228" s="25" t="n">
        <v>426</v>
      </c>
      <c r="B228" s="29" t="s">
        <v>192</v>
      </c>
      <c r="C228" s="29" t="s">
        <v>727</v>
      </c>
      <c r="D228" s="29" t="s">
        <v>729</v>
      </c>
      <c r="E228" s="29" t="s">
        <v>629</v>
      </c>
      <c r="F228" s="29" t="s">
        <v>597</v>
      </c>
      <c r="G228" s="0" t="s">
        <v>133</v>
      </c>
    </row>
    <row r="229" customFormat="false" ht="14.25" hidden="false" customHeight="false" outlineLevel="0" collapsed="false">
      <c r="A229" s="25" t="n">
        <v>707</v>
      </c>
      <c r="B229" s="29" t="s">
        <v>192</v>
      </c>
      <c r="C229" s="29" t="s">
        <v>953</v>
      </c>
      <c r="D229" s="29" t="s">
        <v>201</v>
      </c>
      <c r="E229" s="29" t="s">
        <v>1286</v>
      </c>
      <c r="F229" s="29" t="s">
        <v>197</v>
      </c>
      <c r="G229" s="0" t="s">
        <v>1230</v>
      </c>
    </row>
    <row r="230" customFormat="false" ht="14.25" hidden="false" customHeight="false" outlineLevel="0" collapsed="false">
      <c r="A230" s="25" t="n">
        <v>551</v>
      </c>
      <c r="B230" s="29" t="s">
        <v>192</v>
      </c>
      <c r="C230" s="29" t="s">
        <v>818</v>
      </c>
      <c r="D230" s="29" t="s">
        <v>820</v>
      </c>
      <c r="E230" s="29" t="s">
        <v>1242</v>
      </c>
      <c r="F230" s="29" t="s">
        <v>344</v>
      </c>
      <c r="G230" s="0" t="s">
        <v>196</v>
      </c>
    </row>
    <row r="231" customFormat="false" ht="14.25" hidden="false" customHeight="false" outlineLevel="0" collapsed="false">
      <c r="A231" s="25" t="n">
        <v>882</v>
      </c>
      <c r="B231" s="29" t="s">
        <v>1005</v>
      </c>
      <c r="C231" s="29" t="s">
        <v>1296</v>
      </c>
      <c r="D231" s="29" t="s">
        <v>906</v>
      </c>
      <c r="E231" s="29" t="s">
        <v>1242</v>
      </c>
      <c r="F231" s="29" t="s">
        <v>320</v>
      </c>
      <c r="G231" s="0" t="s">
        <v>50</v>
      </c>
    </row>
    <row r="232" customFormat="false" ht="14.25" hidden="false" customHeight="false" outlineLevel="0" collapsed="false">
      <c r="A232" s="25" t="n">
        <v>889</v>
      </c>
      <c r="B232" s="29" t="s">
        <v>1005</v>
      </c>
      <c r="C232" s="29" t="s">
        <v>1297</v>
      </c>
      <c r="D232" s="29" t="s">
        <v>157</v>
      </c>
      <c r="E232" s="29" t="s">
        <v>1255</v>
      </c>
      <c r="F232" s="29" t="s">
        <v>221</v>
      </c>
      <c r="G232" s="0" t="s">
        <v>50</v>
      </c>
    </row>
    <row r="233" customFormat="false" ht="14.25" hidden="false" customHeight="false" outlineLevel="0" collapsed="false">
      <c r="A233" s="25" t="n">
        <v>857</v>
      </c>
      <c r="B233" s="29" t="s">
        <v>1005</v>
      </c>
      <c r="C233" s="29" t="s">
        <v>1298</v>
      </c>
      <c r="D233" s="29" t="s">
        <v>1106</v>
      </c>
      <c r="E233" s="29" t="s">
        <v>1216</v>
      </c>
      <c r="F233" s="29" t="s">
        <v>221</v>
      </c>
      <c r="G233" s="0" t="s">
        <v>50</v>
      </c>
    </row>
    <row r="234" customFormat="false" ht="14.25" hidden="false" customHeight="false" outlineLevel="0" collapsed="false">
      <c r="A234" s="25" t="n">
        <v>836</v>
      </c>
      <c r="B234" s="29" t="s">
        <v>1005</v>
      </c>
      <c r="C234" s="29" t="s">
        <v>1038</v>
      </c>
      <c r="D234" s="29" t="s">
        <v>191</v>
      </c>
      <c r="E234" s="29" t="s">
        <v>589</v>
      </c>
      <c r="F234" s="29" t="s">
        <v>71</v>
      </c>
      <c r="G234" s="0" t="s">
        <v>50</v>
      </c>
    </row>
    <row r="235" customFormat="false" ht="14.25" hidden="false" customHeight="false" outlineLevel="0" collapsed="false">
      <c r="A235" s="25" t="n">
        <v>854</v>
      </c>
      <c r="B235" s="29" t="s">
        <v>1005</v>
      </c>
      <c r="C235" s="29" t="s">
        <v>1093</v>
      </c>
      <c r="D235" s="29" t="s">
        <v>1095</v>
      </c>
      <c r="E235" s="29" t="s">
        <v>1265</v>
      </c>
      <c r="F235" s="29" t="s">
        <v>320</v>
      </c>
      <c r="G235" s="0" t="s">
        <v>50</v>
      </c>
    </row>
    <row r="236" customFormat="false" ht="14.25" hidden="false" customHeight="false" outlineLevel="0" collapsed="false">
      <c r="A236" s="25" t="n">
        <v>881</v>
      </c>
      <c r="B236" s="29" t="s">
        <v>1005</v>
      </c>
      <c r="C236" s="29" t="s">
        <v>1168</v>
      </c>
      <c r="D236" s="29" t="s">
        <v>1170</v>
      </c>
      <c r="E236" s="29" t="s">
        <v>1299</v>
      </c>
      <c r="F236" s="29" t="s">
        <v>320</v>
      </c>
      <c r="G236" s="0" t="s">
        <v>50</v>
      </c>
    </row>
    <row r="237" customFormat="false" ht="14.25" hidden="false" customHeight="false" outlineLevel="0" collapsed="false">
      <c r="A237" s="25" t="n">
        <v>869</v>
      </c>
      <c r="B237" s="29" t="s">
        <v>1005</v>
      </c>
      <c r="C237" s="29" t="s">
        <v>1128</v>
      </c>
      <c r="D237" s="29" t="s">
        <v>1130</v>
      </c>
      <c r="E237" s="29" t="s">
        <v>1231</v>
      </c>
      <c r="F237" s="29" t="s">
        <v>311</v>
      </c>
      <c r="G237" s="0" t="s">
        <v>196</v>
      </c>
    </row>
    <row r="238" customFormat="false" ht="14.25" hidden="false" customHeight="false" outlineLevel="0" collapsed="false">
      <c r="A238" s="25" t="n">
        <v>849</v>
      </c>
      <c r="B238" s="29" t="s">
        <v>1005</v>
      </c>
      <c r="C238" s="29" t="s">
        <v>1077</v>
      </c>
      <c r="D238" s="29" t="s">
        <v>1079</v>
      </c>
      <c r="E238" s="29" t="s">
        <v>1223</v>
      </c>
      <c r="F238" s="29" t="s">
        <v>144</v>
      </c>
      <c r="G238" s="0" t="s">
        <v>1237</v>
      </c>
    </row>
    <row r="239" customFormat="false" ht="14.25" hidden="false" customHeight="false" outlineLevel="0" collapsed="false">
      <c r="A239" s="25" t="n">
        <v>832</v>
      </c>
      <c r="B239" s="29" t="s">
        <v>1005</v>
      </c>
      <c r="C239" s="29" t="s">
        <v>1025</v>
      </c>
      <c r="D239" s="29" t="s">
        <v>1027</v>
      </c>
      <c r="E239" s="29" t="s">
        <v>1228</v>
      </c>
      <c r="F239" s="29" t="s">
        <v>236</v>
      </c>
      <c r="G239" s="0" t="s">
        <v>50</v>
      </c>
    </row>
    <row r="240" customFormat="false" ht="14.25" hidden="false" customHeight="false" outlineLevel="0" collapsed="false">
      <c r="A240" s="25" t="n">
        <v>878</v>
      </c>
      <c r="B240" s="29" t="s">
        <v>1005</v>
      </c>
      <c r="C240" s="29" t="s">
        <v>1155</v>
      </c>
      <c r="D240" s="29" t="s">
        <v>1158</v>
      </c>
      <c r="E240" s="29" t="s">
        <v>1231</v>
      </c>
      <c r="F240" s="29" t="s">
        <v>311</v>
      </c>
      <c r="G240" s="0" t="s">
        <v>196</v>
      </c>
    </row>
    <row r="241" customFormat="false" ht="14.25" hidden="false" customHeight="false" outlineLevel="0" collapsed="false">
      <c r="A241" s="25" t="n">
        <v>870</v>
      </c>
      <c r="B241" s="29" t="s">
        <v>1005</v>
      </c>
      <c r="C241" s="29" t="s">
        <v>1131</v>
      </c>
      <c r="D241" s="29" t="s">
        <v>1134</v>
      </c>
      <c r="E241" s="29" t="s">
        <v>1224</v>
      </c>
      <c r="F241" s="29" t="s">
        <v>311</v>
      </c>
      <c r="G241" s="0" t="s">
        <v>196</v>
      </c>
    </row>
    <row r="242" customFormat="false" ht="14.25" hidden="false" customHeight="false" outlineLevel="0" collapsed="false">
      <c r="A242" s="25" t="n">
        <v>840</v>
      </c>
      <c r="B242" s="29" t="s">
        <v>1005</v>
      </c>
      <c r="C242" s="29" t="s">
        <v>1049</v>
      </c>
      <c r="D242" s="29" t="s">
        <v>1051</v>
      </c>
      <c r="E242" s="29" t="s">
        <v>1250</v>
      </c>
      <c r="F242" s="29" t="s">
        <v>147</v>
      </c>
      <c r="G242" s="0" t="s">
        <v>50</v>
      </c>
    </row>
    <row r="243" customFormat="false" ht="14.25" hidden="false" customHeight="false" outlineLevel="0" collapsed="false">
      <c r="A243" s="25" t="n">
        <v>858</v>
      </c>
      <c r="B243" s="29" t="s">
        <v>1005</v>
      </c>
      <c r="C243" s="29" t="s">
        <v>1107</v>
      </c>
      <c r="D243" s="29" t="s">
        <v>1109</v>
      </c>
      <c r="E243" s="29" t="s">
        <v>875</v>
      </c>
      <c r="F243" s="29" t="s">
        <v>147</v>
      </c>
      <c r="G243" s="0" t="s">
        <v>50</v>
      </c>
    </row>
    <row r="244" customFormat="false" ht="14.25" hidden="false" customHeight="false" outlineLevel="0" collapsed="false">
      <c r="A244" s="25" t="n">
        <v>851</v>
      </c>
      <c r="B244" s="29" t="s">
        <v>1005</v>
      </c>
      <c r="C244" s="29" t="s">
        <v>1083</v>
      </c>
      <c r="D244" s="29" t="s">
        <v>1085</v>
      </c>
      <c r="E244" s="29" t="s">
        <v>318</v>
      </c>
      <c r="F244" s="29" t="s">
        <v>1004</v>
      </c>
      <c r="G244" s="0" t="s">
        <v>1230</v>
      </c>
    </row>
    <row r="245" customFormat="false" ht="14.25" hidden="false" customHeight="false" outlineLevel="0" collapsed="false">
      <c r="A245" s="25" t="n">
        <v>867</v>
      </c>
      <c r="B245" s="29" t="s">
        <v>1005</v>
      </c>
      <c r="C245" s="29" t="s">
        <v>1123</v>
      </c>
      <c r="D245" s="29" t="s">
        <v>628</v>
      </c>
      <c r="E245" s="29" t="s">
        <v>1241</v>
      </c>
      <c r="F245" s="29" t="s">
        <v>236</v>
      </c>
      <c r="G245" s="0" t="s">
        <v>50</v>
      </c>
    </row>
    <row r="246" customFormat="false" ht="14.25" hidden="false" customHeight="false" outlineLevel="0" collapsed="false">
      <c r="A246" s="25" t="n">
        <v>883</v>
      </c>
      <c r="B246" s="29" t="s">
        <v>1005</v>
      </c>
      <c r="C246" s="29" t="s">
        <v>1174</v>
      </c>
      <c r="D246" s="29" t="s">
        <v>1177</v>
      </c>
      <c r="E246" s="29" t="s">
        <v>437</v>
      </c>
      <c r="F246" s="29" t="s">
        <v>221</v>
      </c>
      <c r="G246" s="0" t="s">
        <v>50</v>
      </c>
    </row>
    <row r="247" customFormat="false" ht="14.25" hidden="false" customHeight="false" outlineLevel="0" collapsed="false">
      <c r="A247" s="25" t="n">
        <v>873</v>
      </c>
      <c r="B247" s="29" t="s">
        <v>1005</v>
      </c>
      <c r="C247" s="29" t="s">
        <v>1142</v>
      </c>
      <c r="D247" s="29" t="s">
        <v>1144</v>
      </c>
      <c r="E247" s="29" t="s">
        <v>1224</v>
      </c>
      <c r="F247" s="29" t="s">
        <v>236</v>
      </c>
      <c r="G247" s="0" t="s">
        <v>50</v>
      </c>
    </row>
    <row r="248" customFormat="false" ht="14.25" hidden="false" customHeight="false" outlineLevel="0" collapsed="false">
      <c r="A248" s="25" t="n">
        <v>839</v>
      </c>
      <c r="B248" s="29" t="s">
        <v>1005</v>
      </c>
      <c r="C248" s="29" t="s">
        <v>1046</v>
      </c>
      <c r="D248" s="29" t="s">
        <v>1048</v>
      </c>
      <c r="E248" s="29" t="s">
        <v>1248</v>
      </c>
      <c r="F248" s="29" t="s">
        <v>147</v>
      </c>
      <c r="G248" s="0" t="s">
        <v>50</v>
      </c>
    </row>
    <row r="249" customFormat="false" ht="14.25" hidden="false" customHeight="false" outlineLevel="0" collapsed="false">
      <c r="A249" s="25" t="n">
        <v>880</v>
      </c>
      <c r="B249" s="29" t="s">
        <v>1005</v>
      </c>
      <c r="C249" s="29" t="s">
        <v>1163</v>
      </c>
      <c r="D249" s="29" t="s">
        <v>1165</v>
      </c>
      <c r="E249" s="29" t="s">
        <v>1299</v>
      </c>
      <c r="F249" s="29" t="s">
        <v>320</v>
      </c>
      <c r="G249" s="0" t="s">
        <v>50</v>
      </c>
    </row>
    <row r="250" customFormat="false" ht="14.25" hidden="false" customHeight="false" outlineLevel="0" collapsed="false">
      <c r="A250" s="25" t="n">
        <v>846</v>
      </c>
      <c r="B250" s="29" t="s">
        <v>1005</v>
      </c>
      <c r="C250" s="29" t="s">
        <v>1068</v>
      </c>
      <c r="D250" s="29" t="s">
        <v>1070</v>
      </c>
      <c r="E250" s="29" t="s">
        <v>1250</v>
      </c>
      <c r="F250" s="29" t="s">
        <v>147</v>
      </c>
      <c r="G250" s="0" t="s">
        <v>50</v>
      </c>
    </row>
    <row r="251" customFormat="false" ht="14.25" hidden="false" customHeight="false" outlineLevel="0" collapsed="false">
      <c r="A251" s="25" t="n">
        <v>825</v>
      </c>
      <c r="B251" s="29" t="s">
        <v>1005</v>
      </c>
      <c r="C251" s="29" t="s">
        <v>1009</v>
      </c>
      <c r="D251" s="29" t="s">
        <v>1011</v>
      </c>
      <c r="E251" s="29" t="s">
        <v>722</v>
      </c>
      <c r="F251" s="29" t="s">
        <v>597</v>
      </c>
      <c r="G251" s="0" t="s">
        <v>133</v>
      </c>
    </row>
    <row r="252" customFormat="false" ht="14.25" hidden="false" customHeight="false" outlineLevel="0" collapsed="false">
      <c r="A252" s="25" t="n">
        <v>833</v>
      </c>
      <c r="B252" s="29" t="s">
        <v>1005</v>
      </c>
      <c r="C252" s="29" t="s">
        <v>1028</v>
      </c>
      <c r="D252" s="29" t="s">
        <v>1030</v>
      </c>
      <c r="E252" s="29" t="s">
        <v>1228</v>
      </c>
      <c r="F252" s="29" t="s">
        <v>236</v>
      </c>
      <c r="G252" s="0" t="s">
        <v>50</v>
      </c>
    </row>
    <row r="253" customFormat="false" ht="14.25" hidden="false" customHeight="false" outlineLevel="0" collapsed="false">
      <c r="A253" s="25" t="n">
        <v>885</v>
      </c>
      <c r="B253" s="29" t="s">
        <v>1005</v>
      </c>
      <c r="C253" s="29" t="s">
        <v>1181</v>
      </c>
      <c r="D253" s="29" t="s">
        <v>1183</v>
      </c>
      <c r="E253" s="29" t="s">
        <v>1283</v>
      </c>
      <c r="F253" s="29" t="s">
        <v>71</v>
      </c>
      <c r="G253" s="0" t="s">
        <v>50</v>
      </c>
    </row>
    <row r="254" customFormat="false" ht="14.25" hidden="false" customHeight="false" outlineLevel="0" collapsed="false">
      <c r="A254" s="25" t="n">
        <v>845</v>
      </c>
      <c r="B254" s="29" t="s">
        <v>1005</v>
      </c>
      <c r="C254" s="29" t="s">
        <v>1065</v>
      </c>
      <c r="D254" s="29" t="s">
        <v>1067</v>
      </c>
      <c r="E254" s="29" t="s">
        <v>1250</v>
      </c>
      <c r="F254" s="29" t="s">
        <v>147</v>
      </c>
      <c r="G254" s="0" t="s">
        <v>50</v>
      </c>
    </row>
    <row r="255" customFormat="false" ht="14.25" hidden="false" customHeight="false" outlineLevel="0" collapsed="false">
      <c r="A255" s="25" t="n">
        <v>853</v>
      </c>
      <c r="B255" s="29" t="s">
        <v>1005</v>
      </c>
      <c r="C255" s="29" t="s">
        <v>1090</v>
      </c>
      <c r="D255" s="29" t="s">
        <v>1092</v>
      </c>
      <c r="E255" s="29" t="s">
        <v>1265</v>
      </c>
      <c r="F255" s="29" t="s">
        <v>359</v>
      </c>
      <c r="G255" s="0" t="s">
        <v>1230</v>
      </c>
    </row>
    <row r="256" customFormat="false" ht="14.25" hidden="false" customHeight="false" outlineLevel="0" collapsed="false">
      <c r="A256" s="25" t="n">
        <v>829</v>
      </c>
      <c r="B256" s="29" t="s">
        <v>1005</v>
      </c>
      <c r="C256" s="29" t="s">
        <v>1017</v>
      </c>
      <c r="D256" s="29" t="s">
        <v>603</v>
      </c>
      <c r="E256" s="29" t="s">
        <v>1228</v>
      </c>
      <c r="F256" s="29" t="s">
        <v>236</v>
      </c>
      <c r="G256" s="0" t="s">
        <v>50</v>
      </c>
    </row>
    <row r="257" customFormat="false" ht="14.25" hidden="false" customHeight="false" outlineLevel="0" collapsed="false">
      <c r="A257" s="25" t="n">
        <v>865</v>
      </c>
      <c r="B257" s="29" t="s">
        <v>1005</v>
      </c>
      <c r="C257" s="29" t="s">
        <v>1119</v>
      </c>
      <c r="D257" s="29" t="s">
        <v>636</v>
      </c>
      <c r="E257" s="29" t="s">
        <v>1241</v>
      </c>
      <c r="F257" s="29" t="s">
        <v>236</v>
      </c>
      <c r="G257" s="0" t="s">
        <v>50</v>
      </c>
    </row>
    <row r="258" customFormat="false" ht="14.25" hidden="false" customHeight="false" outlineLevel="0" collapsed="false">
      <c r="A258" s="25" t="n">
        <v>850</v>
      </c>
      <c r="B258" s="29" t="s">
        <v>1005</v>
      </c>
      <c r="C258" s="29" t="s">
        <v>1080</v>
      </c>
      <c r="D258" s="29" t="s">
        <v>1082</v>
      </c>
      <c r="E258" s="29" t="s">
        <v>1223</v>
      </c>
      <c r="F258" s="29" t="s">
        <v>144</v>
      </c>
      <c r="G258" s="0" t="s">
        <v>1237</v>
      </c>
    </row>
    <row r="259" customFormat="false" ht="14.25" hidden="false" customHeight="false" outlineLevel="0" collapsed="false">
      <c r="A259" s="25" t="n">
        <v>835</v>
      </c>
      <c r="B259" s="29" t="s">
        <v>1005</v>
      </c>
      <c r="C259" s="29" t="s">
        <v>1034</v>
      </c>
      <c r="D259" s="29" t="s">
        <v>1037</v>
      </c>
      <c r="E259" s="29" t="s">
        <v>1222</v>
      </c>
      <c r="F259" s="29" t="s">
        <v>71</v>
      </c>
      <c r="G259" s="0" t="s">
        <v>50</v>
      </c>
    </row>
    <row r="260" customFormat="false" ht="14.25" hidden="false" customHeight="false" outlineLevel="0" collapsed="false">
      <c r="A260" s="25" t="n">
        <v>847</v>
      </c>
      <c r="B260" s="29" t="s">
        <v>1005</v>
      </c>
      <c r="C260" s="29" t="s">
        <v>1071</v>
      </c>
      <c r="D260" s="29" t="s">
        <v>1073</v>
      </c>
      <c r="E260" s="29" t="s">
        <v>421</v>
      </c>
      <c r="F260" s="29" t="s">
        <v>344</v>
      </c>
      <c r="G260" s="0" t="s">
        <v>196</v>
      </c>
    </row>
    <row r="261" customFormat="false" ht="14.25" hidden="false" customHeight="false" outlineLevel="0" collapsed="false">
      <c r="A261" s="25" t="n">
        <v>826</v>
      </c>
      <c r="B261" s="29" t="s">
        <v>1005</v>
      </c>
      <c r="C261" s="29" t="s">
        <v>1012</v>
      </c>
      <c r="D261" s="29" t="s">
        <v>675</v>
      </c>
      <c r="E261" s="29" t="s">
        <v>1241</v>
      </c>
      <c r="F261" s="29" t="s">
        <v>236</v>
      </c>
      <c r="G261" s="0" t="s">
        <v>50</v>
      </c>
    </row>
    <row r="262" customFormat="false" ht="14.25" hidden="false" customHeight="false" outlineLevel="0" collapsed="false">
      <c r="A262" s="25" t="n">
        <v>824</v>
      </c>
      <c r="B262" s="29" t="s">
        <v>1005</v>
      </c>
      <c r="C262" s="29" t="s">
        <v>1006</v>
      </c>
      <c r="D262" s="29" t="s">
        <v>1008</v>
      </c>
      <c r="E262" s="29" t="s">
        <v>1226</v>
      </c>
      <c r="F262" s="29" t="s">
        <v>71</v>
      </c>
      <c r="G262" s="0" t="s">
        <v>50</v>
      </c>
    </row>
    <row r="263" customFormat="false" ht="14.25" hidden="false" customHeight="false" outlineLevel="0" collapsed="false">
      <c r="A263" s="25" t="n">
        <v>871</v>
      </c>
      <c r="B263" s="29" t="s">
        <v>1005</v>
      </c>
      <c r="C263" s="29" t="s">
        <v>1135</v>
      </c>
      <c r="D263" s="29" t="s">
        <v>1138</v>
      </c>
      <c r="E263" s="29" t="s">
        <v>1224</v>
      </c>
      <c r="F263" s="29" t="s">
        <v>236</v>
      </c>
      <c r="G263" s="0" t="s">
        <v>50</v>
      </c>
    </row>
    <row r="264" customFormat="false" ht="14.25" hidden="false" customHeight="false" outlineLevel="0" collapsed="false">
      <c r="A264" s="25" t="n">
        <v>844</v>
      </c>
      <c r="B264" s="29" t="s">
        <v>1005</v>
      </c>
      <c r="C264" s="29" t="s">
        <v>1062</v>
      </c>
      <c r="D264" s="29" t="s">
        <v>1064</v>
      </c>
      <c r="E264" s="29" t="s">
        <v>1250</v>
      </c>
      <c r="F264" s="29" t="s">
        <v>147</v>
      </c>
      <c r="G264" s="0" t="s">
        <v>50</v>
      </c>
    </row>
    <row r="265" customFormat="false" ht="14.25" hidden="false" customHeight="false" outlineLevel="0" collapsed="false">
      <c r="A265" s="25" t="n">
        <v>887</v>
      </c>
      <c r="B265" s="29" t="s">
        <v>1005</v>
      </c>
      <c r="C265" s="29" t="s">
        <v>1187</v>
      </c>
      <c r="D265" s="29" t="s">
        <v>1189</v>
      </c>
      <c r="E265" s="29" t="s">
        <v>1222</v>
      </c>
      <c r="F265" s="29" t="s">
        <v>71</v>
      </c>
      <c r="G265" s="0" t="s">
        <v>50</v>
      </c>
    </row>
    <row r="266" customFormat="false" ht="14.25" hidden="false" customHeight="false" outlineLevel="0" collapsed="false">
      <c r="A266" s="25" t="n">
        <v>838</v>
      </c>
      <c r="B266" s="29" t="s">
        <v>1005</v>
      </c>
      <c r="C266" s="29" t="s">
        <v>1043</v>
      </c>
      <c r="D266" s="29" t="s">
        <v>1045</v>
      </c>
      <c r="E266" s="29" t="s">
        <v>1250</v>
      </c>
      <c r="F266" s="29" t="s">
        <v>829</v>
      </c>
      <c r="G266" s="0" t="s">
        <v>1237</v>
      </c>
    </row>
    <row r="267" customFormat="false" ht="14.25" hidden="false" customHeight="false" outlineLevel="0" collapsed="false">
      <c r="A267" s="25" t="n">
        <v>848</v>
      </c>
      <c r="B267" s="29" t="s">
        <v>1005</v>
      </c>
      <c r="C267" s="29" t="s">
        <v>1074</v>
      </c>
      <c r="D267" s="29" t="s">
        <v>1076</v>
      </c>
      <c r="E267" s="29" t="s">
        <v>1255</v>
      </c>
      <c r="F267" s="29" t="s">
        <v>221</v>
      </c>
      <c r="G267" s="0" t="s">
        <v>50</v>
      </c>
    </row>
    <row r="268" customFormat="false" ht="14.25" hidden="false" customHeight="false" outlineLevel="0" collapsed="false">
      <c r="A268" s="25" t="n">
        <v>856</v>
      </c>
      <c r="B268" s="29" t="s">
        <v>1005</v>
      </c>
      <c r="C268" s="29" t="s">
        <v>1099</v>
      </c>
      <c r="D268" s="29" t="s">
        <v>1102</v>
      </c>
      <c r="E268" s="29" t="s">
        <v>414</v>
      </c>
      <c r="F268" s="29" t="s">
        <v>147</v>
      </c>
      <c r="G268" s="0" t="s">
        <v>50</v>
      </c>
    </row>
    <row r="269" customFormat="false" ht="14.25" hidden="false" customHeight="false" outlineLevel="0" collapsed="false">
      <c r="A269" s="25" t="n">
        <v>888</v>
      </c>
      <c r="B269" s="29" t="s">
        <v>1005</v>
      </c>
      <c r="C269" s="29" t="s">
        <v>1190</v>
      </c>
      <c r="D269" s="29" t="s">
        <v>223</v>
      </c>
      <c r="E269" s="29" t="s">
        <v>318</v>
      </c>
      <c r="F269" s="29" t="s">
        <v>221</v>
      </c>
      <c r="G269" s="0" t="s">
        <v>50</v>
      </c>
    </row>
    <row r="270" customFormat="false" ht="14.25" hidden="false" customHeight="false" outlineLevel="0" collapsed="false">
      <c r="A270" s="25" t="n">
        <v>891</v>
      </c>
      <c r="B270" s="29" t="s">
        <v>1005</v>
      </c>
      <c r="C270" s="29" t="s">
        <v>1199</v>
      </c>
      <c r="D270" s="29" t="s">
        <v>393</v>
      </c>
      <c r="E270" s="29" t="s">
        <v>1216</v>
      </c>
      <c r="F270" s="29" t="s">
        <v>221</v>
      </c>
      <c r="G270" s="0" t="s">
        <v>50</v>
      </c>
    </row>
    <row r="271" customFormat="false" ht="14.25" hidden="false" customHeight="false" outlineLevel="0" collapsed="false">
      <c r="A271" s="25" t="n">
        <v>843</v>
      </c>
      <c r="B271" s="29" t="s">
        <v>1005</v>
      </c>
      <c r="C271" s="29" t="s">
        <v>1059</v>
      </c>
      <c r="D271" s="29" t="s">
        <v>1061</v>
      </c>
      <c r="E271" s="29" t="s">
        <v>1250</v>
      </c>
      <c r="F271" s="29" t="s">
        <v>829</v>
      </c>
      <c r="G271" s="0" t="s">
        <v>1237</v>
      </c>
    </row>
    <row r="272" customFormat="false" ht="14.25" hidden="false" customHeight="false" outlineLevel="0" collapsed="false">
      <c r="A272" s="25" t="n">
        <v>863</v>
      </c>
      <c r="B272" s="29" t="s">
        <v>1005</v>
      </c>
      <c r="C272" s="29" t="s">
        <v>1113</v>
      </c>
      <c r="D272" s="29" t="s">
        <v>1115</v>
      </c>
      <c r="E272" s="29" t="s">
        <v>69</v>
      </c>
      <c r="F272" s="29" t="s">
        <v>71</v>
      </c>
      <c r="G272" s="0" t="s">
        <v>50</v>
      </c>
    </row>
    <row r="273" customFormat="false" ht="14.25" hidden="false" customHeight="false" outlineLevel="0" collapsed="false">
      <c r="A273" s="25" t="n">
        <v>841</v>
      </c>
      <c r="B273" s="29" t="s">
        <v>1005</v>
      </c>
      <c r="C273" s="29" t="s">
        <v>1052</v>
      </c>
      <c r="D273" s="29" t="s">
        <v>1055</v>
      </c>
      <c r="E273" s="29" t="s">
        <v>1250</v>
      </c>
      <c r="F273" s="29" t="s">
        <v>147</v>
      </c>
      <c r="G273" s="0" t="s">
        <v>50</v>
      </c>
    </row>
    <row r="274" customFormat="false" ht="14.25" hidden="false" customHeight="false" outlineLevel="0" collapsed="false">
      <c r="A274" s="25" t="n">
        <v>834</v>
      </c>
      <c r="B274" s="29" t="s">
        <v>1005</v>
      </c>
      <c r="C274" s="29" t="s">
        <v>1031</v>
      </c>
      <c r="D274" s="29" t="s">
        <v>1033</v>
      </c>
      <c r="E274" s="29" t="s">
        <v>1222</v>
      </c>
      <c r="F274" s="29" t="s">
        <v>71</v>
      </c>
      <c r="G274" s="0" t="s">
        <v>50</v>
      </c>
    </row>
    <row r="275" customFormat="false" ht="14.25" hidden="false" customHeight="false" outlineLevel="0" collapsed="false">
      <c r="A275" s="25" t="n">
        <v>879</v>
      </c>
      <c r="B275" s="29" t="s">
        <v>1005</v>
      </c>
      <c r="C275" s="29" t="s">
        <v>1159</v>
      </c>
      <c r="D275" s="29" t="s">
        <v>1161</v>
      </c>
      <c r="E275" s="29" t="s">
        <v>1224</v>
      </c>
      <c r="F275" s="29" t="s">
        <v>236</v>
      </c>
      <c r="G275" s="0" t="s">
        <v>50</v>
      </c>
    </row>
    <row r="276" customFormat="false" ht="14.25" hidden="false" customHeight="false" outlineLevel="0" collapsed="false">
      <c r="A276" s="25" t="n">
        <v>892</v>
      </c>
      <c r="B276" s="29" t="s">
        <v>1005</v>
      </c>
      <c r="C276" s="29" t="s">
        <v>1201</v>
      </c>
      <c r="D276" s="29" t="s">
        <v>248</v>
      </c>
      <c r="E276" s="29" t="s">
        <v>245</v>
      </c>
      <c r="F276" s="29" t="s">
        <v>236</v>
      </c>
      <c r="G276" s="0" t="s">
        <v>50</v>
      </c>
    </row>
    <row r="277" customFormat="false" ht="14.25" hidden="false" customHeight="false" outlineLevel="0" collapsed="false">
      <c r="A277" s="25" t="n">
        <v>864</v>
      </c>
      <c r="B277" s="29" t="s">
        <v>1005</v>
      </c>
      <c r="C277" s="29" t="s">
        <v>1116</v>
      </c>
      <c r="D277" s="29" t="s">
        <v>1118</v>
      </c>
      <c r="E277" s="29" t="s">
        <v>722</v>
      </c>
      <c r="F277" s="29" t="s">
        <v>236</v>
      </c>
      <c r="G277" s="0" t="s">
        <v>50</v>
      </c>
    </row>
    <row r="278" customFormat="false" ht="14.25" hidden="false" customHeight="false" outlineLevel="0" collapsed="false">
      <c r="A278" s="25" t="n">
        <v>855</v>
      </c>
      <c r="B278" s="29" t="s">
        <v>1005</v>
      </c>
      <c r="C278" s="29" t="s">
        <v>1096</v>
      </c>
      <c r="D278" s="29" t="s">
        <v>1098</v>
      </c>
      <c r="E278" s="29" t="s">
        <v>318</v>
      </c>
      <c r="F278" s="29" t="s">
        <v>1004</v>
      </c>
      <c r="G278" s="0" t="s">
        <v>1230</v>
      </c>
    </row>
    <row r="279" customFormat="false" ht="14.25" hidden="false" customHeight="false" outlineLevel="0" collapsed="false">
      <c r="A279" s="25" t="n">
        <v>827</v>
      </c>
      <c r="B279" s="29" t="s">
        <v>1005</v>
      </c>
      <c r="C279" s="29" t="s">
        <v>1014</v>
      </c>
      <c r="D279" s="29" t="s">
        <v>1016</v>
      </c>
      <c r="E279" s="29" t="s">
        <v>1224</v>
      </c>
      <c r="F279" s="29" t="s">
        <v>311</v>
      </c>
      <c r="G279" s="0" t="s">
        <v>196</v>
      </c>
    </row>
    <row r="280" customFormat="false" ht="14.25" hidden="false" customHeight="false" outlineLevel="0" collapsed="false">
      <c r="A280" s="25" t="n">
        <v>866</v>
      </c>
      <c r="B280" s="29" t="s">
        <v>1005</v>
      </c>
      <c r="C280" s="29" t="s">
        <v>1121</v>
      </c>
      <c r="D280" s="29" t="s">
        <v>729</v>
      </c>
      <c r="E280" s="29" t="s">
        <v>629</v>
      </c>
      <c r="F280" s="29" t="s">
        <v>597</v>
      </c>
      <c r="G280" s="0" t="s">
        <v>133</v>
      </c>
    </row>
    <row r="281" customFormat="false" ht="14.25" hidden="false" customHeight="false" outlineLevel="0" collapsed="false">
      <c r="A281" s="25" t="n">
        <v>872</v>
      </c>
      <c r="B281" s="29" t="s">
        <v>1005</v>
      </c>
      <c r="C281" s="29" t="s">
        <v>1139</v>
      </c>
      <c r="D281" s="29" t="s">
        <v>1141</v>
      </c>
      <c r="E281" s="29" t="s">
        <v>1224</v>
      </c>
      <c r="F281" s="29" t="s">
        <v>236</v>
      </c>
      <c r="G281" s="0" t="s">
        <v>50</v>
      </c>
    </row>
    <row r="282" customFormat="false" ht="14.25" hidden="false" customHeight="false" outlineLevel="0" collapsed="false">
      <c r="A282" s="25" t="n">
        <v>859</v>
      </c>
      <c r="B282" s="29" t="s">
        <v>1005</v>
      </c>
      <c r="C282" s="29" t="s">
        <v>1110</v>
      </c>
      <c r="D282" s="29" t="s">
        <v>1112</v>
      </c>
      <c r="E282" s="29" t="s">
        <v>226</v>
      </c>
      <c r="F282" s="29" t="s">
        <v>147</v>
      </c>
      <c r="G282" s="0" t="s">
        <v>50</v>
      </c>
    </row>
    <row r="283" customFormat="false" ht="14.25" hidden="false" customHeight="false" outlineLevel="0" collapsed="false">
      <c r="A283" s="25" t="n">
        <v>886</v>
      </c>
      <c r="B283" s="29" t="s">
        <v>1005</v>
      </c>
      <c r="C283" s="29" t="s">
        <v>1184</v>
      </c>
      <c r="D283" s="29" t="s">
        <v>1186</v>
      </c>
      <c r="E283" s="29" t="s">
        <v>267</v>
      </c>
      <c r="F283" s="29" t="s">
        <v>71</v>
      </c>
      <c r="G283" s="0" t="s">
        <v>50</v>
      </c>
    </row>
    <row r="284" customFormat="false" ht="14.25" hidden="false" customHeight="false" outlineLevel="0" collapsed="false">
      <c r="A284" s="25" t="n">
        <v>876</v>
      </c>
      <c r="B284" s="29" t="s">
        <v>1005</v>
      </c>
      <c r="C284" s="29" t="s">
        <v>1151</v>
      </c>
      <c r="D284" s="29" t="s">
        <v>1154</v>
      </c>
      <c r="E284" s="29" t="s">
        <v>1231</v>
      </c>
      <c r="F284" s="29" t="s">
        <v>236</v>
      </c>
      <c r="G284" s="0" t="s">
        <v>50</v>
      </c>
    </row>
    <row r="285" customFormat="false" ht="14.25" hidden="false" customHeight="false" outlineLevel="0" collapsed="false">
      <c r="A285" s="25" t="n">
        <v>893</v>
      </c>
      <c r="B285" s="29" t="s">
        <v>1005</v>
      </c>
      <c r="C285" s="29" t="s">
        <v>1203</v>
      </c>
      <c r="D285" s="29" t="s">
        <v>1207</v>
      </c>
      <c r="E285" s="29" t="s">
        <v>226</v>
      </c>
      <c r="F285" s="29" t="s">
        <v>147</v>
      </c>
      <c r="G285" s="0" t="s">
        <v>50</v>
      </c>
    </row>
    <row r="286" customFormat="false" ht="14.25" hidden="false" customHeight="false" outlineLevel="0" collapsed="false">
      <c r="A286" s="25" t="n">
        <v>830</v>
      </c>
      <c r="B286" s="29" t="s">
        <v>1005</v>
      </c>
      <c r="C286" s="29" t="s">
        <v>1019</v>
      </c>
      <c r="D286" s="29" t="s">
        <v>1021</v>
      </c>
      <c r="E286" s="29" t="s">
        <v>1228</v>
      </c>
      <c r="F286" s="29" t="s">
        <v>236</v>
      </c>
      <c r="G286" s="0" t="s">
        <v>50</v>
      </c>
    </row>
    <row r="287" customFormat="false" ht="14.25" hidden="false" customHeight="false" outlineLevel="0" collapsed="false">
      <c r="A287" s="25" t="n">
        <v>831</v>
      </c>
      <c r="B287" s="29" t="s">
        <v>1005</v>
      </c>
      <c r="C287" s="29" t="s">
        <v>1022</v>
      </c>
      <c r="D287" s="29" t="s">
        <v>1024</v>
      </c>
      <c r="E287" s="29" t="s">
        <v>1228</v>
      </c>
      <c r="F287" s="29" t="s">
        <v>236</v>
      </c>
      <c r="G287" s="0" t="s">
        <v>50</v>
      </c>
    </row>
    <row r="288" customFormat="false" ht="14.25" hidden="false" customHeight="false" outlineLevel="0" collapsed="false">
      <c r="A288" s="25" t="n">
        <v>842</v>
      </c>
      <c r="B288" s="29" t="s">
        <v>1005</v>
      </c>
      <c r="C288" s="29" t="s">
        <v>1056</v>
      </c>
      <c r="D288" s="29" t="s">
        <v>1058</v>
      </c>
      <c r="E288" s="29" t="s">
        <v>1250</v>
      </c>
      <c r="F288" s="29" t="s">
        <v>147</v>
      </c>
      <c r="G288" s="0" t="s">
        <v>50</v>
      </c>
    </row>
    <row r="289" customFormat="false" ht="14.25" hidden="false" customHeight="false" outlineLevel="0" collapsed="false">
      <c r="A289" s="25" t="n">
        <v>215</v>
      </c>
      <c r="B289" s="29" t="s">
        <v>107</v>
      </c>
      <c r="C289" s="29" t="s">
        <v>401</v>
      </c>
      <c r="D289" s="29" t="s">
        <v>1300</v>
      </c>
      <c r="E289" s="29" t="s">
        <v>400</v>
      </c>
      <c r="F289" s="29" t="s">
        <v>402</v>
      </c>
      <c r="G289" s="0" t="s">
        <v>133</v>
      </c>
    </row>
  </sheetData>
  <dataValidations count="6">
    <dataValidation allowBlank="false" error="This value must be less than or equal to 4 characters long." errorTitle="Length Exceeded" operator="lessThanOrEqual" prompt="Maximum Length: 4 characters." promptTitle="Text (required)" showDropDown="false" showErrorMessage="true" showInputMessage="true" sqref="A2:A289" type="textLength">
      <formula1>4</formula1>
      <formula2>0</formula2>
    </dataValidation>
    <dataValidation allowBlank="false" error=" " operator="between" prompt="This Territory record must already exist in Microsoft Dynamics CRM or in this source file." promptTitle="Lookup (required)" showDropDown="false" showErrorMessage="true" showInputMessage="true" sqref="F2:F289" type="none">
      <formula1>0</formula1>
      <formula2>0</formula2>
    </dataValidation>
    <dataValidation allowBlank="false" error=" " operator="between" prompt="This District record must already exist in Microsoft Dynamics CRM or in this source file." promptTitle="Lookup (required)" showDropDown="false" showErrorMessage="true" showInputMessage="true" sqref="E2:E289" type="none">
      <formula1>0</formula1>
      <formula2>0</formula2>
    </dataValidation>
    <dataValidation allowBlank="false" error="This value must be less than or equal to 100 characters long." errorTitle="Length Exceeded" operator="lessThanOrEqual" prompt="Maximum Length: 100 characters." promptTitle="Text (required)" showDropDown="false" showErrorMessage="true" showInputMessage="true" sqref="D2:D289" type="textLength">
      <formula1>100</formula1>
      <formula2>0</formula2>
    </dataValidation>
    <dataValidation allowBlank="false" error=" " operator="between" prompt="This Brand record must already exist in Microsoft Dynamics CRM or in this source file." promptTitle="Lookup (required)" showDropDown="false" showErrorMessage="true" showInputMessage="true" sqref="B2:B289" type="none">
      <formula1>0</formula1>
      <formula2>0</formula2>
    </dataValidation>
    <dataValidation allowBlank="true" error="This value must be less than or equal to 100 characters long." errorTitle="Length Exceeded" operator="lessThanOrEqual" prompt="Maximum Length: 100 characters." promptTitle="Text" showDropDown="false" showErrorMessage="true" showInputMessage="true" sqref="C2:C289" type="textLength">
      <formula1>100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9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E5" activeCellId="0" sqref="E5"/>
    </sheetView>
  </sheetViews>
  <sheetFormatPr defaultRowHeight="14.25" zeroHeight="false" outlineLevelRow="0" outlineLevelCol="0"/>
  <cols>
    <col collapsed="false" customWidth="true" hidden="false" outlineLevel="0" max="3" min="1" style="0" width="8.67"/>
    <col collapsed="false" customWidth="true" hidden="false" outlineLevel="0" max="4" min="4" style="0" width="31.27"/>
    <col collapsed="false" customWidth="true" hidden="false" outlineLevel="0" max="5" min="5" style="0" width="8.67"/>
    <col collapsed="false" customWidth="true" hidden="false" outlineLevel="0" max="6" min="6" style="0" width="9.86"/>
    <col collapsed="false" customWidth="true" hidden="false" outlineLevel="0" max="1025" min="7" style="0" width="8.67"/>
  </cols>
  <sheetData>
    <row r="1" customFormat="false" ht="56.25" hidden="false" customHeight="true" outlineLevel="0" collapsed="false">
      <c r="A1" s="31" t="s">
        <v>1301</v>
      </c>
      <c r="B1" s="9" t="s">
        <v>35</v>
      </c>
      <c r="C1" s="9" t="s">
        <v>36</v>
      </c>
      <c r="D1" s="10" t="s">
        <v>37</v>
      </c>
      <c r="E1" s="11" t="s">
        <v>38</v>
      </c>
      <c r="F1" s="9" t="s">
        <v>39</v>
      </c>
      <c r="G1" s="9" t="s">
        <v>40</v>
      </c>
    </row>
    <row r="2" customFormat="false" ht="14.25" hidden="false" customHeight="false" outlineLevel="0" collapsed="false">
      <c r="A2" s="32" t="n">
        <v>13</v>
      </c>
      <c r="B2" s="33" t="n">
        <v>2.5</v>
      </c>
      <c r="C2" s="34" t="n">
        <v>2.5</v>
      </c>
      <c r="D2" s="35" t="n">
        <v>12.09</v>
      </c>
      <c r="E2" s="33" t="n">
        <v>2.22</v>
      </c>
      <c r="F2" s="36" t="s">
        <v>13</v>
      </c>
      <c r="G2" s="34" t="n">
        <v>7</v>
      </c>
    </row>
    <row r="3" customFormat="false" ht="14.25" hidden="false" customHeight="false" outlineLevel="0" collapsed="false">
      <c r="A3" s="37" t="n">
        <v>20</v>
      </c>
      <c r="B3" s="38" t="n">
        <v>2.5</v>
      </c>
      <c r="C3" s="39" t="n">
        <v>2.5</v>
      </c>
      <c r="D3" s="40" t="n">
        <v>12.09</v>
      </c>
      <c r="E3" s="38" t="n">
        <v>2.22</v>
      </c>
      <c r="F3" s="41"/>
      <c r="G3" s="39"/>
    </row>
    <row r="4" customFormat="false" ht="14.25" hidden="false" customHeight="false" outlineLevel="0" collapsed="false">
      <c r="A4" s="37" t="n">
        <v>21</v>
      </c>
      <c r="B4" s="38" t="n">
        <v>2.5</v>
      </c>
      <c r="C4" s="39" t="n">
        <v>2.5</v>
      </c>
      <c r="D4" s="40" t="n">
        <v>12.09</v>
      </c>
      <c r="E4" s="38" t="n">
        <v>2.22</v>
      </c>
      <c r="F4" s="41" t="s">
        <v>12</v>
      </c>
      <c r="G4" s="39" t="n">
        <v>7</v>
      </c>
    </row>
    <row r="5" customFormat="false" ht="14.25" hidden="false" customHeight="false" outlineLevel="0" collapsed="false">
      <c r="A5" s="37" t="n">
        <v>23</v>
      </c>
      <c r="B5" s="38" t="n">
        <v>2.5</v>
      </c>
      <c r="C5" s="39" t="n">
        <v>2.5</v>
      </c>
      <c r="D5" s="40" t="n">
        <v>12.09</v>
      </c>
      <c r="E5" s="38" t="n">
        <v>2.22</v>
      </c>
      <c r="F5" s="41" t="s">
        <v>13</v>
      </c>
      <c r="G5" s="39" t="n">
        <v>7</v>
      </c>
    </row>
    <row r="6" customFormat="false" ht="14.25" hidden="false" customHeight="false" outlineLevel="0" collapsed="false">
      <c r="A6" s="37" t="n">
        <v>24</v>
      </c>
      <c r="B6" s="38" t="n">
        <v>2.5</v>
      </c>
      <c r="C6" s="39" t="n">
        <v>2.5</v>
      </c>
      <c r="D6" s="40" t="n">
        <v>12.09</v>
      </c>
      <c r="E6" s="38" t="n">
        <v>2.22</v>
      </c>
      <c r="F6" s="41" t="s">
        <v>13</v>
      </c>
      <c r="G6" s="39" t="n">
        <v>7</v>
      </c>
    </row>
    <row r="7" customFormat="false" ht="14.25" hidden="false" customHeight="false" outlineLevel="0" collapsed="false">
      <c r="A7" s="37" t="n">
        <v>35</v>
      </c>
      <c r="B7" s="38" t="n">
        <v>2.5</v>
      </c>
      <c r="C7" s="39" t="n">
        <v>2.5</v>
      </c>
      <c r="D7" s="40" t="n">
        <v>10.89</v>
      </c>
      <c r="E7" s="38" t="n">
        <v>2.22</v>
      </c>
      <c r="F7" s="41"/>
      <c r="G7" s="39"/>
    </row>
    <row r="8" customFormat="false" ht="14.25" hidden="false" customHeight="false" outlineLevel="0" collapsed="false">
      <c r="A8" s="42" t="n">
        <v>36</v>
      </c>
      <c r="B8" s="38" t="n">
        <v>2</v>
      </c>
      <c r="C8" s="39" t="n">
        <v>2</v>
      </c>
      <c r="D8" s="40" t="n">
        <v>9.89</v>
      </c>
      <c r="E8" s="38" t="n">
        <v>2.22</v>
      </c>
      <c r="F8" s="41"/>
      <c r="G8" s="39"/>
    </row>
    <row r="9" customFormat="false" ht="14.25" hidden="false" customHeight="false" outlineLevel="0" collapsed="false">
      <c r="A9" s="37" t="n">
        <v>44</v>
      </c>
      <c r="B9" s="38" t="n">
        <v>3</v>
      </c>
      <c r="C9" s="39" t="n">
        <v>3</v>
      </c>
      <c r="D9" s="40" t="n">
        <v>12.89</v>
      </c>
      <c r="E9" s="38" t="n">
        <v>2.22</v>
      </c>
      <c r="F9" s="41"/>
      <c r="G9" s="39"/>
    </row>
    <row r="10" customFormat="false" ht="14.25" hidden="false" customHeight="false" outlineLevel="0" collapsed="false">
      <c r="A10" s="37" t="n">
        <v>58</v>
      </c>
      <c r="B10" s="38" t="n">
        <v>2.5</v>
      </c>
      <c r="C10" s="39" t="n">
        <v>2.5</v>
      </c>
      <c r="D10" s="40" t="n">
        <v>12.09</v>
      </c>
      <c r="E10" s="38" t="n">
        <v>2.22</v>
      </c>
      <c r="F10" s="41" t="s">
        <v>13</v>
      </c>
      <c r="G10" s="39" t="n">
        <v>7</v>
      </c>
    </row>
    <row r="11" customFormat="false" ht="14.25" hidden="false" customHeight="false" outlineLevel="0" collapsed="false">
      <c r="A11" s="42" t="n">
        <v>61</v>
      </c>
      <c r="B11" s="38" t="n">
        <v>2.5</v>
      </c>
      <c r="C11" s="39" t="n">
        <v>2.5</v>
      </c>
      <c r="D11" s="40" t="n">
        <v>10.89</v>
      </c>
      <c r="E11" s="38" t="n">
        <v>2.22</v>
      </c>
      <c r="F11" s="41" t="s">
        <v>13</v>
      </c>
      <c r="G11" s="39" t="n">
        <v>7</v>
      </c>
    </row>
    <row r="12" customFormat="false" ht="14.25" hidden="false" customHeight="false" outlineLevel="0" collapsed="false">
      <c r="A12" s="37" t="n">
        <v>64</v>
      </c>
      <c r="B12" s="38" t="n">
        <v>3</v>
      </c>
      <c r="C12" s="39" t="n">
        <v>3</v>
      </c>
      <c r="D12" s="40" t="n">
        <v>12.89</v>
      </c>
      <c r="E12" s="43"/>
      <c r="F12" s="41" t="s">
        <v>12</v>
      </c>
      <c r="G12" s="39" t="n">
        <v>7</v>
      </c>
    </row>
    <row r="13" customFormat="false" ht="14.25" hidden="false" customHeight="false" outlineLevel="0" collapsed="false">
      <c r="A13" s="37" t="n">
        <v>65</v>
      </c>
      <c r="B13" s="38" t="n">
        <v>2.5</v>
      </c>
      <c r="C13" s="39" t="n">
        <v>2.5</v>
      </c>
      <c r="D13" s="40" t="n">
        <v>12.09</v>
      </c>
      <c r="E13" s="38" t="n">
        <v>2.22</v>
      </c>
      <c r="F13" s="41" t="s">
        <v>12</v>
      </c>
      <c r="G13" s="39" t="n">
        <v>7</v>
      </c>
    </row>
    <row r="14" customFormat="false" ht="14.25" hidden="false" customHeight="false" outlineLevel="0" collapsed="false">
      <c r="A14" s="37" t="n">
        <v>66</v>
      </c>
      <c r="B14" s="38" t="n">
        <v>2.5</v>
      </c>
      <c r="C14" s="39" t="n">
        <v>2.5</v>
      </c>
      <c r="D14" s="40" t="n">
        <v>12.09</v>
      </c>
      <c r="E14" s="43"/>
      <c r="F14" s="41" t="s">
        <v>13</v>
      </c>
      <c r="G14" s="39" t="n">
        <v>7</v>
      </c>
    </row>
    <row r="15" customFormat="false" ht="14.25" hidden="false" customHeight="false" outlineLevel="0" collapsed="false">
      <c r="A15" s="42" t="n">
        <v>70</v>
      </c>
      <c r="B15" s="38" t="n">
        <v>2.5</v>
      </c>
      <c r="C15" s="39" t="n">
        <v>2.5</v>
      </c>
      <c r="D15" s="40" t="n">
        <v>10.89</v>
      </c>
      <c r="E15" s="38" t="n">
        <v>2.22</v>
      </c>
      <c r="F15" s="41"/>
      <c r="G15" s="39"/>
    </row>
    <row r="16" customFormat="false" ht="14.25" hidden="false" customHeight="false" outlineLevel="0" collapsed="false">
      <c r="A16" s="37" t="n">
        <v>77</v>
      </c>
      <c r="B16" s="38" t="n">
        <v>2.5</v>
      </c>
      <c r="C16" s="39" t="n">
        <v>2.5</v>
      </c>
      <c r="D16" s="40" t="n">
        <v>12.09</v>
      </c>
      <c r="E16" s="38" t="n">
        <v>2.22</v>
      </c>
      <c r="F16" s="41"/>
      <c r="G16" s="39"/>
    </row>
    <row r="17" customFormat="false" ht="14.25" hidden="false" customHeight="false" outlineLevel="0" collapsed="false">
      <c r="A17" s="42" t="n">
        <v>78</v>
      </c>
      <c r="B17" s="38" t="n">
        <v>3</v>
      </c>
      <c r="C17" s="39" t="n">
        <v>3</v>
      </c>
      <c r="D17" s="40" t="n">
        <v>14.09</v>
      </c>
      <c r="E17" s="38" t="n">
        <v>2.22</v>
      </c>
      <c r="F17" s="41" t="s">
        <v>13</v>
      </c>
      <c r="G17" s="39" t="n">
        <v>11</v>
      </c>
    </row>
    <row r="18" customFormat="false" ht="14.25" hidden="false" customHeight="false" outlineLevel="0" collapsed="false">
      <c r="A18" s="42" t="n">
        <v>81</v>
      </c>
      <c r="B18" s="38" t="n">
        <v>2.5</v>
      </c>
      <c r="C18" s="39" t="n">
        <v>2.5</v>
      </c>
      <c r="D18" s="40" t="n">
        <v>10.89</v>
      </c>
      <c r="E18" s="38" t="n">
        <v>2.22</v>
      </c>
      <c r="F18" s="41"/>
      <c r="G18" s="39"/>
    </row>
    <row r="19" customFormat="false" ht="14.25" hidden="false" customHeight="false" outlineLevel="0" collapsed="false">
      <c r="A19" s="37" t="n">
        <v>89</v>
      </c>
      <c r="B19" s="38" t="n">
        <v>3</v>
      </c>
      <c r="C19" s="39" t="n">
        <v>3</v>
      </c>
      <c r="D19" s="40" t="n">
        <v>12.89</v>
      </c>
      <c r="E19" s="38" t="n">
        <v>2.22</v>
      </c>
      <c r="F19" s="41" t="s">
        <v>12</v>
      </c>
      <c r="G19" s="39" t="n">
        <v>7</v>
      </c>
    </row>
    <row r="20" customFormat="false" ht="14.25" hidden="false" customHeight="false" outlineLevel="0" collapsed="false">
      <c r="A20" s="42" t="n">
        <v>90</v>
      </c>
      <c r="B20" s="38" t="n">
        <v>3</v>
      </c>
      <c r="C20" s="39" t="n">
        <v>3</v>
      </c>
      <c r="D20" s="40" t="n">
        <v>12.89</v>
      </c>
      <c r="E20" s="38" t="n">
        <v>2.22</v>
      </c>
      <c r="F20" s="41"/>
      <c r="G20" s="39"/>
    </row>
    <row r="21" customFormat="false" ht="14.25" hidden="false" customHeight="false" outlineLevel="0" collapsed="false">
      <c r="A21" s="42" t="n">
        <v>91</v>
      </c>
      <c r="B21" s="38" t="n">
        <v>2.5</v>
      </c>
      <c r="C21" s="39" t="n">
        <v>2.5</v>
      </c>
      <c r="D21" s="40" t="n">
        <v>12.09</v>
      </c>
      <c r="E21" s="38" t="n">
        <v>2.22</v>
      </c>
      <c r="F21" s="41" t="s">
        <v>13</v>
      </c>
      <c r="G21" s="39" t="n">
        <v>7</v>
      </c>
    </row>
    <row r="22" customFormat="false" ht="14.25" hidden="false" customHeight="false" outlineLevel="0" collapsed="false">
      <c r="A22" s="42" t="n">
        <v>95</v>
      </c>
      <c r="B22" s="38" t="n">
        <v>2.5</v>
      </c>
      <c r="C22" s="39" t="n">
        <v>2.5</v>
      </c>
      <c r="D22" s="40" t="n">
        <v>12.09</v>
      </c>
      <c r="E22" s="38" t="n">
        <v>2.22</v>
      </c>
      <c r="F22" s="41" t="s">
        <v>12</v>
      </c>
      <c r="G22" s="39" t="n">
        <v>7</v>
      </c>
    </row>
    <row r="23" customFormat="false" ht="14.25" hidden="false" customHeight="false" outlineLevel="0" collapsed="false">
      <c r="A23" s="37" t="n">
        <v>102</v>
      </c>
      <c r="B23" s="38" t="n">
        <v>2.5</v>
      </c>
      <c r="C23" s="39" t="n">
        <v>2.5</v>
      </c>
      <c r="D23" s="40" t="n">
        <v>12.09</v>
      </c>
      <c r="E23" s="38" t="n">
        <v>2.22</v>
      </c>
      <c r="F23" s="41" t="s">
        <v>13</v>
      </c>
      <c r="G23" s="39" t="n">
        <v>7</v>
      </c>
    </row>
    <row r="24" customFormat="false" ht="14.25" hidden="false" customHeight="false" outlineLevel="0" collapsed="false">
      <c r="A24" s="37" t="n">
        <v>104</v>
      </c>
      <c r="B24" s="38" t="n">
        <v>2</v>
      </c>
      <c r="C24" s="39" t="n">
        <v>2</v>
      </c>
      <c r="D24" s="40" t="n">
        <v>9.89</v>
      </c>
      <c r="E24" s="38" t="n">
        <v>2.22</v>
      </c>
      <c r="F24" s="41"/>
      <c r="G24" s="39"/>
    </row>
    <row r="25" customFormat="false" ht="14.25" hidden="false" customHeight="false" outlineLevel="0" collapsed="false">
      <c r="A25" s="37" t="n">
        <v>107</v>
      </c>
      <c r="B25" s="38" t="n">
        <v>2.5</v>
      </c>
      <c r="C25" s="39" t="n">
        <v>2.5</v>
      </c>
      <c r="D25" s="40" t="n">
        <v>10.89</v>
      </c>
      <c r="E25" s="38" t="n">
        <v>2.22</v>
      </c>
      <c r="F25" s="41" t="s">
        <v>13</v>
      </c>
      <c r="G25" s="39" t="n">
        <v>7</v>
      </c>
    </row>
    <row r="26" customFormat="false" ht="14.25" hidden="false" customHeight="false" outlineLevel="0" collapsed="false">
      <c r="A26" s="37" t="n">
        <v>108</v>
      </c>
      <c r="B26" s="38" t="n">
        <v>3</v>
      </c>
      <c r="C26" s="39" t="n">
        <v>3</v>
      </c>
      <c r="D26" s="40" t="n">
        <v>12.89</v>
      </c>
      <c r="E26" s="38" t="n">
        <v>2.22</v>
      </c>
      <c r="F26" s="41"/>
      <c r="G26" s="39"/>
    </row>
    <row r="27" customFormat="false" ht="14.25" hidden="false" customHeight="false" outlineLevel="0" collapsed="false">
      <c r="A27" s="37" t="n">
        <v>113</v>
      </c>
      <c r="B27" s="38" t="n">
        <v>2.5</v>
      </c>
      <c r="C27" s="39" t="n">
        <v>2.5</v>
      </c>
      <c r="D27" s="40" t="n">
        <v>12.09</v>
      </c>
      <c r="E27" s="38" t="n">
        <v>2.22</v>
      </c>
      <c r="F27" s="41" t="s">
        <v>12</v>
      </c>
      <c r="G27" s="39" t="n">
        <v>7</v>
      </c>
    </row>
    <row r="28" customFormat="false" ht="14.25" hidden="false" customHeight="false" outlineLevel="0" collapsed="false">
      <c r="A28" s="37" t="n">
        <v>115</v>
      </c>
      <c r="B28" s="38" t="n">
        <v>3</v>
      </c>
      <c r="C28" s="39" t="n">
        <v>3</v>
      </c>
      <c r="D28" s="40" t="n">
        <v>12.89</v>
      </c>
      <c r="E28" s="38" t="n">
        <v>2.22</v>
      </c>
      <c r="F28" s="41" t="s">
        <v>13</v>
      </c>
      <c r="G28" s="39" t="n">
        <v>7</v>
      </c>
    </row>
    <row r="29" customFormat="false" ht="14.25" hidden="false" customHeight="false" outlineLevel="0" collapsed="false">
      <c r="A29" s="37" t="n">
        <v>123</v>
      </c>
      <c r="B29" s="38" t="n">
        <v>3</v>
      </c>
      <c r="C29" s="39" t="n">
        <v>3</v>
      </c>
      <c r="D29" s="40" t="n">
        <v>12.89</v>
      </c>
      <c r="E29" s="38" t="n">
        <v>2.22</v>
      </c>
      <c r="F29" s="41"/>
      <c r="G29" s="39"/>
    </row>
    <row r="30" customFormat="false" ht="14.25" hidden="false" customHeight="false" outlineLevel="0" collapsed="false">
      <c r="A30" s="37" t="n">
        <v>124</v>
      </c>
      <c r="B30" s="38" t="n">
        <v>2.5</v>
      </c>
      <c r="C30" s="39" t="n">
        <v>2.5</v>
      </c>
      <c r="D30" s="40" t="n">
        <v>10.89</v>
      </c>
      <c r="E30" s="38" t="n">
        <v>2.22</v>
      </c>
      <c r="F30" s="41" t="s">
        <v>13</v>
      </c>
      <c r="G30" s="39" t="n">
        <v>7</v>
      </c>
    </row>
    <row r="31" customFormat="false" ht="14.25" hidden="false" customHeight="false" outlineLevel="0" collapsed="false">
      <c r="A31" s="37" t="n">
        <v>126</v>
      </c>
      <c r="B31" s="38" t="n">
        <v>2.5</v>
      </c>
      <c r="C31" s="39" t="n">
        <v>2.5</v>
      </c>
      <c r="D31" s="40" t="n">
        <v>10.89</v>
      </c>
      <c r="E31" s="38" t="n">
        <v>2.22</v>
      </c>
      <c r="F31" s="41"/>
      <c r="G31" s="39"/>
    </row>
    <row r="32" customFormat="false" ht="14.25" hidden="false" customHeight="false" outlineLevel="0" collapsed="false">
      <c r="A32" s="37" t="n">
        <v>128</v>
      </c>
      <c r="B32" s="38" t="n">
        <v>3</v>
      </c>
      <c r="C32" s="39" t="n">
        <v>3</v>
      </c>
      <c r="D32" s="40" t="n">
        <v>12.89</v>
      </c>
      <c r="E32" s="38" t="n">
        <v>2.22</v>
      </c>
      <c r="F32" s="41"/>
      <c r="G32" s="39"/>
    </row>
    <row r="33" customFormat="false" ht="14.25" hidden="false" customHeight="false" outlineLevel="0" collapsed="false">
      <c r="A33" s="37" t="n">
        <v>138</v>
      </c>
      <c r="B33" s="38" t="n">
        <v>2.5</v>
      </c>
      <c r="C33" s="39" t="n">
        <v>2.5</v>
      </c>
      <c r="D33" s="40" t="n">
        <v>10.89</v>
      </c>
      <c r="E33" s="38" t="n">
        <v>2.22</v>
      </c>
      <c r="F33" s="41" t="s">
        <v>13</v>
      </c>
      <c r="G33" s="39" t="n">
        <v>7</v>
      </c>
    </row>
    <row r="34" customFormat="false" ht="14.25" hidden="false" customHeight="false" outlineLevel="0" collapsed="false">
      <c r="A34" s="37" t="n">
        <v>142</v>
      </c>
      <c r="B34" s="38" t="n">
        <v>2.5</v>
      </c>
      <c r="C34" s="39" t="n">
        <v>2.5</v>
      </c>
      <c r="D34" s="40" t="n">
        <v>12.09</v>
      </c>
      <c r="E34" s="38" t="n">
        <v>2.22</v>
      </c>
      <c r="F34" s="41"/>
      <c r="G34" s="39"/>
    </row>
    <row r="35" customFormat="false" ht="14.25" hidden="false" customHeight="false" outlineLevel="0" collapsed="false">
      <c r="A35" s="37" t="n">
        <v>144</v>
      </c>
      <c r="B35" s="38" t="n">
        <v>2.5</v>
      </c>
      <c r="C35" s="39" t="n">
        <v>2.5</v>
      </c>
      <c r="D35" s="40" t="n">
        <v>12.09</v>
      </c>
      <c r="E35" s="38" t="n">
        <v>2.22</v>
      </c>
      <c r="F35" s="41" t="s">
        <v>12</v>
      </c>
      <c r="G35" s="39" t="n">
        <v>7</v>
      </c>
    </row>
    <row r="36" customFormat="false" ht="14.25" hidden="false" customHeight="false" outlineLevel="0" collapsed="false">
      <c r="A36" s="37" t="n">
        <v>145</v>
      </c>
      <c r="B36" s="38" t="n">
        <v>2.5</v>
      </c>
      <c r="C36" s="39" t="n">
        <v>2.5</v>
      </c>
      <c r="D36" s="40" t="n">
        <v>12.09</v>
      </c>
      <c r="E36" s="38" t="n">
        <v>2.22</v>
      </c>
      <c r="F36" s="41" t="s">
        <v>12</v>
      </c>
      <c r="G36" s="39" t="n">
        <v>5</v>
      </c>
    </row>
    <row r="37" customFormat="false" ht="14.25" hidden="false" customHeight="false" outlineLevel="0" collapsed="false">
      <c r="A37" s="42" t="n">
        <v>154</v>
      </c>
      <c r="B37" s="38" t="n">
        <v>2.5</v>
      </c>
      <c r="C37" s="39" t="n">
        <v>2.5</v>
      </c>
      <c r="D37" s="40" t="n">
        <v>12.09</v>
      </c>
      <c r="E37" s="38" t="n">
        <v>2.22</v>
      </c>
      <c r="F37" s="41" t="s">
        <v>13</v>
      </c>
      <c r="G37" s="39" t="n">
        <v>11</v>
      </c>
    </row>
    <row r="38" customFormat="false" ht="14.25" hidden="false" customHeight="false" outlineLevel="0" collapsed="false">
      <c r="A38" s="42" t="n">
        <v>163</v>
      </c>
      <c r="B38" s="38" t="n">
        <v>3</v>
      </c>
      <c r="C38" s="39" t="n">
        <v>3</v>
      </c>
      <c r="D38" s="40" t="n">
        <v>14.09</v>
      </c>
      <c r="E38" s="38" t="n">
        <v>2.22</v>
      </c>
      <c r="F38" s="41" t="s">
        <v>12</v>
      </c>
      <c r="G38" s="39" t="n">
        <v>11</v>
      </c>
    </row>
    <row r="39" customFormat="false" ht="14.25" hidden="false" customHeight="false" outlineLevel="0" collapsed="false">
      <c r="A39" s="42" t="n">
        <v>164</v>
      </c>
      <c r="B39" s="38" t="n">
        <v>2.5</v>
      </c>
      <c r="C39" s="39" t="n">
        <v>2.5</v>
      </c>
      <c r="D39" s="40" t="n">
        <v>12.09</v>
      </c>
      <c r="E39" s="38" t="n">
        <v>2.22</v>
      </c>
      <c r="F39" s="41" t="s">
        <v>13</v>
      </c>
      <c r="G39" s="39" t="n">
        <v>7</v>
      </c>
    </row>
    <row r="40" customFormat="false" ht="14.25" hidden="false" customHeight="false" outlineLevel="0" collapsed="false">
      <c r="A40" s="42" t="n">
        <v>165</v>
      </c>
      <c r="B40" s="38" t="n">
        <v>2.5</v>
      </c>
      <c r="C40" s="39" t="n">
        <v>2.5</v>
      </c>
      <c r="D40" s="40" t="n">
        <v>12.09</v>
      </c>
      <c r="E40" s="38" t="n">
        <v>2.22</v>
      </c>
      <c r="F40" s="41"/>
      <c r="G40" s="39"/>
    </row>
    <row r="41" customFormat="false" ht="14.25" hidden="false" customHeight="false" outlineLevel="0" collapsed="false">
      <c r="A41" s="42" t="n">
        <v>183</v>
      </c>
      <c r="B41" s="38" t="n">
        <v>3</v>
      </c>
      <c r="C41" s="39" t="n">
        <v>3</v>
      </c>
      <c r="D41" s="40" t="n">
        <v>13.09</v>
      </c>
      <c r="E41" s="38" t="n">
        <v>2.22</v>
      </c>
      <c r="F41" s="41" t="s">
        <v>13</v>
      </c>
      <c r="G41" s="39" t="n">
        <v>11</v>
      </c>
    </row>
    <row r="42" customFormat="false" ht="14.25" hidden="false" customHeight="false" outlineLevel="0" collapsed="false">
      <c r="A42" s="37" t="n">
        <v>202</v>
      </c>
      <c r="B42" s="38" t="n">
        <v>3</v>
      </c>
      <c r="C42" s="39" t="n">
        <v>3</v>
      </c>
      <c r="D42" s="40" t="n">
        <v>14.09</v>
      </c>
      <c r="E42" s="38" t="n">
        <v>2.22</v>
      </c>
      <c r="F42" s="41"/>
      <c r="G42" s="39"/>
    </row>
    <row r="43" customFormat="false" ht="14.25" hidden="false" customHeight="false" outlineLevel="0" collapsed="false">
      <c r="A43" s="37" t="n">
        <v>203</v>
      </c>
      <c r="B43" s="38" t="n">
        <v>2.5</v>
      </c>
      <c r="C43" s="39" t="n">
        <v>2.5</v>
      </c>
      <c r="D43" s="40" t="n">
        <v>12.09</v>
      </c>
      <c r="E43" s="38" t="n">
        <v>2.22</v>
      </c>
      <c r="F43" s="41"/>
      <c r="G43" s="39"/>
    </row>
    <row r="44" customFormat="false" ht="14.25" hidden="false" customHeight="false" outlineLevel="0" collapsed="false">
      <c r="A44" s="37" t="n">
        <v>204</v>
      </c>
      <c r="B44" s="38" t="n">
        <v>2.5</v>
      </c>
      <c r="C44" s="39" t="n">
        <v>2.5</v>
      </c>
      <c r="D44" s="40" t="n">
        <v>12.09</v>
      </c>
      <c r="E44" s="38" t="n">
        <v>2.22</v>
      </c>
      <c r="F44" s="41"/>
      <c r="G44" s="39"/>
    </row>
    <row r="45" customFormat="false" ht="14.25" hidden="false" customHeight="false" outlineLevel="0" collapsed="false">
      <c r="A45" s="37" t="n">
        <v>205</v>
      </c>
      <c r="B45" s="38" t="n">
        <v>2.5</v>
      </c>
      <c r="C45" s="39" t="n">
        <v>2.5</v>
      </c>
      <c r="D45" s="40" t="n">
        <v>10.89</v>
      </c>
      <c r="E45" s="38" t="n">
        <v>2.22</v>
      </c>
      <c r="F45" s="41"/>
      <c r="G45" s="39"/>
    </row>
    <row r="46" customFormat="false" ht="14.25" hidden="false" customHeight="false" outlineLevel="0" collapsed="false">
      <c r="A46" s="37" t="n">
        <v>206</v>
      </c>
      <c r="B46" s="38" t="n">
        <v>2.5</v>
      </c>
      <c r="C46" s="39" t="n">
        <v>2.5</v>
      </c>
      <c r="D46" s="40" t="n">
        <v>12.09</v>
      </c>
      <c r="E46" s="38" t="n">
        <v>2.22</v>
      </c>
      <c r="F46" s="41"/>
      <c r="G46" s="39"/>
    </row>
    <row r="47" customFormat="false" ht="14.25" hidden="false" customHeight="false" outlineLevel="0" collapsed="false">
      <c r="A47" s="37" t="n">
        <v>207</v>
      </c>
      <c r="B47" s="38" t="n">
        <v>2.5</v>
      </c>
      <c r="C47" s="39" t="n">
        <v>2.5</v>
      </c>
      <c r="D47" s="40" t="n">
        <v>12.09</v>
      </c>
      <c r="E47" s="38" t="n">
        <v>2.22</v>
      </c>
      <c r="F47" s="41"/>
      <c r="G47" s="39"/>
    </row>
    <row r="48" customFormat="false" ht="14.25" hidden="false" customHeight="false" outlineLevel="0" collapsed="false">
      <c r="A48" s="42" t="n">
        <v>208</v>
      </c>
      <c r="B48" s="38" t="n">
        <v>3</v>
      </c>
      <c r="C48" s="39" t="n">
        <v>3</v>
      </c>
      <c r="D48" s="40" t="n">
        <v>13.09</v>
      </c>
      <c r="E48" s="38" t="n">
        <v>2.22</v>
      </c>
      <c r="F48" s="41" t="s">
        <v>12</v>
      </c>
      <c r="G48" s="39" t="n">
        <v>11</v>
      </c>
    </row>
    <row r="49" customFormat="false" ht="14.25" hidden="false" customHeight="false" outlineLevel="0" collapsed="false">
      <c r="A49" s="42" t="n">
        <v>209</v>
      </c>
      <c r="B49" s="38" t="n">
        <v>3</v>
      </c>
      <c r="C49" s="39" t="n">
        <v>3</v>
      </c>
      <c r="D49" s="40" t="n">
        <v>12.89</v>
      </c>
      <c r="E49" s="38" t="n">
        <v>2.22</v>
      </c>
      <c r="F49" s="41"/>
      <c r="G49" s="39"/>
    </row>
    <row r="50" customFormat="false" ht="14.25" hidden="false" customHeight="false" outlineLevel="0" collapsed="false">
      <c r="A50" s="42" t="n">
        <v>211</v>
      </c>
      <c r="B50" s="38" t="n">
        <v>2.5</v>
      </c>
      <c r="C50" s="39" t="n">
        <v>2.5</v>
      </c>
      <c r="D50" s="40" t="n">
        <v>12.09</v>
      </c>
      <c r="E50" s="38" t="n">
        <v>2.22</v>
      </c>
      <c r="F50" s="41"/>
      <c r="G50" s="39"/>
    </row>
    <row r="51" customFormat="false" ht="14.25" hidden="false" customHeight="false" outlineLevel="0" collapsed="false">
      <c r="A51" s="42" t="n">
        <v>212</v>
      </c>
      <c r="B51" s="38" t="n">
        <v>2.5</v>
      </c>
      <c r="C51" s="39" t="n">
        <v>2.5</v>
      </c>
      <c r="D51" s="40" t="n">
        <v>12.09</v>
      </c>
      <c r="E51" s="38" t="n">
        <v>2.22</v>
      </c>
      <c r="F51" s="41"/>
      <c r="G51" s="39"/>
    </row>
    <row r="52" customFormat="false" ht="14.25" hidden="false" customHeight="false" outlineLevel="0" collapsed="false">
      <c r="A52" s="37" t="n">
        <v>213</v>
      </c>
      <c r="B52" s="38" t="n">
        <v>3</v>
      </c>
      <c r="C52" s="39" t="n">
        <v>3</v>
      </c>
      <c r="D52" s="40" t="n">
        <v>12.89</v>
      </c>
      <c r="E52" s="38" t="n">
        <v>2.22</v>
      </c>
      <c r="F52" s="41"/>
      <c r="G52" s="39"/>
    </row>
    <row r="53" customFormat="false" ht="14.25" hidden="false" customHeight="false" outlineLevel="0" collapsed="false">
      <c r="A53" s="42" t="n">
        <v>217</v>
      </c>
      <c r="B53" s="38" t="n">
        <v>2.5</v>
      </c>
      <c r="C53" s="39" t="n">
        <v>2.5</v>
      </c>
      <c r="D53" s="40" t="n">
        <v>10.89</v>
      </c>
      <c r="E53" s="38" t="n">
        <v>2.22</v>
      </c>
      <c r="F53" s="41" t="s">
        <v>13</v>
      </c>
      <c r="G53" s="39" t="n">
        <v>7</v>
      </c>
    </row>
    <row r="54" customFormat="false" ht="14.25" hidden="false" customHeight="false" outlineLevel="0" collapsed="false">
      <c r="A54" s="42" t="n">
        <v>220</v>
      </c>
      <c r="B54" s="38" t="n">
        <v>2.5</v>
      </c>
      <c r="C54" s="39" t="n">
        <v>2.5</v>
      </c>
      <c r="D54" s="40" t="n">
        <v>10.89</v>
      </c>
      <c r="E54" s="38" t="n">
        <v>2.22</v>
      </c>
      <c r="F54" s="41" t="s">
        <v>13</v>
      </c>
      <c r="G54" s="39" t="n">
        <v>7</v>
      </c>
    </row>
    <row r="55" customFormat="false" ht="14.25" hidden="false" customHeight="false" outlineLevel="0" collapsed="false">
      <c r="A55" s="42" t="n">
        <v>223</v>
      </c>
      <c r="B55" s="38" t="n">
        <v>2.5</v>
      </c>
      <c r="C55" s="39" t="n">
        <v>2.5</v>
      </c>
      <c r="D55" s="40" t="n">
        <v>12.09</v>
      </c>
      <c r="E55" s="38" t="n">
        <v>2.22</v>
      </c>
      <c r="F55" s="41" t="s">
        <v>13</v>
      </c>
      <c r="G55" s="39" t="n">
        <v>7</v>
      </c>
    </row>
    <row r="56" customFormat="false" ht="14.25" hidden="false" customHeight="false" outlineLevel="0" collapsed="false">
      <c r="A56" s="42" t="n">
        <v>226</v>
      </c>
      <c r="B56" s="38" t="n">
        <v>2.5</v>
      </c>
      <c r="C56" s="39" t="n">
        <v>2.5</v>
      </c>
      <c r="D56" s="40" t="n">
        <v>10.89</v>
      </c>
      <c r="E56" s="38" t="n">
        <v>2.22</v>
      </c>
      <c r="F56" s="41"/>
      <c r="G56" s="39"/>
    </row>
    <row r="57" customFormat="false" ht="14.25" hidden="false" customHeight="false" outlineLevel="0" collapsed="false">
      <c r="A57" s="42" t="n">
        <v>227</v>
      </c>
      <c r="B57" s="38" t="n">
        <v>2.5</v>
      </c>
      <c r="C57" s="39" t="n">
        <v>2.5</v>
      </c>
      <c r="D57" s="40" t="n">
        <v>12.09</v>
      </c>
      <c r="E57" s="38" t="n">
        <v>2.22</v>
      </c>
      <c r="F57" s="41" t="s">
        <v>13</v>
      </c>
      <c r="G57" s="39" t="n">
        <v>7</v>
      </c>
    </row>
    <row r="58" customFormat="false" ht="14.25" hidden="false" customHeight="false" outlineLevel="0" collapsed="false">
      <c r="A58" s="37" t="n">
        <v>229</v>
      </c>
      <c r="B58" s="38" t="n">
        <v>3</v>
      </c>
      <c r="C58" s="39" t="n">
        <v>3</v>
      </c>
      <c r="D58" s="40" t="n">
        <v>13.09</v>
      </c>
      <c r="E58" s="38" t="n">
        <v>2.22</v>
      </c>
      <c r="F58" s="41" t="s">
        <v>13</v>
      </c>
      <c r="G58" s="39" t="n">
        <v>7</v>
      </c>
    </row>
    <row r="59" customFormat="false" ht="14.25" hidden="false" customHeight="false" outlineLevel="0" collapsed="false">
      <c r="A59" s="42" t="n">
        <v>230</v>
      </c>
      <c r="B59" s="38" t="n">
        <v>2.5</v>
      </c>
      <c r="C59" s="39" t="n">
        <v>2.5</v>
      </c>
      <c r="D59" s="40" t="n">
        <v>12.09</v>
      </c>
      <c r="E59" s="38" t="n">
        <v>2.22</v>
      </c>
      <c r="F59" s="41" t="s">
        <v>12</v>
      </c>
      <c r="G59" s="39" t="n">
        <v>11</v>
      </c>
    </row>
    <row r="60" customFormat="false" ht="14.25" hidden="false" customHeight="false" outlineLevel="0" collapsed="false">
      <c r="A60" s="42" t="n">
        <v>231</v>
      </c>
      <c r="B60" s="38" t="n">
        <v>2.5</v>
      </c>
      <c r="C60" s="39" t="n">
        <v>2.5</v>
      </c>
      <c r="D60" s="40" t="n">
        <v>10.89</v>
      </c>
      <c r="E60" s="38" t="n">
        <v>2.22</v>
      </c>
      <c r="F60" s="41" t="s">
        <v>12</v>
      </c>
      <c r="G60" s="39" t="n">
        <v>7</v>
      </c>
    </row>
    <row r="61" customFormat="false" ht="14.25" hidden="false" customHeight="false" outlineLevel="0" collapsed="false">
      <c r="A61" s="37" t="n">
        <v>242</v>
      </c>
      <c r="B61" s="38" t="n">
        <v>3</v>
      </c>
      <c r="C61" s="39" t="n">
        <v>3</v>
      </c>
      <c r="D61" s="40" t="n">
        <v>14.09</v>
      </c>
      <c r="E61" s="38" t="n">
        <v>2.22</v>
      </c>
      <c r="F61" s="41" t="s">
        <v>12</v>
      </c>
      <c r="G61" s="39" t="n">
        <v>11</v>
      </c>
    </row>
    <row r="62" customFormat="false" ht="14.25" hidden="false" customHeight="false" outlineLevel="0" collapsed="false">
      <c r="A62" s="37" t="n">
        <v>243</v>
      </c>
      <c r="B62" s="38" t="n">
        <v>2.5</v>
      </c>
      <c r="C62" s="39" t="n">
        <v>2.5</v>
      </c>
      <c r="D62" s="40" t="n">
        <v>10.89</v>
      </c>
      <c r="E62" s="38" t="n">
        <v>2.22</v>
      </c>
      <c r="F62" s="41" t="s">
        <v>13</v>
      </c>
      <c r="G62" s="39" t="n">
        <v>7</v>
      </c>
    </row>
    <row r="63" customFormat="false" ht="14.25" hidden="false" customHeight="false" outlineLevel="0" collapsed="false">
      <c r="A63" s="37" t="n">
        <v>244</v>
      </c>
      <c r="B63" s="38" t="n">
        <v>2.5</v>
      </c>
      <c r="C63" s="39" t="n">
        <v>2.5</v>
      </c>
      <c r="D63" s="40" t="n">
        <v>10.89</v>
      </c>
      <c r="E63" s="38" t="n">
        <v>2.22</v>
      </c>
      <c r="F63" s="41" t="s">
        <v>13</v>
      </c>
      <c r="G63" s="39" t="n">
        <v>7</v>
      </c>
    </row>
    <row r="64" customFormat="false" ht="14.25" hidden="false" customHeight="false" outlineLevel="0" collapsed="false">
      <c r="A64" s="37" t="n">
        <v>245</v>
      </c>
      <c r="B64" s="38" t="n">
        <v>3</v>
      </c>
      <c r="C64" s="39" t="n">
        <v>3</v>
      </c>
      <c r="D64" s="40" t="n">
        <v>12.89</v>
      </c>
      <c r="E64" s="38" t="n">
        <v>2.22</v>
      </c>
      <c r="F64" s="43"/>
      <c r="G64" s="39"/>
    </row>
    <row r="65" customFormat="false" ht="14.25" hidden="false" customHeight="false" outlineLevel="0" collapsed="false">
      <c r="A65" s="37" t="n">
        <v>248</v>
      </c>
      <c r="B65" s="38" t="n">
        <v>3</v>
      </c>
      <c r="C65" s="39" t="n">
        <v>3</v>
      </c>
      <c r="D65" s="40" t="n">
        <v>12.89</v>
      </c>
      <c r="E65" s="38" t="n">
        <v>2.22</v>
      </c>
      <c r="F65" s="41" t="s">
        <v>13</v>
      </c>
      <c r="G65" s="39" t="n">
        <v>7</v>
      </c>
    </row>
    <row r="66" customFormat="false" ht="14.25" hidden="false" customHeight="false" outlineLevel="0" collapsed="false">
      <c r="A66" s="37" t="n">
        <v>249</v>
      </c>
      <c r="B66" s="38" t="n">
        <v>3</v>
      </c>
      <c r="C66" s="39" t="n">
        <v>3</v>
      </c>
      <c r="D66" s="40" t="n">
        <v>12.89</v>
      </c>
      <c r="E66" s="43"/>
      <c r="F66" s="41"/>
      <c r="G66" s="39"/>
    </row>
    <row r="67" customFormat="false" ht="14.25" hidden="false" customHeight="false" outlineLevel="0" collapsed="false">
      <c r="A67" s="37" t="n">
        <v>250</v>
      </c>
      <c r="B67" s="38" t="n">
        <v>3</v>
      </c>
      <c r="C67" s="39" t="n">
        <v>3</v>
      </c>
      <c r="D67" s="40" t="n">
        <v>12.89</v>
      </c>
      <c r="E67" s="38" t="n">
        <v>2.22</v>
      </c>
      <c r="F67" s="44" t="s">
        <v>13</v>
      </c>
      <c r="G67" s="45" t="n">
        <v>7</v>
      </c>
    </row>
    <row r="68" customFormat="false" ht="14.25" hidden="false" customHeight="false" outlineLevel="0" collapsed="false">
      <c r="A68" s="42" t="n">
        <v>256</v>
      </c>
      <c r="B68" s="38" t="n">
        <v>2.5</v>
      </c>
      <c r="C68" s="38" t="n">
        <v>2.5</v>
      </c>
      <c r="D68" s="40" t="n">
        <v>10.89</v>
      </c>
      <c r="E68" s="38" t="n">
        <v>2.22</v>
      </c>
      <c r="F68" s="41" t="s">
        <v>13</v>
      </c>
      <c r="G68" s="39" t="n">
        <v>7</v>
      </c>
    </row>
    <row r="69" customFormat="false" ht="14.25" hidden="false" customHeight="false" outlineLevel="0" collapsed="false">
      <c r="A69" s="37" t="n">
        <v>259</v>
      </c>
      <c r="B69" s="38" t="n">
        <v>3</v>
      </c>
      <c r="C69" s="39" t="n">
        <v>3</v>
      </c>
      <c r="D69" s="40" t="n">
        <v>13.09</v>
      </c>
      <c r="E69" s="38" t="n">
        <v>2.22</v>
      </c>
      <c r="F69" s="41"/>
      <c r="G69" s="39"/>
    </row>
    <row r="70" customFormat="false" ht="14.25" hidden="false" customHeight="false" outlineLevel="0" collapsed="false">
      <c r="A70" s="37" t="n">
        <v>262</v>
      </c>
      <c r="B70" s="38" t="n">
        <v>3</v>
      </c>
      <c r="C70" s="39" t="n">
        <v>3</v>
      </c>
      <c r="D70" s="40" t="n">
        <v>12.89</v>
      </c>
      <c r="E70" s="38" t="n">
        <v>2.22</v>
      </c>
      <c r="F70" s="41" t="s">
        <v>13</v>
      </c>
      <c r="G70" s="39" t="n">
        <v>7</v>
      </c>
    </row>
    <row r="71" customFormat="false" ht="14.25" hidden="false" customHeight="false" outlineLevel="0" collapsed="false">
      <c r="A71" s="42" t="n">
        <v>276</v>
      </c>
      <c r="B71" s="38" t="n">
        <v>2.5</v>
      </c>
      <c r="C71" s="39" t="n">
        <v>2.5</v>
      </c>
      <c r="D71" s="40" t="n">
        <v>12.09</v>
      </c>
      <c r="E71" s="38" t="n">
        <v>2.22</v>
      </c>
      <c r="F71" s="41"/>
      <c r="G71" s="39"/>
    </row>
    <row r="72" customFormat="false" ht="14.25" hidden="false" customHeight="false" outlineLevel="0" collapsed="false">
      <c r="A72" s="42" t="n">
        <v>277</v>
      </c>
      <c r="B72" s="38" t="n">
        <v>2.5</v>
      </c>
      <c r="C72" s="39" t="n">
        <v>2.5</v>
      </c>
      <c r="D72" s="40" t="n">
        <v>12.09</v>
      </c>
      <c r="E72" s="38" t="n">
        <v>2.22</v>
      </c>
      <c r="F72" s="41"/>
      <c r="G72" s="39"/>
    </row>
    <row r="73" customFormat="false" ht="14.25" hidden="false" customHeight="false" outlineLevel="0" collapsed="false">
      <c r="A73" s="37" t="n">
        <v>280</v>
      </c>
      <c r="B73" s="38" t="n">
        <v>2.5</v>
      </c>
      <c r="C73" s="38" t="n">
        <v>2.5</v>
      </c>
      <c r="D73" s="40" t="n">
        <v>10.89</v>
      </c>
      <c r="E73" s="38" t="n">
        <v>2.22</v>
      </c>
      <c r="F73" s="41" t="s">
        <v>13</v>
      </c>
      <c r="G73" s="39" t="n">
        <v>7</v>
      </c>
    </row>
    <row r="74" customFormat="false" ht="14.25" hidden="false" customHeight="false" outlineLevel="0" collapsed="false">
      <c r="A74" s="42" t="n">
        <v>282</v>
      </c>
      <c r="B74" s="38" t="n">
        <v>2.5</v>
      </c>
      <c r="C74" s="39" t="n">
        <v>2.5</v>
      </c>
      <c r="D74" s="40" t="n">
        <v>12.09</v>
      </c>
      <c r="E74" s="38" t="n">
        <v>2.22</v>
      </c>
      <c r="F74" s="41" t="s">
        <v>13</v>
      </c>
      <c r="G74" s="39" t="n">
        <v>11</v>
      </c>
    </row>
    <row r="75" customFormat="false" ht="14.25" hidden="false" customHeight="false" outlineLevel="0" collapsed="false">
      <c r="A75" s="37" t="n">
        <v>284</v>
      </c>
      <c r="B75" s="38" t="n">
        <v>3</v>
      </c>
      <c r="C75" s="39" t="n">
        <v>3</v>
      </c>
      <c r="D75" s="40" t="n">
        <v>12.89</v>
      </c>
      <c r="E75" s="38" t="n">
        <v>2.22</v>
      </c>
      <c r="F75" s="41" t="s">
        <v>13</v>
      </c>
      <c r="G75" s="39" t="n">
        <v>11</v>
      </c>
    </row>
    <row r="76" customFormat="false" ht="14.25" hidden="false" customHeight="false" outlineLevel="0" collapsed="false">
      <c r="A76" s="42" t="n">
        <v>287</v>
      </c>
      <c r="B76" s="38" t="n">
        <v>3</v>
      </c>
      <c r="C76" s="39" t="n">
        <v>3</v>
      </c>
      <c r="D76" s="40" t="n">
        <v>12.89</v>
      </c>
      <c r="E76" s="38" t="n">
        <v>2.22</v>
      </c>
      <c r="F76" s="41" t="s">
        <v>13</v>
      </c>
      <c r="G76" s="39" t="n">
        <v>7</v>
      </c>
    </row>
    <row r="77" customFormat="false" ht="14.25" hidden="false" customHeight="false" outlineLevel="0" collapsed="false">
      <c r="A77" s="42" t="n">
        <v>291</v>
      </c>
      <c r="B77" s="38" t="n">
        <v>3</v>
      </c>
      <c r="C77" s="39" t="n">
        <v>3</v>
      </c>
      <c r="D77" s="40" t="n">
        <v>12.89</v>
      </c>
      <c r="E77" s="38" t="n">
        <v>2.22</v>
      </c>
      <c r="F77" s="41"/>
      <c r="G77" s="39"/>
    </row>
    <row r="78" customFormat="false" ht="14.25" hidden="false" customHeight="false" outlineLevel="0" collapsed="false">
      <c r="A78" s="42" t="n">
        <v>292</v>
      </c>
      <c r="B78" s="38" t="n">
        <v>2.5</v>
      </c>
      <c r="C78" s="39" t="n">
        <v>2.5</v>
      </c>
      <c r="D78" s="40" t="n">
        <v>10.89</v>
      </c>
      <c r="E78" s="38" t="n">
        <v>2.22</v>
      </c>
      <c r="F78" s="41"/>
      <c r="G78" s="39"/>
    </row>
    <row r="79" customFormat="false" ht="14.25" hidden="false" customHeight="false" outlineLevel="0" collapsed="false">
      <c r="A79" s="42" t="n">
        <v>295</v>
      </c>
      <c r="B79" s="38" t="n">
        <v>3</v>
      </c>
      <c r="C79" s="38" t="n">
        <v>3</v>
      </c>
      <c r="D79" s="40" t="n">
        <v>12.89</v>
      </c>
      <c r="E79" s="38" t="n">
        <v>2.22</v>
      </c>
      <c r="F79" s="41"/>
      <c r="G79" s="39"/>
    </row>
    <row r="80" customFormat="false" ht="14.25" hidden="false" customHeight="false" outlineLevel="0" collapsed="false">
      <c r="A80" s="37" t="n">
        <v>297</v>
      </c>
      <c r="B80" s="38" t="n">
        <v>3</v>
      </c>
      <c r="C80" s="39" t="n">
        <v>3</v>
      </c>
      <c r="D80" s="40" t="n">
        <v>12.89</v>
      </c>
      <c r="E80" s="38" t="n">
        <v>2.22</v>
      </c>
      <c r="F80" s="41" t="s">
        <v>12</v>
      </c>
      <c r="G80" s="39" t="n">
        <v>7</v>
      </c>
    </row>
    <row r="81" customFormat="false" ht="14.25" hidden="false" customHeight="false" outlineLevel="0" collapsed="false">
      <c r="A81" s="42" t="n">
        <v>304</v>
      </c>
      <c r="B81" s="38" t="n">
        <v>3</v>
      </c>
      <c r="C81" s="38" t="n">
        <v>3</v>
      </c>
      <c r="D81" s="40" t="n">
        <v>12.89</v>
      </c>
      <c r="E81" s="38" t="n">
        <v>2.22</v>
      </c>
      <c r="F81" s="41"/>
      <c r="G81" s="39"/>
    </row>
    <row r="82" customFormat="false" ht="14.25" hidden="false" customHeight="false" outlineLevel="0" collapsed="false">
      <c r="A82" s="37" t="n">
        <v>306</v>
      </c>
      <c r="B82" s="38" t="n">
        <v>2.5</v>
      </c>
      <c r="C82" s="39" t="n">
        <v>2.5</v>
      </c>
      <c r="D82" s="40" t="n">
        <v>10.89</v>
      </c>
      <c r="E82" s="38" t="n">
        <v>2.22</v>
      </c>
      <c r="F82" s="41"/>
      <c r="G82" s="39"/>
    </row>
    <row r="83" customFormat="false" ht="14.25" hidden="false" customHeight="false" outlineLevel="0" collapsed="false">
      <c r="A83" s="37" t="n">
        <v>307</v>
      </c>
      <c r="B83" s="38" t="n">
        <v>2.5</v>
      </c>
      <c r="C83" s="39" t="n">
        <v>2.5</v>
      </c>
      <c r="D83" s="40" t="n">
        <v>12.09</v>
      </c>
      <c r="E83" s="38" t="n">
        <v>2.22</v>
      </c>
      <c r="F83" s="41" t="s">
        <v>13</v>
      </c>
      <c r="G83" s="39" t="n">
        <v>11</v>
      </c>
    </row>
    <row r="84" customFormat="false" ht="14.25" hidden="false" customHeight="false" outlineLevel="0" collapsed="false">
      <c r="A84" s="37" t="n">
        <v>311</v>
      </c>
      <c r="B84" s="38" t="n">
        <v>2.5</v>
      </c>
      <c r="C84" s="39" t="n">
        <v>2.5</v>
      </c>
      <c r="D84" s="40" t="n">
        <v>12.09</v>
      </c>
      <c r="E84" s="38" t="n">
        <v>2.22</v>
      </c>
      <c r="F84" s="41" t="s">
        <v>13</v>
      </c>
      <c r="G84" s="39" t="n">
        <v>11</v>
      </c>
    </row>
    <row r="85" customFormat="false" ht="14.25" hidden="false" customHeight="false" outlineLevel="0" collapsed="false">
      <c r="A85" s="37" t="n">
        <v>312</v>
      </c>
      <c r="B85" s="38" t="n">
        <v>2.5</v>
      </c>
      <c r="C85" s="39" t="n">
        <v>2.5</v>
      </c>
      <c r="D85" s="40" t="n">
        <v>12.09</v>
      </c>
      <c r="E85" s="38" t="n">
        <v>2.22</v>
      </c>
      <c r="F85" s="41"/>
      <c r="G85" s="39"/>
    </row>
    <row r="86" customFormat="false" ht="14.25" hidden="false" customHeight="false" outlineLevel="0" collapsed="false">
      <c r="A86" s="42" t="n">
        <v>314</v>
      </c>
      <c r="B86" s="38" t="n">
        <v>3</v>
      </c>
      <c r="C86" s="39" t="n">
        <v>3</v>
      </c>
      <c r="D86" s="40" t="n">
        <v>12.89</v>
      </c>
      <c r="E86" s="38" t="n">
        <v>2.22</v>
      </c>
      <c r="F86" s="41" t="s">
        <v>13</v>
      </c>
      <c r="G86" s="39" t="n">
        <v>11</v>
      </c>
    </row>
    <row r="87" customFormat="false" ht="14.25" hidden="false" customHeight="false" outlineLevel="0" collapsed="false">
      <c r="A87" s="37" t="n">
        <v>330</v>
      </c>
      <c r="B87" s="38" t="n">
        <v>3</v>
      </c>
      <c r="C87" s="38" t="n">
        <v>3</v>
      </c>
      <c r="D87" s="40" t="n">
        <v>12.89</v>
      </c>
      <c r="E87" s="38" t="n">
        <v>2.22</v>
      </c>
      <c r="F87" s="41"/>
      <c r="G87" s="39"/>
    </row>
    <row r="88" customFormat="false" ht="14.25" hidden="false" customHeight="false" outlineLevel="0" collapsed="false">
      <c r="A88" s="42" t="n">
        <v>339</v>
      </c>
      <c r="B88" s="38" t="n">
        <v>2.5</v>
      </c>
      <c r="C88" s="39" t="n">
        <v>2.5</v>
      </c>
      <c r="D88" s="40" t="n">
        <v>12.09</v>
      </c>
      <c r="E88" s="38" t="n">
        <v>2.22</v>
      </c>
      <c r="F88" s="41"/>
      <c r="G88" s="39"/>
    </row>
    <row r="89" customFormat="false" ht="14.25" hidden="false" customHeight="false" outlineLevel="0" collapsed="false">
      <c r="A89" s="37" t="n">
        <v>340</v>
      </c>
      <c r="B89" s="38" t="n">
        <v>3</v>
      </c>
      <c r="C89" s="39" t="n">
        <v>3</v>
      </c>
      <c r="D89" s="40" t="n">
        <v>12.89</v>
      </c>
      <c r="E89" s="38" t="n">
        <v>2.22</v>
      </c>
      <c r="F89" s="41"/>
      <c r="G89" s="39"/>
    </row>
    <row r="90" customFormat="false" ht="14.25" hidden="false" customHeight="false" outlineLevel="0" collapsed="false">
      <c r="A90" s="42" t="n">
        <v>341</v>
      </c>
      <c r="B90" s="38" t="n">
        <v>2.5</v>
      </c>
      <c r="C90" s="39" t="n">
        <v>2.5</v>
      </c>
      <c r="D90" s="40" t="n">
        <v>12.09</v>
      </c>
      <c r="E90" s="38" t="n">
        <v>2.22</v>
      </c>
      <c r="F90" s="41"/>
      <c r="G90" s="39"/>
    </row>
    <row r="91" customFormat="false" ht="14.25" hidden="false" customHeight="false" outlineLevel="0" collapsed="false">
      <c r="A91" s="42" t="n">
        <v>342</v>
      </c>
      <c r="B91" s="38" t="n">
        <v>2.5</v>
      </c>
      <c r="C91" s="39" t="n">
        <v>2.5</v>
      </c>
      <c r="D91" s="40" t="n">
        <v>12.09</v>
      </c>
      <c r="E91" s="38" t="n">
        <v>2.22</v>
      </c>
      <c r="F91" s="41"/>
      <c r="G91" s="39"/>
    </row>
    <row r="92" customFormat="false" ht="14.25" hidden="false" customHeight="false" outlineLevel="0" collapsed="false">
      <c r="A92" s="42" t="n">
        <v>343</v>
      </c>
      <c r="B92" s="38" t="n">
        <v>3</v>
      </c>
      <c r="C92" s="39" t="n">
        <v>3</v>
      </c>
      <c r="D92" s="40" t="n">
        <v>12.89</v>
      </c>
      <c r="E92" s="38" t="n">
        <v>2.22</v>
      </c>
      <c r="F92" s="41"/>
      <c r="G92" s="39"/>
    </row>
    <row r="93" customFormat="false" ht="14.25" hidden="false" customHeight="false" outlineLevel="0" collapsed="false">
      <c r="A93" s="42" t="n">
        <v>349</v>
      </c>
      <c r="B93" s="38" t="n">
        <v>2.5</v>
      </c>
      <c r="C93" s="39" t="n">
        <v>2.5</v>
      </c>
      <c r="D93" s="40" t="n">
        <v>10.89</v>
      </c>
      <c r="E93" s="38" t="n">
        <v>2.22</v>
      </c>
      <c r="F93" s="41"/>
      <c r="G93" s="39"/>
    </row>
    <row r="94" customFormat="false" ht="14.25" hidden="false" customHeight="false" outlineLevel="0" collapsed="false">
      <c r="A94" s="42" t="n">
        <v>350</v>
      </c>
      <c r="B94" s="38" t="n">
        <v>2</v>
      </c>
      <c r="C94" s="39" t="n">
        <v>2</v>
      </c>
      <c r="D94" s="40" t="n">
        <v>9.89</v>
      </c>
      <c r="E94" s="38" t="n">
        <v>2.22</v>
      </c>
      <c r="F94" s="41" t="s">
        <v>13</v>
      </c>
      <c r="G94" s="39" t="n">
        <v>7</v>
      </c>
    </row>
    <row r="95" customFormat="false" ht="14.25" hidden="false" customHeight="false" outlineLevel="0" collapsed="false">
      <c r="A95" s="37" t="n">
        <v>353</v>
      </c>
      <c r="B95" s="38" t="n">
        <v>2.5</v>
      </c>
      <c r="C95" s="39" t="n">
        <v>2.5</v>
      </c>
      <c r="D95" s="40" t="n">
        <v>12.09</v>
      </c>
      <c r="E95" s="38" t="n">
        <v>2.22</v>
      </c>
      <c r="F95" s="41" t="s">
        <v>12</v>
      </c>
      <c r="G95" s="39" t="n">
        <v>7</v>
      </c>
    </row>
    <row r="96" customFormat="false" ht="14.25" hidden="false" customHeight="false" outlineLevel="0" collapsed="false">
      <c r="A96" s="42" t="n">
        <v>354</v>
      </c>
      <c r="B96" s="38" t="n">
        <v>2</v>
      </c>
      <c r="C96" s="39" t="n">
        <v>2</v>
      </c>
      <c r="D96" s="40" t="n">
        <v>9.89</v>
      </c>
      <c r="E96" s="38" t="n">
        <v>2.22</v>
      </c>
      <c r="F96" s="41"/>
      <c r="G96" s="39"/>
    </row>
    <row r="97" customFormat="false" ht="14.25" hidden="false" customHeight="false" outlineLevel="0" collapsed="false">
      <c r="A97" s="37" t="n">
        <v>358</v>
      </c>
      <c r="B97" s="38" t="n">
        <v>3</v>
      </c>
      <c r="C97" s="38" t="n">
        <v>3</v>
      </c>
      <c r="D97" s="40" t="n">
        <v>12.89</v>
      </c>
      <c r="E97" s="38" t="n">
        <v>2.22</v>
      </c>
      <c r="F97" s="41"/>
      <c r="G97" s="39"/>
    </row>
    <row r="98" customFormat="false" ht="14.25" hidden="false" customHeight="false" outlineLevel="0" collapsed="false">
      <c r="A98" s="42" t="n">
        <v>360</v>
      </c>
      <c r="B98" s="38" t="n">
        <v>2.5</v>
      </c>
      <c r="C98" s="39" t="n">
        <v>2.5</v>
      </c>
      <c r="D98" s="40" t="n">
        <v>10.89</v>
      </c>
      <c r="E98" s="38"/>
      <c r="F98" s="41"/>
      <c r="G98" s="39"/>
    </row>
    <row r="99" customFormat="false" ht="14.25" hidden="false" customHeight="false" outlineLevel="0" collapsed="false">
      <c r="A99" s="37" t="n">
        <v>372</v>
      </c>
      <c r="B99" s="38" t="n">
        <v>3</v>
      </c>
      <c r="C99" s="39" t="n">
        <v>3</v>
      </c>
      <c r="D99" s="40" t="n">
        <v>12.89</v>
      </c>
      <c r="E99" s="38" t="n">
        <v>2.22</v>
      </c>
      <c r="F99" s="41"/>
      <c r="G99" s="39"/>
    </row>
    <row r="100" customFormat="false" ht="14.25" hidden="false" customHeight="false" outlineLevel="0" collapsed="false">
      <c r="A100" s="37" t="n">
        <v>373</v>
      </c>
      <c r="B100" s="38" t="n">
        <v>3</v>
      </c>
      <c r="C100" s="39" t="n">
        <v>3</v>
      </c>
      <c r="D100" s="40" t="n">
        <v>14.09</v>
      </c>
      <c r="E100" s="38" t="n">
        <v>2.22</v>
      </c>
      <c r="F100" s="41"/>
      <c r="G100" s="39"/>
    </row>
    <row r="101" customFormat="false" ht="14.25" hidden="false" customHeight="false" outlineLevel="0" collapsed="false">
      <c r="A101" s="42" t="n">
        <v>374</v>
      </c>
      <c r="B101" s="38" t="n">
        <v>2.5</v>
      </c>
      <c r="C101" s="39" t="n">
        <v>2.5</v>
      </c>
      <c r="D101" s="40" t="n">
        <v>10.89</v>
      </c>
      <c r="E101" s="38" t="n">
        <v>2.22</v>
      </c>
      <c r="F101" s="41" t="s">
        <v>13</v>
      </c>
      <c r="G101" s="39" t="n">
        <v>7</v>
      </c>
    </row>
    <row r="102" customFormat="false" ht="14.25" hidden="false" customHeight="false" outlineLevel="0" collapsed="false">
      <c r="A102" s="42" t="n">
        <v>384</v>
      </c>
      <c r="B102" s="38" t="n">
        <v>2</v>
      </c>
      <c r="C102" s="39" t="n">
        <v>2</v>
      </c>
      <c r="D102" s="40" t="n">
        <v>9.89</v>
      </c>
      <c r="E102" s="38" t="n">
        <v>2.22</v>
      </c>
      <c r="F102" s="41"/>
      <c r="G102" s="39"/>
    </row>
    <row r="103" customFormat="false" ht="14.25" hidden="false" customHeight="false" outlineLevel="0" collapsed="false">
      <c r="A103" s="37" t="n">
        <v>394</v>
      </c>
      <c r="B103" s="38" t="n">
        <v>3</v>
      </c>
      <c r="C103" s="39" t="n">
        <v>3</v>
      </c>
      <c r="D103" s="40" t="n">
        <v>13.09</v>
      </c>
      <c r="E103" s="38" t="n">
        <v>2.22</v>
      </c>
      <c r="F103" s="41"/>
      <c r="G103" s="39"/>
    </row>
    <row r="104" customFormat="false" ht="14.25" hidden="false" customHeight="false" outlineLevel="0" collapsed="false">
      <c r="A104" s="42" t="n">
        <v>396</v>
      </c>
      <c r="B104" s="38" t="n">
        <v>3</v>
      </c>
      <c r="C104" s="39" t="n">
        <v>3</v>
      </c>
      <c r="D104" s="40" t="n">
        <v>12.89</v>
      </c>
      <c r="E104" s="38" t="n">
        <v>2.22</v>
      </c>
      <c r="F104" s="41"/>
      <c r="G104" s="39"/>
    </row>
    <row r="105" customFormat="false" ht="14.25" hidden="false" customHeight="false" outlineLevel="0" collapsed="false">
      <c r="A105" s="42" t="n">
        <v>397</v>
      </c>
      <c r="B105" s="38" t="n">
        <v>2.5</v>
      </c>
      <c r="C105" s="39" t="n">
        <v>2.5</v>
      </c>
      <c r="D105" s="40" t="n">
        <v>12.09</v>
      </c>
      <c r="E105" s="38" t="n">
        <v>2.22</v>
      </c>
      <c r="F105" s="41"/>
      <c r="G105" s="39"/>
    </row>
    <row r="106" customFormat="false" ht="14.25" hidden="false" customHeight="false" outlineLevel="0" collapsed="false">
      <c r="A106" s="42" t="n">
        <v>398</v>
      </c>
      <c r="B106" s="38" t="n">
        <v>3</v>
      </c>
      <c r="C106" s="39" t="n">
        <v>3</v>
      </c>
      <c r="D106" s="40" t="n">
        <v>13.09</v>
      </c>
      <c r="E106" s="38" t="n">
        <v>2.22</v>
      </c>
      <c r="F106" s="41"/>
      <c r="G106" s="39"/>
    </row>
    <row r="107" customFormat="false" ht="14.25" hidden="false" customHeight="false" outlineLevel="0" collapsed="false">
      <c r="A107" s="42" t="n">
        <v>400</v>
      </c>
      <c r="B107" s="38" t="n">
        <v>2.5</v>
      </c>
      <c r="C107" s="39" t="n">
        <v>2.5</v>
      </c>
      <c r="D107" s="40" t="n">
        <v>12.09</v>
      </c>
      <c r="E107" s="38" t="n">
        <v>2.22</v>
      </c>
      <c r="F107" s="41"/>
      <c r="G107" s="39"/>
    </row>
    <row r="108" customFormat="false" ht="14.25" hidden="false" customHeight="false" outlineLevel="0" collapsed="false">
      <c r="A108" s="42" t="n">
        <v>401</v>
      </c>
      <c r="B108" s="38" t="n">
        <v>2</v>
      </c>
      <c r="C108" s="39" t="n">
        <v>2</v>
      </c>
      <c r="D108" s="40" t="n">
        <v>8.89</v>
      </c>
      <c r="E108" s="38" t="n">
        <v>2.22</v>
      </c>
      <c r="F108" s="41"/>
      <c r="G108" s="39"/>
    </row>
    <row r="109" customFormat="false" ht="14.25" hidden="false" customHeight="false" outlineLevel="0" collapsed="false">
      <c r="A109" s="42" t="n">
        <v>402</v>
      </c>
      <c r="B109" s="38" t="n">
        <v>2.5</v>
      </c>
      <c r="C109" s="39" t="n">
        <v>2.5</v>
      </c>
      <c r="D109" s="40" t="n">
        <v>10.89</v>
      </c>
      <c r="E109" s="38" t="n">
        <v>2.22</v>
      </c>
      <c r="F109" s="41"/>
      <c r="G109" s="39"/>
    </row>
    <row r="110" customFormat="false" ht="14.25" hidden="false" customHeight="false" outlineLevel="0" collapsed="false">
      <c r="A110" s="42" t="n">
        <v>403</v>
      </c>
      <c r="B110" s="38" t="n">
        <v>2.5</v>
      </c>
      <c r="C110" s="39" t="n">
        <v>2.5</v>
      </c>
      <c r="D110" s="40" t="n">
        <v>10.89</v>
      </c>
      <c r="E110" s="38" t="n">
        <v>2.22</v>
      </c>
      <c r="F110" s="41" t="s">
        <v>13</v>
      </c>
      <c r="G110" s="39" t="n">
        <v>11</v>
      </c>
    </row>
    <row r="111" customFormat="false" ht="14.25" hidden="false" customHeight="false" outlineLevel="0" collapsed="false">
      <c r="A111" s="42" t="n">
        <v>407</v>
      </c>
      <c r="B111" s="38" t="n">
        <v>2.5</v>
      </c>
      <c r="C111" s="39" t="n">
        <v>2.5</v>
      </c>
      <c r="D111" s="40" t="n">
        <v>12.09</v>
      </c>
      <c r="E111" s="38" t="n">
        <v>2.22</v>
      </c>
      <c r="F111" s="41"/>
      <c r="G111" s="39"/>
    </row>
    <row r="112" customFormat="false" ht="14.25" hidden="false" customHeight="false" outlineLevel="0" collapsed="false">
      <c r="A112" s="42" t="n">
        <v>408</v>
      </c>
      <c r="B112" s="38" t="n">
        <v>2</v>
      </c>
      <c r="C112" s="39" t="n">
        <v>2</v>
      </c>
      <c r="D112" s="40" t="n">
        <v>8.89</v>
      </c>
      <c r="E112" s="38" t="n">
        <v>2.22</v>
      </c>
      <c r="F112" s="41" t="s">
        <v>13</v>
      </c>
      <c r="G112" s="39" t="n">
        <v>7</v>
      </c>
    </row>
    <row r="113" customFormat="false" ht="14.25" hidden="false" customHeight="false" outlineLevel="0" collapsed="false">
      <c r="A113" s="42" t="n">
        <v>412</v>
      </c>
      <c r="B113" s="38" t="n">
        <v>3</v>
      </c>
      <c r="C113" s="39" t="n">
        <v>3</v>
      </c>
      <c r="D113" s="40" t="n">
        <v>13.09</v>
      </c>
      <c r="E113" s="38" t="n">
        <v>2.22</v>
      </c>
      <c r="F113" s="41" t="s">
        <v>13</v>
      </c>
      <c r="G113" s="39" t="n">
        <v>11</v>
      </c>
    </row>
    <row r="114" customFormat="false" ht="14.25" hidden="false" customHeight="false" outlineLevel="0" collapsed="false">
      <c r="A114" s="42" t="n">
        <v>414</v>
      </c>
      <c r="B114" s="38" t="n">
        <v>2.5</v>
      </c>
      <c r="C114" s="39" t="n">
        <v>2.5</v>
      </c>
      <c r="D114" s="40" t="n">
        <v>10.89</v>
      </c>
      <c r="E114" s="38" t="n">
        <v>2.22</v>
      </c>
      <c r="F114" s="41"/>
      <c r="G114" s="39"/>
    </row>
    <row r="115" customFormat="false" ht="14.25" hidden="false" customHeight="false" outlineLevel="0" collapsed="false">
      <c r="A115" s="42" t="n">
        <v>415</v>
      </c>
      <c r="B115" s="38" t="n">
        <v>3</v>
      </c>
      <c r="C115" s="39" t="n">
        <v>3</v>
      </c>
      <c r="D115" s="40" t="n">
        <v>13.09</v>
      </c>
      <c r="E115" s="38" t="n">
        <v>2.22</v>
      </c>
      <c r="F115" s="41"/>
      <c r="G115" s="39"/>
    </row>
    <row r="116" customFormat="false" ht="14.25" hidden="false" customHeight="false" outlineLevel="0" collapsed="false">
      <c r="A116" s="42" t="n">
        <v>425</v>
      </c>
      <c r="B116" s="38" t="n">
        <v>2.5</v>
      </c>
      <c r="C116" s="39" t="n">
        <v>2.5</v>
      </c>
      <c r="D116" s="40" t="n">
        <v>10.89</v>
      </c>
      <c r="E116" s="38" t="n">
        <v>2.22</v>
      </c>
      <c r="F116" s="41" t="s">
        <v>13</v>
      </c>
      <c r="G116" s="39" t="n">
        <v>7</v>
      </c>
    </row>
    <row r="117" customFormat="false" ht="14.25" hidden="false" customHeight="false" outlineLevel="0" collapsed="false">
      <c r="A117" s="42" t="n">
        <v>427</v>
      </c>
      <c r="B117" s="38" t="n">
        <v>2.5</v>
      </c>
      <c r="C117" s="39" t="n">
        <v>2.5</v>
      </c>
      <c r="D117" s="40" t="n">
        <v>10.89</v>
      </c>
      <c r="E117" s="38" t="n">
        <v>2.22</v>
      </c>
      <c r="F117" s="41" t="s">
        <v>13</v>
      </c>
      <c r="G117" s="39" t="n">
        <v>7</v>
      </c>
    </row>
    <row r="118" customFormat="false" ht="14.25" hidden="false" customHeight="false" outlineLevel="0" collapsed="false">
      <c r="A118" s="42" t="n">
        <v>428</v>
      </c>
      <c r="B118" s="38" t="n">
        <v>2.5</v>
      </c>
      <c r="C118" s="39" t="n">
        <v>2.5</v>
      </c>
      <c r="D118" s="40" t="n">
        <v>10.89</v>
      </c>
      <c r="E118" s="38" t="n">
        <v>2.22</v>
      </c>
      <c r="F118" s="41"/>
      <c r="G118" s="39"/>
    </row>
    <row r="119" customFormat="false" ht="14.25" hidden="false" customHeight="false" outlineLevel="0" collapsed="false">
      <c r="A119" s="37" t="n">
        <v>430</v>
      </c>
      <c r="B119" s="38" t="n">
        <v>3</v>
      </c>
      <c r="C119" s="38" t="n">
        <v>3</v>
      </c>
      <c r="D119" s="40" t="n">
        <v>12.89</v>
      </c>
      <c r="E119" s="38" t="n">
        <v>2.22</v>
      </c>
      <c r="F119" s="41"/>
      <c r="G119" s="39"/>
    </row>
    <row r="120" customFormat="false" ht="14.25" hidden="false" customHeight="false" outlineLevel="0" collapsed="false">
      <c r="A120" s="42" t="n">
        <v>504</v>
      </c>
      <c r="B120" s="38" t="n">
        <v>2.5</v>
      </c>
      <c r="C120" s="39" t="n">
        <v>2.5</v>
      </c>
      <c r="D120" s="40" t="n">
        <v>12.09</v>
      </c>
      <c r="E120" s="38" t="n">
        <v>2.22</v>
      </c>
      <c r="F120" s="41" t="s">
        <v>13</v>
      </c>
      <c r="G120" s="39" t="n">
        <v>11</v>
      </c>
    </row>
    <row r="121" customFormat="false" ht="14.25" hidden="false" customHeight="false" outlineLevel="0" collapsed="false">
      <c r="A121" s="37" t="n">
        <v>508</v>
      </c>
      <c r="B121" s="38" t="n">
        <v>3</v>
      </c>
      <c r="C121" s="39" t="n">
        <v>3</v>
      </c>
      <c r="D121" s="40" t="n">
        <v>12.89</v>
      </c>
      <c r="E121" s="38" t="n">
        <v>2.22</v>
      </c>
      <c r="F121" s="41" t="s">
        <v>13</v>
      </c>
      <c r="G121" s="39" t="n">
        <v>7</v>
      </c>
    </row>
    <row r="122" customFormat="false" ht="14.25" hidden="false" customHeight="false" outlineLevel="0" collapsed="false">
      <c r="A122" s="42" t="n">
        <v>509</v>
      </c>
      <c r="B122" s="38" t="n">
        <v>2.5</v>
      </c>
      <c r="C122" s="39" t="n">
        <v>2.5</v>
      </c>
      <c r="D122" s="40" t="n">
        <v>12.09</v>
      </c>
      <c r="E122" s="38" t="n">
        <v>2.22</v>
      </c>
      <c r="F122" s="41" t="s">
        <v>13</v>
      </c>
      <c r="G122" s="39" t="n">
        <v>11</v>
      </c>
    </row>
    <row r="123" customFormat="false" ht="14.25" hidden="false" customHeight="false" outlineLevel="0" collapsed="false">
      <c r="A123" s="42" t="n">
        <v>513</v>
      </c>
      <c r="B123" s="38" t="n">
        <v>2.5</v>
      </c>
      <c r="C123" s="39" t="n">
        <v>2.5</v>
      </c>
      <c r="D123" s="40" t="n">
        <v>12.09</v>
      </c>
      <c r="E123" s="38" t="n">
        <v>2.22</v>
      </c>
      <c r="F123" s="41" t="s">
        <v>13</v>
      </c>
      <c r="G123" s="39" t="n">
        <v>11</v>
      </c>
    </row>
    <row r="124" customFormat="false" ht="14.25" hidden="false" customHeight="false" outlineLevel="0" collapsed="false">
      <c r="A124" s="42" t="n">
        <v>514</v>
      </c>
      <c r="B124" s="38" t="n">
        <v>2.5</v>
      </c>
      <c r="C124" s="39" t="n">
        <v>2.5</v>
      </c>
      <c r="D124" s="40" t="n">
        <v>10.89</v>
      </c>
      <c r="E124" s="38" t="n">
        <v>2.22</v>
      </c>
      <c r="F124" s="41" t="s">
        <v>13</v>
      </c>
      <c r="G124" s="39" t="n">
        <v>7</v>
      </c>
    </row>
    <row r="125" customFormat="false" ht="14.25" hidden="false" customHeight="false" outlineLevel="0" collapsed="false">
      <c r="A125" s="42" t="n">
        <v>515</v>
      </c>
      <c r="B125" s="38" t="n">
        <v>2.5</v>
      </c>
      <c r="C125" s="39" t="n">
        <v>2.5</v>
      </c>
      <c r="D125" s="40" t="n">
        <v>10.89</v>
      </c>
      <c r="E125" s="38" t="n">
        <v>2.22</v>
      </c>
      <c r="F125" s="41" t="s">
        <v>12</v>
      </c>
      <c r="G125" s="39" t="n">
        <v>7</v>
      </c>
    </row>
    <row r="126" customFormat="false" ht="14.25" hidden="false" customHeight="false" outlineLevel="0" collapsed="false">
      <c r="A126" s="37" t="n">
        <v>516</v>
      </c>
      <c r="B126" s="38" t="n">
        <v>3</v>
      </c>
      <c r="C126" s="39" t="n">
        <v>3</v>
      </c>
      <c r="D126" s="40" t="n">
        <v>12.89</v>
      </c>
      <c r="E126" s="38" t="n">
        <v>2.22</v>
      </c>
      <c r="F126" s="41" t="s">
        <v>13</v>
      </c>
      <c r="G126" s="39" t="n">
        <v>7</v>
      </c>
    </row>
    <row r="127" customFormat="false" ht="14.25" hidden="false" customHeight="false" outlineLevel="0" collapsed="false">
      <c r="A127" s="42" t="n">
        <v>517</v>
      </c>
      <c r="B127" s="38" t="n">
        <v>2.5</v>
      </c>
      <c r="C127" s="39" t="n">
        <v>2.5</v>
      </c>
      <c r="D127" s="40" t="n">
        <v>10.89</v>
      </c>
      <c r="E127" s="38" t="n">
        <v>2.22</v>
      </c>
      <c r="F127" s="41" t="s">
        <v>13</v>
      </c>
      <c r="G127" s="39" t="n">
        <v>7</v>
      </c>
    </row>
    <row r="128" customFormat="false" ht="14.25" hidden="false" customHeight="false" outlineLevel="0" collapsed="false">
      <c r="A128" s="37" t="n">
        <v>519</v>
      </c>
      <c r="B128" s="38" t="n">
        <v>2</v>
      </c>
      <c r="C128" s="39" t="n">
        <v>2</v>
      </c>
      <c r="D128" s="40" t="n">
        <v>9.89</v>
      </c>
      <c r="E128" s="38" t="n">
        <v>2.22</v>
      </c>
      <c r="F128" s="41"/>
      <c r="G128" s="39"/>
    </row>
    <row r="129" customFormat="false" ht="14.25" hidden="false" customHeight="false" outlineLevel="0" collapsed="false">
      <c r="A129" s="42" t="n">
        <v>522</v>
      </c>
      <c r="B129" s="38" t="n">
        <v>2.5</v>
      </c>
      <c r="C129" s="39" t="n">
        <v>2.5</v>
      </c>
      <c r="D129" s="40" t="n">
        <v>10.89</v>
      </c>
      <c r="E129" s="38" t="n">
        <v>2.22</v>
      </c>
      <c r="F129" s="41" t="s">
        <v>12</v>
      </c>
      <c r="G129" s="39" t="n">
        <v>7</v>
      </c>
    </row>
    <row r="130" customFormat="false" ht="14.25" hidden="false" customHeight="false" outlineLevel="0" collapsed="false">
      <c r="A130" s="42" t="n">
        <v>523</v>
      </c>
      <c r="B130" s="38" t="n">
        <v>2.5</v>
      </c>
      <c r="C130" s="39" t="n">
        <v>2.5</v>
      </c>
      <c r="D130" s="40" t="n">
        <v>12.09</v>
      </c>
      <c r="E130" s="38" t="n">
        <v>2.22</v>
      </c>
      <c r="F130" s="41"/>
      <c r="G130" s="39"/>
    </row>
    <row r="131" customFormat="false" ht="14.25" hidden="false" customHeight="false" outlineLevel="0" collapsed="false">
      <c r="A131" s="42" t="n">
        <v>526</v>
      </c>
      <c r="B131" s="38" t="n">
        <v>2.5</v>
      </c>
      <c r="C131" s="39" t="n">
        <v>2.5</v>
      </c>
      <c r="D131" s="40" t="n">
        <v>10.89</v>
      </c>
      <c r="E131" s="38" t="n">
        <v>2.22</v>
      </c>
      <c r="F131" s="41" t="s">
        <v>12</v>
      </c>
      <c r="G131" s="39" t="n">
        <v>7</v>
      </c>
    </row>
    <row r="132" customFormat="false" ht="14.25" hidden="false" customHeight="false" outlineLevel="0" collapsed="false">
      <c r="A132" s="42" t="n">
        <v>529</v>
      </c>
      <c r="B132" s="38" t="n">
        <v>2.5</v>
      </c>
      <c r="C132" s="39" t="n">
        <v>2.5</v>
      </c>
      <c r="D132" s="40" t="n">
        <v>12.09</v>
      </c>
      <c r="E132" s="38" t="n">
        <v>2.22</v>
      </c>
      <c r="F132" s="41" t="s">
        <v>13</v>
      </c>
      <c r="G132" s="39" t="n">
        <v>7</v>
      </c>
    </row>
    <row r="133" customFormat="false" ht="14.25" hidden="false" customHeight="false" outlineLevel="0" collapsed="false">
      <c r="A133" s="37" t="n">
        <v>530</v>
      </c>
      <c r="B133" s="38" t="n">
        <v>3</v>
      </c>
      <c r="C133" s="39" t="n">
        <v>3</v>
      </c>
      <c r="D133" s="40" t="n">
        <v>12.89</v>
      </c>
      <c r="E133" s="38" t="n">
        <v>2.22</v>
      </c>
      <c r="F133" s="41" t="s">
        <v>12</v>
      </c>
      <c r="G133" s="39" t="n">
        <v>7</v>
      </c>
    </row>
    <row r="134" customFormat="false" ht="14.25" hidden="false" customHeight="false" outlineLevel="0" collapsed="false">
      <c r="A134" s="42" t="n">
        <v>533</v>
      </c>
      <c r="B134" s="38" t="n">
        <v>2.5</v>
      </c>
      <c r="C134" s="39" t="n">
        <v>2.5</v>
      </c>
      <c r="D134" s="40" t="n">
        <v>10.89</v>
      </c>
      <c r="E134" s="38" t="n">
        <v>2.22</v>
      </c>
      <c r="F134" s="41" t="s">
        <v>13</v>
      </c>
      <c r="G134" s="39" t="n">
        <v>7</v>
      </c>
    </row>
    <row r="135" customFormat="false" ht="14.25" hidden="false" customHeight="false" outlineLevel="0" collapsed="false">
      <c r="A135" s="42" t="n">
        <v>534</v>
      </c>
      <c r="B135" s="38" t="n">
        <v>2.5</v>
      </c>
      <c r="C135" s="39" t="n">
        <v>2.5</v>
      </c>
      <c r="D135" s="40" t="n">
        <v>12.09</v>
      </c>
      <c r="E135" s="38" t="n">
        <v>2.22</v>
      </c>
      <c r="F135" s="41" t="s">
        <v>13</v>
      </c>
      <c r="G135" s="39" t="n">
        <v>7</v>
      </c>
    </row>
    <row r="136" customFormat="false" ht="14.25" hidden="false" customHeight="false" outlineLevel="0" collapsed="false">
      <c r="A136" s="42" t="n">
        <v>535</v>
      </c>
      <c r="B136" s="38" t="n">
        <v>2.5</v>
      </c>
      <c r="C136" s="39" t="n">
        <v>2.5</v>
      </c>
      <c r="D136" s="40" t="n">
        <v>12.09</v>
      </c>
      <c r="E136" s="38" t="n">
        <v>2.22</v>
      </c>
      <c r="F136" s="41"/>
      <c r="G136" s="39"/>
    </row>
    <row r="137" customFormat="false" ht="14.25" hidden="false" customHeight="false" outlineLevel="0" collapsed="false">
      <c r="A137" s="42" t="n">
        <v>538</v>
      </c>
      <c r="B137" s="38" t="n">
        <v>2.5</v>
      </c>
      <c r="C137" s="39" t="n">
        <v>2.5</v>
      </c>
      <c r="D137" s="40" t="n">
        <v>12.09</v>
      </c>
      <c r="E137" s="38" t="n">
        <v>2.22</v>
      </c>
      <c r="F137" s="41" t="s">
        <v>12</v>
      </c>
      <c r="G137" s="39" t="n">
        <v>7</v>
      </c>
    </row>
    <row r="138" customFormat="false" ht="14.25" hidden="false" customHeight="false" outlineLevel="0" collapsed="false">
      <c r="A138" s="42" t="n">
        <v>540</v>
      </c>
      <c r="B138" s="38" t="n">
        <v>2.5</v>
      </c>
      <c r="C138" s="39" t="n">
        <v>2.5</v>
      </c>
      <c r="D138" s="40" t="n">
        <v>10.89</v>
      </c>
      <c r="E138" s="38" t="n">
        <v>2.22</v>
      </c>
      <c r="F138" s="41" t="s">
        <v>13</v>
      </c>
      <c r="G138" s="39" t="n">
        <v>7</v>
      </c>
    </row>
    <row r="139" customFormat="false" ht="14.25" hidden="false" customHeight="false" outlineLevel="0" collapsed="false">
      <c r="A139" s="42" t="n">
        <v>545</v>
      </c>
      <c r="B139" s="38" t="n">
        <v>2.5</v>
      </c>
      <c r="C139" s="39" t="n">
        <v>2.5</v>
      </c>
      <c r="D139" s="40" t="n">
        <v>10.89</v>
      </c>
      <c r="E139" s="38" t="n">
        <v>2.22</v>
      </c>
      <c r="F139" s="41" t="s">
        <v>13</v>
      </c>
      <c r="G139" s="39" t="n">
        <v>7</v>
      </c>
    </row>
    <row r="140" customFormat="false" ht="14.25" hidden="false" customHeight="false" outlineLevel="0" collapsed="false">
      <c r="A140" s="37" t="n">
        <v>546</v>
      </c>
      <c r="B140" s="38" t="n">
        <v>2.5</v>
      </c>
      <c r="C140" s="39" t="n">
        <v>2.5</v>
      </c>
      <c r="D140" s="40" t="n">
        <v>10.89</v>
      </c>
      <c r="E140" s="38" t="n">
        <v>2.22</v>
      </c>
      <c r="F140" s="41" t="s">
        <v>13</v>
      </c>
      <c r="G140" s="39" t="n">
        <v>7</v>
      </c>
    </row>
    <row r="141" customFormat="false" ht="14.25" hidden="false" customHeight="false" outlineLevel="0" collapsed="false">
      <c r="A141" s="42" t="n">
        <v>548</v>
      </c>
      <c r="B141" s="38" t="n">
        <v>3</v>
      </c>
      <c r="C141" s="39" t="n">
        <v>3</v>
      </c>
      <c r="D141" s="40" t="n">
        <v>13.09</v>
      </c>
      <c r="E141" s="38" t="n">
        <v>2.22</v>
      </c>
      <c r="F141" s="41" t="s">
        <v>12</v>
      </c>
      <c r="G141" s="39" t="n">
        <v>11</v>
      </c>
    </row>
    <row r="142" customFormat="false" ht="14.25" hidden="false" customHeight="false" outlineLevel="0" collapsed="false">
      <c r="A142" s="37" t="n">
        <v>559</v>
      </c>
      <c r="B142" s="38" t="n">
        <v>3</v>
      </c>
      <c r="C142" s="39" t="n">
        <v>3</v>
      </c>
      <c r="D142" s="40" t="n">
        <v>12.89</v>
      </c>
      <c r="E142" s="38" t="n">
        <v>2.22</v>
      </c>
      <c r="F142" s="41" t="s">
        <v>13</v>
      </c>
      <c r="G142" s="39" t="n">
        <v>11</v>
      </c>
    </row>
    <row r="143" customFormat="false" ht="14.25" hidden="false" customHeight="false" outlineLevel="0" collapsed="false">
      <c r="A143" s="37" t="n">
        <v>567</v>
      </c>
      <c r="B143" s="38" t="n">
        <v>3</v>
      </c>
      <c r="C143" s="39" t="n">
        <v>3</v>
      </c>
      <c r="D143" s="40" t="n">
        <v>13.09</v>
      </c>
      <c r="E143" s="38" t="n">
        <v>2.22</v>
      </c>
      <c r="F143" s="41"/>
      <c r="G143" s="39"/>
    </row>
    <row r="144" customFormat="false" ht="14.25" hidden="false" customHeight="false" outlineLevel="0" collapsed="false">
      <c r="A144" s="37" t="n">
        <v>572</v>
      </c>
      <c r="B144" s="38" t="n">
        <v>3</v>
      </c>
      <c r="C144" s="39" t="n">
        <v>3</v>
      </c>
      <c r="D144" s="40" t="n">
        <v>12.89</v>
      </c>
      <c r="E144" s="38" t="n">
        <v>2.22</v>
      </c>
      <c r="F144" s="41" t="s">
        <v>13</v>
      </c>
      <c r="G144" s="39" t="n">
        <v>7</v>
      </c>
    </row>
    <row r="145" customFormat="false" ht="14.25" hidden="false" customHeight="false" outlineLevel="0" collapsed="false">
      <c r="A145" s="42" t="n">
        <v>573</v>
      </c>
      <c r="B145" s="38" t="n">
        <v>3</v>
      </c>
      <c r="C145" s="39" t="n">
        <v>3</v>
      </c>
      <c r="D145" s="40" t="n">
        <v>12.89</v>
      </c>
      <c r="E145" s="38" t="n">
        <v>2.22</v>
      </c>
      <c r="F145" s="41" t="s">
        <v>13</v>
      </c>
      <c r="G145" s="39" t="n">
        <v>7</v>
      </c>
    </row>
    <row r="146" customFormat="false" ht="14.25" hidden="false" customHeight="false" outlineLevel="0" collapsed="false">
      <c r="A146" s="37" t="n">
        <v>575</v>
      </c>
      <c r="B146" s="38" t="n">
        <v>3</v>
      </c>
      <c r="C146" s="39" t="n">
        <v>3</v>
      </c>
      <c r="D146" s="40" t="n">
        <v>14.89</v>
      </c>
      <c r="E146" s="38" t="n">
        <v>2.22</v>
      </c>
      <c r="F146" s="41" t="s">
        <v>13</v>
      </c>
      <c r="G146" s="39" t="n">
        <v>11</v>
      </c>
    </row>
    <row r="147" customFormat="false" ht="14.25" hidden="false" customHeight="false" outlineLevel="0" collapsed="false">
      <c r="A147" s="37" t="n">
        <v>576</v>
      </c>
      <c r="B147" s="38" t="n">
        <v>3</v>
      </c>
      <c r="C147" s="39" t="n">
        <v>3</v>
      </c>
      <c r="D147" s="40" t="n">
        <v>14.09</v>
      </c>
      <c r="E147" s="38" t="n">
        <v>2.22</v>
      </c>
      <c r="F147" s="41"/>
      <c r="G147" s="39"/>
    </row>
    <row r="148" customFormat="false" ht="14.25" hidden="false" customHeight="false" outlineLevel="0" collapsed="false">
      <c r="A148" s="42" t="n">
        <v>581</v>
      </c>
      <c r="B148" s="38" t="n">
        <v>3</v>
      </c>
      <c r="C148" s="39" t="n">
        <v>3</v>
      </c>
      <c r="D148" s="40" t="n">
        <v>13.09</v>
      </c>
      <c r="E148" s="38" t="n">
        <v>2.22</v>
      </c>
      <c r="F148" s="41" t="s">
        <v>13</v>
      </c>
      <c r="G148" s="39" t="n">
        <v>11</v>
      </c>
    </row>
    <row r="149" customFormat="false" ht="14.25" hidden="false" customHeight="false" outlineLevel="0" collapsed="false">
      <c r="A149" s="37" t="n">
        <v>583</v>
      </c>
      <c r="B149" s="38" t="n">
        <v>3</v>
      </c>
      <c r="C149" s="39" t="n">
        <v>3</v>
      </c>
      <c r="D149" s="40" t="n">
        <v>12.89</v>
      </c>
      <c r="E149" s="38" t="n">
        <v>2.22</v>
      </c>
      <c r="F149" s="41"/>
      <c r="G149" s="39"/>
    </row>
    <row r="150" customFormat="false" ht="14.25" hidden="false" customHeight="false" outlineLevel="0" collapsed="false">
      <c r="A150" s="37" t="n">
        <v>595</v>
      </c>
      <c r="B150" s="38" t="n">
        <v>3</v>
      </c>
      <c r="C150" s="39" t="n">
        <v>3</v>
      </c>
      <c r="D150" s="40" t="n">
        <v>12.89</v>
      </c>
      <c r="E150" s="38" t="n">
        <v>2.22</v>
      </c>
      <c r="F150" s="41"/>
      <c r="G150" s="39"/>
    </row>
    <row r="151" customFormat="false" ht="14.25" hidden="false" customHeight="false" outlineLevel="0" collapsed="false">
      <c r="A151" s="37" t="n">
        <v>596</v>
      </c>
      <c r="B151" s="38" t="n">
        <v>3</v>
      </c>
      <c r="C151" s="39" t="n">
        <v>3</v>
      </c>
      <c r="D151" s="40" t="n">
        <v>12.89</v>
      </c>
      <c r="E151" s="38" t="n">
        <v>2.22</v>
      </c>
      <c r="F151" s="41" t="s">
        <v>13</v>
      </c>
      <c r="G151" s="39" t="n">
        <v>11</v>
      </c>
    </row>
    <row r="152" customFormat="false" ht="14.25" hidden="false" customHeight="false" outlineLevel="0" collapsed="false">
      <c r="A152" s="42" t="n">
        <v>601</v>
      </c>
      <c r="B152" s="38" t="n">
        <v>2.5</v>
      </c>
      <c r="C152" s="39" t="n">
        <v>2.5</v>
      </c>
      <c r="D152" s="40" t="n">
        <v>12.09</v>
      </c>
      <c r="E152" s="38" t="n">
        <v>2.22</v>
      </c>
      <c r="F152" s="41"/>
      <c r="G152" s="39"/>
    </row>
    <row r="153" customFormat="false" ht="14.25" hidden="false" customHeight="false" outlineLevel="0" collapsed="false">
      <c r="A153" s="42" t="n">
        <v>602</v>
      </c>
      <c r="B153" s="38" t="n">
        <v>2.5</v>
      </c>
      <c r="C153" s="39" t="n">
        <v>2.5</v>
      </c>
      <c r="D153" s="40" t="n">
        <v>10.89</v>
      </c>
      <c r="E153" s="38" t="n">
        <v>2.22</v>
      </c>
      <c r="F153" s="41"/>
      <c r="G153" s="39"/>
    </row>
    <row r="154" customFormat="false" ht="14.25" hidden="false" customHeight="false" outlineLevel="0" collapsed="false">
      <c r="A154" s="42" t="n">
        <v>603</v>
      </c>
      <c r="B154" s="38" t="n">
        <v>2.5</v>
      </c>
      <c r="C154" s="39" t="n">
        <v>2.5</v>
      </c>
      <c r="D154" s="40" t="n">
        <v>12.09</v>
      </c>
      <c r="E154" s="38" t="n">
        <v>2.22</v>
      </c>
      <c r="F154" s="41"/>
      <c r="G154" s="39"/>
    </row>
    <row r="155" customFormat="false" ht="14.25" hidden="false" customHeight="false" outlineLevel="0" collapsed="false">
      <c r="A155" s="42" t="n">
        <v>608</v>
      </c>
      <c r="B155" s="38" t="n">
        <v>2</v>
      </c>
      <c r="C155" s="39" t="n">
        <v>2</v>
      </c>
      <c r="D155" s="40" t="n">
        <v>9.89</v>
      </c>
      <c r="E155" s="38" t="n">
        <v>2.22</v>
      </c>
      <c r="F155" s="41"/>
      <c r="G155" s="39"/>
    </row>
    <row r="156" customFormat="false" ht="14.25" hidden="false" customHeight="false" outlineLevel="0" collapsed="false">
      <c r="A156" s="42" t="n">
        <v>609</v>
      </c>
      <c r="B156" s="38" t="n">
        <v>2</v>
      </c>
      <c r="C156" s="39" t="n">
        <v>2</v>
      </c>
      <c r="D156" s="40" t="n">
        <v>9.89</v>
      </c>
      <c r="E156" s="38" t="n">
        <v>2.22</v>
      </c>
      <c r="F156" s="41"/>
      <c r="G156" s="39"/>
    </row>
    <row r="157" customFormat="false" ht="14.25" hidden="false" customHeight="false" outlineLevel="0" collapsed="false">
      <c r="A157" s="37" t="n">
        <v>610</v>
      </c>
      <c r="B157" s="38" t="n">
        <v>3</v>
      </c>
      <c r="C157" s="39" t="n">
        <v>3</v>
      </c>
      <c r="D157" s="40" t="n">
        <v>13.09</v>
      </c>
      <c r="E157" s="38" t="n">
        <v>2.22</v>
      </c>
      <c r="F157" s="41"/>
      <c r="G157" s="39"/>
    </row>
    <row r="158" customFormat="false" ht="14.25" hidden="false" customHeight="false" outlineLevel="0" collapsed="false">
      <c r="A158" s="37" t="n">
        <v>615</v>
      </c>
      <c r="B158" s="38" t="n">
        <v>2.5</v>
      </c>
      <c r="C158" s="39" t="n">
        <v>2.5</v>
      </c>
      <c r="D158" s="40" t="n">
        <v>10.89</v>
      </c>
      <c r="E158" s="38" t="n">
        <v>2.22</v>
      </c>
      <c r="F158" s="41" t="s">
        <v>12</v>
      </c>
      <c r="G158" s="39" t="n">
        <v>11</v>
      </c>
    </row>
    <row r="159" customFormat="false" ht="14.25" hidden="false" customHeight="false" outlineLevel="0" collapsed="false">
      <c r="A159" s="37" t="n">
        <v>616</v>
      </c>
      <c r="B159" s="38" t="n">
        <v>2.5</v>
      </c>
      <c r="C159" s="39" t="n">
        <v>2.5</v>
      </c>
      <c r="D159" s="40" t="n">
        <v>10.89</v>
      </c>
      <c r="E159" s="38" t="n">
        <v>2.22</v>
      </c>
      <c r="F159" s="41"/>
      <c r="G159" s="39"/>
    </row>
    <row r="160" customFormat="false" ht="14.25" hidden="false" customHeight="false" outlineLevel="0" collapsed="false">
      <c r="A160" s="42" t="n">
        <v>623</v>
      </c>
      <c r="B160" s="38" t="n">
        <v>2.5</v>
      </c>
      <c r="C160" s="39" t="n">
        <v>2.5</v>
      </c>
      <c r="D160" s="40" t="n">
        <v>12.09</v>
      </c>
      <c r="E160" s="38"/>
      <c r="F160" s="41" t="s">
        <v>13</v>
      </c>
      <c r="G160" s="39" t="n">
        <v>7</v>
      </c>
    </row>
    <row r="161" customFormat="false" ht="14.25" hidden="false" customHeight="false" outlineLevel="0" collapsed="false">
      <c r="A161" s="42" t="n">
        <v>639</v>
      </c>
      <c r="B161" s="38" t="n">
        <v>2.5</v>
      </c>
      <c r="C161" s="39" t="n">
        <v>2.5</v>
      </c>
      <c r="D161" s="40" t="n">
        <v>10.89</v>
      </c>
      <c r="E161" s="38" t="n">
        <v>2.22</v>
      </c>
      <c r="F161" s="41" t="s">
        <v>13</v>
      </c>
      <c r="G161" s="39" t="n">
        <v>11</v>
      </c>
    </row>
    <row r="162" customFormat="false" ht="14.25" hidden="false" customHeight="false" outlineLevel="0" collapsed="false">
      <c r="A162" s="42" t="n">
        <v>824</v>
      </c>
      <c r="B162" s="38" t="n">
        <v>2.5</v>
      </c>
      <c r="C162" s="39" t="n">
        <v>2.5</v>
      </c>
      <c r="D162" s="40" t="n">
        <v>10.89</v>
      </c>
      <c r="E162" s="38" t="n">
        <v>2.22</v>
      </c>
      <c r="F162" s="41" t="s">
        <v>12</v>
      </c>
      <c r="G162" s="39" t="n">
        <v>7</v>
      </c>
    </row>
    <row r="163" customFormat="false" ht="14.25" hidden="false" customHeight="false" outlineLevel="0" collapsed="false">
      <c r="A163" s="42" t="n">
        <v>825</v>
      </c>
      <c r="B163" s="38" t="n">
        <v>2.5</v>
      </c>
      <c r="C163" s="39" t="n">
        <v>2.5</v>
      </c>
      <c r="D163" s="40" t="n">
        <v>10.89</v>
      </c>
      <c r="E163" s="38" t="n">
        <v>2.22</v>
      </c>
      <c r="F163" s="41" t="s">
        <v>13</v>
      </c>
      <c r="G163" s="39" t="n">
        <v>7</v>
      </c>
    </row>
    <row r="164" customFormat="false" ht="14.25" hidden="false" customHeight="false" outlineLevel="0" collapsed="false">
      <c r="A164" s="42" t="n">
        <v>826</v>
      </c>
      <c r="B164" s="38" t="n">
        <v>2.5</v>
      </c>
      <c r="C164" s="39" t="n">
        <v>2.5</v>
      </c>
      <c r="D164" s="40" t="n">
        <v>10.89</v>
      </c>
      <c r="E164" s="38" t="n">
        <v>2.22</v>
      </c>
      <c r="F164" s="41" t="s">
        <v>13</v>
      </c>
      <c r="G164" s="39" t="n">
        <v>7</v>
      </c>
    </row>
    <row r="165" customFormat="false" ht="14.25" hidden="false" customHeight="false" outlineLevel="0" collapsed="false">
      <c r="A165" s="37" t="n">
        <v>827</v>
      </c>
      <c r="B165" s="38" t="n">
        <v>2.5</v>
      </c>
      <c r="C165" s="39" t="n">
        <v>2.5</v>
      </c>
      <c r="D165" s="40" t="n">
        <v>12.09</v>
      </c>
      <c r="E165" s="38" t="n">
        <v>2.22</v>
      </c>
      <c r="F165" s="41"/>
      <c r="G165" s="39"/>
    </row>
    <row r="166" customFormat="false" ht="14.25" hidden="false" customHeight="false" outlineLevel="0" collapsed="false">
      <c r="A166" s="37" t="n">
        <v>829</v>
      </c>
      <c r="B166" s="38" t="n">
        <v>3</v>
      </c>
      <c r="C166" s="38" t="n">
        <v>3</v>
      </c>
      <c r="D166" s="40" t="n">
        <v>12.89</v>
      </c>
      <c r="E166" s="38" t="n">
        <v>2.22</v>
      </c>
      <c r="F166" s="41"/>
      <c r="G166" s="39"/>
    </row>
    <row r="167" customFormat="false" ht="14.25" hidden="false" customHeight="false" outlineLevel="0" collapsed="false">
      <c r="A167" s="37" t="n">
        <v>830</v>
      </c>
      <c r="B167" s="38" t="n">
        <v>3</v>
      </c>
      <c r="C167" s="39" t="n">
        <v>3</v>
      </c>
      <c r="D167" s="40" t="n">
        <v>13.09</v>
      </c>
      <c r="E167" s="38" t="n">
        <v>2.22</v>
      </c>
      <c r="F167" s="41"/>
      <c r="G167" s="39"/>
    </row>
    <row r="168" customFormat="false" ht="14.25" hidden="false" customHeight="false" outlineLevel="0" collapsed="false">
      <c r="A168" s="37" t="n">
        <v>831</v>
      </c>
      <c r="B168" s="38" t="n">
        <v>3</v>
      </c>
      <c r="C168" s="38" t="n">
        <v>3</v>
      </c>
      <c r="D168" s="40" t="n">
        <v>12.89</v>
      </c>
      <c r="E168" s="38" t="n">
        <v>2.22</v>
      </c>
      <c r="F168" s="41"/>
      <c r="G168" s="39"/>
    </row>
    <row r="169" customFormat="false" ht="14.25" hidden="false" customHeight="false" outlineLevel="0" collapsed="false">
      <c r="A169" s="42" t="n">
        <v>832</v>
      </c>
      <c r="B169" s="38" t="n">
        <v>2</v>
      </c>
      <c r="C169" s="39" t="n">
        <v>2</v>
      </c>
      <c r="D169" s="40" t="n">
        <v>9.89</v>
      </c>
      <c r="E169" s="38" t="n">
        <v>2.22</v>
      </c>
      <c r="F169" s="41" t="s">
        <v>13</v>
      </c>
      <c r="G169" s="39" t="n">
        <v>7</v>
      </c>
    </row>
    <row r="170" customFormat="false" ht="14.25" hidden="false" customHeight="false" outlineLevel="0" collapsed="false">
      <c r="A170" s="37" t="n">
        <v>833</v>
      </c>
      <c r="B170" s="38" t="n">
        <v>3</v>
      </c>
      <c r="C170" s="38" t="n">
        <v>3</v>
      </c>
      <c r="D170" s="40" t="n">
        <v>12.89</v>
      </c>
      <c r="E170" s="38" t="n">
        <v>2.22</v>
      </c>
      <c r="F170" s="41"/>
      <c r="G170" s="39"/>
    </row>
    <row r="171" customFormat="false" ht="14.25" hidden="false" customHeight="false" outlineLevel="0" collapsed="false">
      <c r="A171" s="37" t="n">
        <v>834</v>
      </c>
      <c r="B171" s="38" t="n">
        <v>2</v>
      </c>
      <c r="C171" s="39" t="n">
        <v>2</v>
      </c>
      <c r="D171" s="40" t="n">
        <v>9.89</v>
      </c>
      <c r="E171" s="38" t="n">
        <v>2.22</v>
      </c>
      <c r="F171" s="41" t="s">
        <v>13</v>
      </c>
      <c r="G171" s="39" t="n">
        <v>7</v>
      </c>
    </row>
    <row r="172" customFormat="false" ht="14.25" hidden="false" customHeight="false" outlineLevel="0" collapsed="false">
      <c r="A172" s="37" t="n">
        <v>835</v>
      </c>
      <c r="B172" s="38" t="n">
        <v>2</v>
      </c>
      <c r="C172" s="39" t="n">
        <v>2</v>
      </c>
      <c r="D172" s="40" t="n">
        <v>9.89</v>
      </c>
      <c r="E172" s="38" t="n">
        <v>2.22</v>
      </c>
      <c r="F172" s="41" t="s">
        <v>13</v>
      </c>
      <c r="G172" s="39" t="n">
        <v>7</v>
      </c>
    </row>
    <row r="173" customFormat="false" ht="14.25" hidden="false" customHeight="false" outlineLevel="0" collapsed="false">
      <c r="A173" s="37" t="n">
        <v>836</v>
      </c>
      <c r="B173" s="38" t="n">
        <v>2.5</v>
      </c>
      <c r="C173" s="39" t="n">
        <v>2.5</v>
      </c>
      <c r="D173" s="40" t="n">
        <v>10.89</v>
      </c>
      <c r="E173" s="38" t="n">
        <v>2.22</v>
      </c>
      <c r="F173" s="41" t="s">
        <v>13</v>
      </c>
      <c r="G173" s="39" t="n">
        <v>7</v>
      </c>
    </row>
    <row r="174" customFormat="false" ht="14.25" hidden="false" customHeight="false" outlineLevel="0" collapsed="false">
      <c r="A174" s="42" t="n">
        <v>837</v>
      </c>
      <c r="B174" s="38" t="n">
        <v>2.5</v>
      </c>
      <c r="C174" s="39" t="n">
        <v>2.5</v>
      </c>
      <c r="D174" s="40" t="n">
        <v>12.09</v>
      </c>
      <c r="E174" s="38" t="n">
        <v>2.22</v>
      </c>
      <c r="F174" s="41"/>
      <c r="G174" s="39"/>
    </row>
    <row r="175" customFormat="false" ht="14.25" hidden="false" customHeight="false" outlineLevel="0" collapsed="false">
      <c r="A175" s="42" t="n">
        <v>838</v>
      </c>
      <c r="B175" s="38" t="n">
        <v>3</v>
      </c>
      <c r="C175" s="38" t="n">
        <v>3</v>
      </c>
      <c r="D175" s="40" t="n">
        <v>12.89</v>
      </c>
      <c r="E175" s="38" t="n">
        <v>2.22</v>
      </c>
      <c r="F175" s="41"/>
      <c r="G175" s="39"/>
    </row>
    <row r="176" customFormat="false" ht="14.25" hidden="false" customHeight="false" outlineLevel="0" collapsed="false">
      <c r="A176" s="42" t="n">
        <v>839</v>
      </c>
      <c r="B176" s="38" t="n">
        <v>2.5</v>
      </c>
      <c r="C176" s="39" t="n">
        <v>2.5</v>
      </c>
      <c r="D176" s="40" t="n">
        <v>10.89</v>
      </c>
      <c r="E176" s="38" t="n">
        <v>2.22</v>
      </c>
      <c r="F176" s="41"/>
      <c r="G176" s="39"/>
    </row>
    <row r="177" customFormat="false" ht="14.25" hidden="false" customHeight="false" outlineLevel="0" collapsed="false">
      <c r="A177" s="42" t="n">
        <v>840</v>
      </c>
      <c r="B177" s="38" t="n">
        <v>2.5</v>
      </c>
      <c r="C177" s="39" t="n">
        <v>2.5</v>
      </c>
      <c r="D177" s="40" t="n">
        <v>12.09</v>
      </c>
      <c r="E177" s="38" t="n">
        <v>2.22</v>
      </c>
      <c r="F177" s="41"/>
      <c r="G177" s="39"/>
    </row>
    <row r="178" customFormat="false" ht="14.25" hidden="false" customHeight="false" outlineLevel="0" collapsed="false">
      <c r="A178" s="42" t="n">
        <v>841</v>
      </c>
      <c r="B178" s="38" t="n">
        <v>2.5</v>
      </c>
      <c r="C178" s="39" t="n">
        <v>2.5</v>
      </c>
      <c r="D178" s="40" t="n">
        <v>12.09</v>
      </c>
      <c r="E178" s="38" t="n">
        <v>2.22</v>
      </c>
      <c r="F178" s="41"/>
      <c r="G178" s="39"/>
    </row>
    <row r="179" customFormat="false" ht="14.25" hidden="false" customHeight="false" outlineLevel="0" collapsed="false">
      <c r="A179" s="42" t="n">
        <v>842</v>
      </c>
      <c r="B179" s="38" t="n">
        <v>2.5</v>
      </c>
      <c r="C179" s="39" t="n">
        <v>2.5</v>
      </c>
      <c r="D179" s="40" t="n">
        <v>12.09</v>
      </c>
      <c r="E179" s="38" t="n">
        <v>2.22</v>
      </c>
      <c r="F179" s="41"/>
      <c r="G179" s="39"/>
    </row>
    <row r="180" customFormat="false" ht="14.25" hidden="false" customHeight="false" outlineLevel="0" collapsed="false">
      <c r="A180" s="42" t="n">
        <v>843</v>
      </c>
      <c r="B180" s="38" t="n">
        <v>3</v>
      </c>
      <c r="C180" s="39" t="n">
        <v>3</v>
      </c>
      <c r="D180" s="40" t="n">
        <v>12.89</v>
      </c>
      <c r="E180" s="38" t="n">
        <v>2.22</v>
      </c>
      <c r="F180" s="41"/>
      <c r="G180" s="39"/>
    </row>
    <row r="181" customFormat="false" ht="14.25" hidden="false" customHeight="false" outlineLevel="0" collapsed="false">
      <c r="A181" s="42" t="n">
        <v>844</v>
      </c>
      <c r="B181" s="38" t="n">
        <v>2.5</v>
      </c>
      <c r="C181" s="39" t="n">
        <v>2.5</v>
      </c>
      <c r="D181" s="40" t="n">
        <v>12.09</v>
      </c>
      <c r="E181" s="38" t="n">
        <v>2.22</v>
      </c>
      <c r="F181" s="41"/>
      <c r="G181" s="39"/>
    </row>
    <row r="182" customFormat="false" ht="14.25" hidden="false" customHeight="false" outlineLevel="0" collapsed="false">
      <c r="A182" s="42" t="n">
        <v>845</v>
      </c>
      <c r="B182" s="38" t="n">
        <v>3</v>
      </c>
      <c r="C182" s="39" t="n">
        <v>3</v>
      </c>
      <c r="D182" s="40" t="n">
        <v>12.89</v>
      </c>
      <c r="E182" s="38" t="n">
        <v>2.22</v>
      </c>
      <c r="F182" s="41"/>
      <c r="G182" s="39"/>
    </row>
    <row r="183" customFormat="false" ht="14.25" hidden="false" customHeight="false" outlineLevel="0" collapsed="false">
      <c r="A183" s="42" t="n">
        <v>846</v>
      </c>
      <c r="B183" s="38" t="n">
        <v>2.5</v>
      </c>
      <c r="C183" s="39" t="n">
        <v>2.5</v>
      </c>
      <c r="D183" s="40" t="n">
        <v>12.09</v>
      </c>
      <c r="E183" s="38" t="n">
        <v>2.22</v>
      </c>
      <c r="F183" s="41"/>
      <c r="G183" s="39"/>
    </row>
    <row r="184" customFormat="false" ht="14.25" hidden="false" customHeight="false" outlineLevel="0" collapsed="false">
      <c r="A184" s="42" t="n">
        <v>847</v>
      </c>
      <c r="B184" s="38" t="n">
        <v>2.5</v>
      </c>
      <c r="C184" s="39" t="n">
        <v>2.5</v>
      </c>
      <c r="D184" s="40" t="n">
        <v>12.09</v>
      </c>
      <c r="E184" s="38" t="n">
        <v>2.22</v>
      </c>
      <c r="F184" s="41" t="s">
        <v>13</v>
      </c>
      <c r="G184" s="39" t="n">
        <v>11</v>
      </c>
    </row>
    <row r="185" customFormat="false" ht="14.25" hidden="false" customHeight="false" outlineLevel="0" collapsed="false">
      <c r="A185" s="37" t="n">
        <v>848</v>
      </c>
      <c r="B185" s="38" t="n">
        <v>3</v>
      </c>
      <c r="C185" s="39" t="n">
        <v>3</v>
      </c>
      <c r="D185" s="40" t="n">
        <v>12.89</v>
      </c>
      <c r="E185" s="38" t="n">
        <v>2.22</v>
      </c>
      <c r="F185" s="41"/>
      <c r="G185" s="39"/>
    </row>
    <row r="186" customFormat="false" ht="14.25" hidden="false" customHeight="false" outlineLevel="0" collapsed="false">
      <c r="A186" s="42" t="n">
        <v>849</v>
      </c>
      <c r="B186" s="38" t="n">
        <v>2.5</v>
      </c>
      <c r="C186" s="39" t="n">
        <v>2.5</v>
      </c>
      <c r="D186" s="40" t="n">
        <v>12.09</v>
      </c>
      <c r="E186" s="38" t="n">
        <v>2.22</v>
      </c>
      <c r="F186" s="41" t="s">
        <v>13</v>
      </c>
      <c r="G186" s="39" t="n">
        <v>11</v>
      </c>
    </row>
    <row r="187" customFormat="false" ht="14.25" hidden="false" customHeight="false" outlineLevel="0" collapsed="false">
      <c r="A187" s="42" t="n">
        <v>850</v>
      </c>
      <c r="B187" s="38" t="n">
        <v>2.5</v>
      </c>
      <c r="C187" s="39" t="n">
        <v>2.5</v>
      </c>
      <c r="D187" s="40" t="n">
        <v>12.09</v>
      </c>
      <c r="E187" s="38" t="n">
        <v>2.22</v>
      </c>
      <c r="F187" s="41" t="s">
        <v>13</v>
      </c>
      <c r="G187" s="39" t="n">
        <v>11</v>
      </c>
    </row>
    <row r="188" customFormat="false" ht="14.25" hidden="false" customHeight="false" outlineLevel="0" collapsed="false">
      <c r="A188" s="42" t="n">
        <v>851</v>
      </c>
      <c r="B188" s="38" t="n">
        <v>2.5</v>
      </c>
      <c r="C188" s="39" t="n">
        <v>2.5</v>
      </c>
      <c r="D188" s="40" t="n">
        <v>12.09</v>
      </c>
      <c r="E188" s="38" t="n">
        <v>2.22</v>
      </c>
      <c r="F188" s="41" t="s">
        <v>13</v>
      </c>
      <c r="G188" s="39" t="n">
        <v>11</v>
      </c>
    </row>
    <row r="189" customFormat="false" ht="14.25" hidden="false" customHeight="false" outlineLevel="0" collapsed="false">
      <c r="A189" s="42" t="n">
        <v>853</v>
      </c>
      <c r="B189" s="38" t="n">
        <v>2.5</v>
      </c>
      <c r="C189" s="39" t="n">
        <v>2.5</v>
      </c>
      <c r="D189" s="40" t="n">
        <v>12.09</v>
      </c>
      <c r="E189" s="38" t="n">
        <v>2.22</v>
      </c>
      <c r="F189" s="41"/>
      <c r="G189" s="39"/>
    </row>
    <row r="190" customFormat="false" ht="14.25" hidden="false" customHeight="false" outlineLevel="0" collapsed="false">
      <c r="A190" s="42" t="n">
        <v>854</v>
      </c>
      <c r="B190" s="38" t="n">
        <v>3</v>
      </c>
      <c r="C190" s="39" t="n">
        <v>3</v>
      </c>
      <c r="D190" s="40" t="n">
        <v>12.89</v>
      </c>
      <c r="E190" s="38" t="n">
        <v>2.22</v>
      </c>
      <c r="F190" s="41" t="s">
        <v>13</v>
      </c>
      <c r="G190" s="39" t="n">
        <v>11</v>
      </c>
    </row>
    <row r="191" customFormat="false" ht="14.25" hidden="false" customHeight="false" outlineLevel="0" collapsed="false">
      <c r="A191" s="42" t="n">
        <v>855</v>
      </c>
      <c r="B191" s="38" t="n">
        <v>2.5</v>
      </c>
      <c r="C191" s="39" t="n">
        <v>2.5</v>
      </c>
      <c r="D191" s="40" t="n">
        <v>12.09</v>
      </c>
      <c r="E191" s="38" t="n">
        <v>2.22</v>
      </c>
      <c r="F191" s="41" t="s">
        <v>13</v>
      </c>
      <c r="G191" s="39" t="n">
        <v>11</v>
      </c>
    </row>
    <row r="192" customFormat="false" ht="14.25" hidden="false" customHeight="false" outlineLevel="0" collapsed="false">
      <c r="A192" s="42" t="n">
        <v>856</v>
      </c>
      <c r="B192" s="38" t="n">
        <v>2.5</v>
      </c>
      <c r="C192" s="39" t="n">
        <v>2.5</v>
      </c>
      <c r="D192" s="40" t="n">
        <v>12.09</v>
      </c>
      <c r="E192" s="38" t="n">
        <v>2.22</v>
      </c>
      <c r="F192" s="41"/>
      <c r="G192" s="39"/>
    </row>
    <row r="193" customFormat="false" ht="14.25" hidden="false" customHeight="false" outlineLevel="0" collapsed="false">
      <c r="A193" s="42" t="n">
        <v>857</v>
      </c>
      <c r="B193" s="38" t="n">
        <v>2.5</v>
      </c>
      <c r="C193" s="39" t="n">
        <v>2.5</v>
      </c>
      <c r="D193" s="40" t="n">
        <v>12.09</v>
      </c>
      <c r="E193" s="38" t="n">
        <v>2.22</v>
      </c>
      <c r="F193" s="41" t="s">
        <v>13</v>
      </c>
      <c r="G193" s="39" t="n">
        <v>11</v>
      </c>
    </row>
    <row r="194" customFormat="false" ht="14.25" hidden="false" customHeight="false" outlineLevel="0" collapsed="false">
      <c r="A194" s="37" t="n">
        <v>858</v>
      </c>
      <c r="B194" s="38" t="n">
        <v>3</v>
      </c>
      <c r="C194" s="39" t="n">
        <v>3</v>
      </c>
      <c r="D194" s="40" t="n">
        <v>12.89</v>
      </c>
      <c r="E194" s="38" t="n">
        <v>2.22</v>
      </c>
      <c r="F194" s="41" t="s">
        <v>13</v>
      </c>
      <c r="G194" s="39" t="n">
        <v>7</v>
      </c>
    </row>
    <row r="195" customFormat="false" ht="14.25" hidden="false" customHeight="false" outlineLevel="0" collapsed="false">
      <c r="A195" s="37" t="n">
        <v>859</v>
      </c>
      <c r="B195" s="38" t="n">
        <v>2.5</v>
      </c>
      <c r="C195" s="39" t="n">
        <v>2.5</v>
      </c>
      <c r="D195" s="40" t="n">
        <v>12.09</v>
      </c>
      <c r="E195" s="38" t="n">
        <v>2.22</v>
      </c>
      <c r="F195" s="41"/>
      <c r="G195" s="39"/>
    </row>
    <row r="196" customFormat="false" ht="14.25" hidden="false" customHeight="false" outlineLevel="0" collapsed="false">
      <c r="A196" s="42" t="n">
        <v>863</v>
      </c>
      <c r="B196" s="38" t="n">
        <v>2.5</v>
      </c>
      <c r="C196" s="39" t="n">
        <v>2.5</v>
      </c>
      <c r="D196" s="40" t="n">
        <v>12.09</v>
      </c>
      <c r="E196" s="38" t="n">
        <v>2.22</v>
      </c>
      <c r="F196" s="41" t="s">
        <v>13</v>
      </c>
      <c r="G196" s="39" t="n">
        <v>7</v>
      </c>
    </row>
    <row r="197" customFormat="false" ht="14.25" hidden="false" customHeight="false" outlineLevel="0" collapsed="false">
      <c r="A197" s="42" t="n">
        <v>864</v>
      </c>
      <c r="B197" s="38" t="n">
        <v>2.5</v>
      </c>
      <c r="C197" s="39" t="n">
        <v>2.5</v>
      </c>
      <c r="D197" s="40" t="n">
        <v>10.89</v>
      </c>
      <c r="E197" s="38" t="n">
        <v>2.22</v>
      </c>
      <c r="F197" s="41" t="s">
        <v>13</v>
      </c>
      <c r="G197" s="39" t="n">
        <v>7</v>
      </c>
    </row>
    <row r="198" customFormat="false" ht="14.25" hidden="false" customHeight="false" outlineLevel="0" collapsed="false">
      <c r="A198" s="42" t="n">
        <v>865</v>
      </c>
      <c r="B198" s="38" t="n">
        <v>2.5</v>
      </c>
      <c r="C198" s="39" t="n">
        <v>2.5</v>
      </c>
      <c r="D198" s="40" t="n">
        <v>10.89</v>
      </c>
      <c r="E198" s="38" t="n">
        <v>2.22</v>
      </c>
      <c r="F198" s="41"/>
      <c r="G198" s="39"/>
    </row>
    <row r="199" customFormat="false" ht="14.25" hidden="false" customHeight="false" outlineLevel="0" collapsed="false">
      <c r="A199" s="37" t="n">
        <v>866</v>
      </c>
      <c r="B199" s="38" t="n">
        <v>2.5</v>
      </c>
      <c r="C199" s="39" t="n">
        <v>2.5</v>
      </c>
      <c r="D199" s="40" t="n">
        <v>12.09</v>
      </c>
      <c r="E199" s="38" t="n">
        <v>2.22</v>
      </c>
      <c r="F199" s="41" t="s">
        <v>13</v>
      </c>
      <c r="G199" s="39" t="n">
        <v>7</v>
      </c>
    </row>
    <row r="200" customFormat="false" ht="14.25" hidden="false" customHeight="false" outlineLevel="0" collapsed="false">
      <c r="A200" s="42" t="n">
        <v>867</v>
      </c>
      <c r="B200" s="38" t="n">
        <v>2</v>
      </c>
      <c r="C200" s="39" t="n">
        <v>2</v>
      </c>
      <c r="D200" s="40" t="n">
        <v>9.89</v>
      </c>
      <c r="E200" s="38" t="n">
        <v>2.22</v>
      </c>
      <c r="F200" s="41" t="s">
        <v>13</v>
      </c>
      <c r="G200" s="39" t="n">
        <v>7</v>
      </c>
    </row>
    <row r="201" customFormat="false" ht="14.25" hidden="false" customHeight="false" outlineLevel="0" collapsed="false">
      <c r="A201" s="42" t="n">
        <v>868</v>
      </c>
      <c r="B201" s="38" t="n">
        <v>2</v>
      </c>
      <c r="C201" s="39" t="n">
        <v>2</v>
      </c>
      <c r="D201" s="40" t="n">
        <v>9.89</v>
      </c>
      <c r="E201" s="38" t="n">
        <v>2.22</v>
      </c>
      <c r="F201" s="41" t="s">
        <v>13</v>
      </c>
      <c r="G201" s="39" t="n">
        <v>7</v>
      </c>
    </row>
    <row r="202" customFormat="false" ht="14.25" hidden="false" customHeight="false" outlineLevel="0" collapsed="false">
      <c r="A202" s="42" t="n">
        <v>869</v>
      </c>
      <c r="B202" s="38" t="n">
        <v>2.5</v>
      </c>
      <c r="C202" s="39" t="n">
        <v>2.5</v>
      </c>
      <c r="D202" s="40" t="n">
        <v>12.09</v>
      </c>
      <c r="E202" s="38" t="n">
        <v>2.22</v>
      </c>
      <c r="F202" s="41" t="s">
        <v>13</v>
      </c>
      <c r="G202" s="39" t="n">
        <v>11</v>
      </c>
    </row>
    <row r="203" customFormat="false" ht="14.25" hidden="false" customHeight="false" outlineLevel="0" collapsed="false">
      <c r="A203" s="42" t="n">
        <v>870</v>
      </c>
      <c r="B203" s="38" t="n">
        <v>2.5</v>
      </c>
      <c r="C203" s="39" t="n">
        <v>2.5</v>
      </c>
      <c r="D203" s="40" t="n">
        <v>12.09</v>
      </c>
      <c r="E203" s="38" t="n">
        <v>2.22</v>
      </c>
      <c r="F203" s="41"/>
      <c r="G203" s="39"/>
    </row>
    <row r="204" customFormat="false" ht="14.25" hidden="false" customHeight="false" outlineLevel="0" collapsed="false">
      <c r="A204" s="42" t="n">
        <v>871</v>
      </c>
      <c r="B204" s="38" t="n">
        <v>2.5</v>
      </c>
      <c r="C204" s="38" t="n">
        <v>2.5</v>
      </c>
      <c r="D204" s="40" t="n">
        <v>10.89</v>
      </c>
      <c r="E204" s="38" t="n">
        <v>2.22</v>
      </c>
      <c r="F204" s="41" t="s">
        <v>13</v>
      </c>
      <c r="G204" s="39" t="n">
        <v>7</v>
      </c>
    </row>
    <row r="205" customFormat="false" ht="14.25" hidden="false" customHeight="false" outlineLevel="0" collapsed="false">
      <c r="A205" s="42" t="n">
        <v>872</v>
      </c>
      <c r="B205" s="38" t="n">
        <v>2.5</v>
      </c>
      <c r="C205" s="39" t="n">
        <v>2.5</v>
      </c>
      <c r="D205" s="40" t="n">
        <v>10.89</v>
      </c>
      <c r="E205" s="38" t="n">
        <v>2.22</v>
      </c>
      <c r="F205" s="41"/>
      <c r="G205" s="39"/>
    </row>
    <row r="206" customFormat="false" ht="14.25" hidden="false" customHeight="false" outlineLevel="0" collapsed="false">
      <c r="A206" s="42" t="n">
        <v>873</v>
      </c>
      <c r="B206" s="38" t="n">
        <v>2.5</v>
      </c>
      <c r="C206" s="39" t="n">
        <v>2.5</v>
      </c>
      <c r="D206" s="40" t="n">
        <v>10.89</v>
      </c>
      <c r="E206" s="38" t="n">
        <v>2.22</v>
      </c>
      <c r="F206" s="41"/>
      <c r="G206" s="39"/>
    </row>
    <row r="207" customFormat="false" ht="14.25" hidden="false" customHeight="false" outlineLevel="0" collapsed="false">
      <c r="A207" s="42" t="n">
        <v>876</v>
      </c>
      <c r="B207" s="38" t="n">
        <v>2.5</v>
      </c>
      <c r="C207" s="39" t="n">
        <v>2.5</v>
      </c>
      <c r="D207" s="40" t="n">
        <v>12.09</v>
      </c>
      <c r="E207" s="38" t="n">
        <v>2.22</v>
      </c>
      <c r="F207" s="41"/>
      <c r="G207" s="39"/>
    </row>
    <row r="208" customFormat="false" ht="14.25" hidden="false" customHeight="false" outlineLevel="0" collapsed="false">
      <c r="A208" s="42" t="n">
        <v>878</v>
      </c>
      <c r="B208" s="38" t="n">
        <v>2.5</v>
      </c>
      <c r="C208" s="39" t="n">
        <v>2.5</v>
      </c>
      <c r="D208" s="40" t="n">
        <v>12.09</v>
      </c>
      <c r="E208" s="38" t="n">
        <v>2.22</v>
      </c>
      <c r="F208" s="41" t="s">
        <v>13</v>
      </c>
      <c r="G208" s="39" t="n">
        <v>7</v>
      </c>
    </row>
    <row r="209" customFormat="false" ht="14.25" hidden="false" customHeight="false" outlineLevel="0" collapsed="false">
      <c r="A209" s="42" t="n">
        <v>879</v>
      </c>
      <c r="B209" s="38" t="n">
        <v>2.5</v>
      </c>
      <c r="C209" s="39" t="n">
        <v>2.5</v>
      </c>
      <c r="D209" s="40" t="n">
        <v>10.89</v>
      </c>
      <c r="E209" s="38" t="n">
        <v>2.22</v>
      </c>
      <c r="F209" s="41"/>
      <c r="G209" s="39"/>
    </row>
    <row r="210" customFormat="false" ht="14.25" hidden="false" customHeight="false" outlineLevel="0" collapsed="false">
      <c r="A210" s="42" t="n">
        <v>880</v>
      </c>
      <c r="B210" s="38" t="n">
        <v>2.5</v>
      </c>
      <c r="C210" s="39" t="n">
        <v>2.5</v>
      </c>
      <c r="D210" s="40" t="n">
        <v>12.09</v>
      </c>
      <c r="E210" s="38" t="n">
        <v>2.22</v>
      </c>
      <c r="F210" s="41" t="s">
        <v>13</v>
      </c>
      <c r="G210" s="39" t="n">
        <v>7</v>
      </c>
    </row>
    <row r="211" customFormat="false" ht="14.25" hidden="false" customHeight="false" outlineLevel="0" collapsed="false">
      <c r="A211" s="42" t="n">
        <v>881</v>
      </c>
      <c r="B211" s="38" t="n">
        <v>2.5</v>
      </c>
      <c r="C211" s="39" t="n">
        <v>2.5</v>
      </c>
      <c r="D211" s="40" t="n">
        <v>12.09</v>
      </c>
      <c r="E211" s="38" t="n">
        <v>2.22</v>
      </c>
      <c r="F211" s="41" t="s">
        <v>13</v>
      </c>
      <c r="G211" s="39" t="n">
        <v>7</v>
      </c>
    </row>
    <row r="212" customFormat="false" ht="14.25" hidden="false" customHeight="false" outlineLevel="0" collapsed="false">
      <c r="A212" s="42" t="n">
        <v>882</v>
      </c>
      <c r="B212" s="38" t="n">
        <v>2.5</v>
      </c>
      <c r="C212" s="39" t="n">
        <v>2.5</v>
      </c>
      <c r="D212" s="40" t="n">
        <v>12.09</v>
      </c>
      <c r="E212" s="38" t="n">
        <v>2.22</v>
      </c>
      <c r="F212" s="41" t="s">
        <v>13</v>
      </c>
      <c r="G212" s="39" t="n">
        <v>11</v>
      </c>
    </row>
    <row r="213" customFormat="false" ht="14.25" hidden="false" customHeight="false" outlineLevel="0" collapsed="false">
      <c r="A213" s="42" t="n">
        <v>883</v>
      </c>
      <c r="B213" s="38" t="n">
        <v>2.5</v>
      </c>
      <c r="C213" s="39" t="n">
        <v>2.5</v>
      </c>
      <c r="D213" s="40" t="n">
        <v>10.89</v>
      </c>
      <c r="E213" s="38" t="n">
        <v>2.22</v>
      </c>
      <c r="F213" s="41"/>
      <c r="G213" s="39"/>
    </row>
    <row r="214" customFormat="false" ht="14.25" hidden="false" customHeight="false" outlineLevel="0" collapsed="false">
      <c r="A214" s="42" t="n">
        <v>884</v>
      </c>
      <c r="B214" s="38" t="n">
        <v>2.5</v>
      </c>
      <c r="C214" s="39" t="n">
        <v>2.5</v>
      </c>
      <c r="D214" s="40" t="n">
        <v>12.09</v>
      </c>
      <c r="E214" s="38" t="n">
        <v>2.22</v>
      </c>
      <c r="F214" s="41" t="s">
        <v>13</v>
      </c>
      <c r="G214" s="39" t="n">
        <v>7</v>
      </c>
    </row>
    <row r="215" customFormat="false" ht="14.25" hidden="false" customHeight="false" outlineLevel="0" collapsed="false">
      <c r="A215" s="42" t="n">
        <v>885</v>
      </c>
      <c r="B215" s="38" t="n">
        <v>2.5</v>
      </c>
      <c r="C215" s="39" t="n">
        <v>2.5</v>
      </c>
      <c r="D215" s="40" t="n">
        <v>10.89</v>
      </c>
      <c r="E215" s="38" t="n">
        <v>2.22</v>
      </c>
      <c r="F215" s="41" t="s">
        <v>13</v>
      </c>
      <c r="G215" s="39" t="n">
        <v>7</v>
      </c>
    </row>
    <row r="216" customFormat="false" ht="14.25" hidden="false" customHeight="false" outlineLevel="0" collapsed="false">
      <c r="A216" s="42" t="n">
        <v>886</v>
      </c>
      <c r="B216" s="38" t="n">
        <v>2.5</v>
      </c>
      <c r="C216" s="39" t="n">
        <v>2.5</v>
      </c>
      <c r="D216" s="40" t="n">
        <v>12.09</v>
      </c>
      <c r="E216" s="38" t="n">
        <v>2.22</v>
      </c>
      <c r="F216" s="41" t="s">
        <v>13</v>
      </c>
      <c r="G216" s="39" t="n">
        <v>7</v>
      </c>
    </row>
    <row r="217" customFormat="false" ht="14.25" hidden="false" customHeight="false" outlineLevel="0" collapsed="false">
      <c r="A217" s="42" t="n">
        <v>887</v>
      </c>
      <c r="B217" s="38" t="n">
        <v>2.5</v>
      </c>
      <c r="C217" s="39" t="n">
        <v>2.5</v>
      </c>
      <c r="D217" s="40" t="n">
        <v>12.09</v>
      </c>
      <c r="E217" s="38" t="n">
        <v>2.22</v>
      </c>
      <c r="F217" s="41"/>
      <c r="G217" s="39"/>
    </row>
    <row r="218" customFormat="false" ht="14.25" hidden="false" customHeight="false" outlineLevel="0" collapsed="false">
      <c r="A218" s="42" t="n">
        <v>888</v>
      </c>
      <c r="B218" s="38" t="n">
        <v>2.5</v>
      </c>
      <c r="C218" s="39" t="n">
        <v>2.5</v>
      </c>
      <c r="D218" s="40" t="n">
        <v>12.09</v>
      </c>
      <c r="E218" s="38" t="n">
        <v>2.22</v>
      </c>
      <c r="F218" s="41"/>
      <c r="G218" s="39"/>
    </row>
    <row r="219" customFormat="false" ht="14.25" hidden="false" customHeight="false" outlineLevel="0" collapsed="false">
      <c r="A219" s="37" t="n">
        <v>889</v>
      </c>
      <c r="B219" s="38" t="n">
        <v>3</v>
      </c>
      <c r="C219" s="39" t="n">
        <v>3</v>
      </c>
      <c r="D219" s="40" t="n">
        <v>12.89</v>
      </c>
      <c r="E219" s="38" t="n">
        <v>2.22</v>
      </c>
      <c r="F219" s="41"/>
      <c r="G219" s="39"/>
    </row>
    <row r="220" customFormat="false" ht="14.25" hidden="false" customHeight="false" outlineLevel="0" collapsed="false">
      <c r="A220" s="42" t="n">
        <v>891</v>
      </c>
      <c r="B220" s="46" t="n">
        <v>2.5</v>
      </c>
      <c r="C220" s="47" t="n">
        <v>2.5</v>
      </c>
      <c r="D220" s="48" t="n">
        <v>12.09</v>
      </c>
      <c r="E220" s="46" t="n">
        <v>2.22</v>
      </c>
      <c r="F220" s="49"/>
      <c r="G220" s="47"/>
    </row>
    <row r="221" customFormat="false" ht="14.25" hidden="false" customHeight="false" outlineLevel="0" collapsed="false">
      <c r="A221" s="42" t="n">
        <v>892</v>
      </c>
      <c r="B221" s="38" t="n">
        <v>2.5</v>
      </c>
      <c r="C221" s="39" t="n">
        <v>2.5</v>
      </c>
      <c r="D221" s="40" t="n">
        <v>12.09</v>
      </c>
      <c r="E221" s="38" t="n">
        <v>2.22</v>
      </c>
      <c r="F221" s="41" t="s">
        <v>13</v>
      </c>
      <c r="G221" s="39" t="n">
        <v>7</v>
      </c>
    </row>
    <row r="222" customFormat="false" ht="14.25" hidden="false" customHeight="false" outlineLevel="0" collapsed="false">
      <c r="A222" s="50" t="n">
        <v>894</v>
      </c>
      <c r="B222" s="39" t="n">
        <v>3</v>
      </c>
      <c r="C222" s="39" t="n">
        <v>3</v>
      </c>
      <c r="D222" s="39" t="n">
        <v>12.89</v>
      </c>
      <c r="E222" s="39" t="n">
        <v>2.22</v>
      </c>
      <c r="F222" s="41" t="s">
        <v>13</v>
      </c>
      <c r="G222" s="39" t="n">
        <v>7</v>
      </c>
    </row>
    <row r="223" customFormat="false" ht="14.25" hidden="false" customHeight="false" outlineLevel="0" collapsed="false">
      <c r="A223" s="51" t="n">
        <v>890</v>
      </c>
      <c r="B223" s="39" t="n">
        <v>3</v>
      </c>
      <c r="C223" s="39" t="n">
        <v>3</v>
      </c>
      <c r="D223" s="39" t="n">
        <v>12.89</v>
      </c>
      <c r="E223" s="39" t="n">
        <v>2.22</v>
      </c>
      <c r="F223" s="41" t="s">
        <v>13</v>
      </c>
      <c r="G223" s="39" t="n">
        <v>11</v>
      </c>
    </row>
    <row r="224" customFormat="false" ht="14.25" hidden="false" customHeight="false" outlineLevel="0" collapsed="false">
      <c r="A224" s="52" t="n">
        <v>874</v>
      </c>
      <c r="B224" s="53" t="n">
        <v>2.5</v>
      </c>
      <c r="C224" s="54" t="n">
        <v>2.5</v>
      </c>
      <c r="D224" s="55" t="n">
        <v>12.09</v>
      </c>
      <c r="E224" s="53" t="n">
        <v>2.22</v>
      </c>
      <c r="F224" s="56" t="s">
        <v>13</v>
      </c>
      <c r="G224" s="54" t="n">
        <v>7</v>
      </c>
    </row>
    <row r="225" customFormat="false" ht="14.25" hidden="false" customHeight="false" outlineLevel="0" collapsed="false">
      <c r="A225" s="51" t="n">
        <v>267</v>
      </c>
      <c r="B225" s="38" t="n">
        <v>3</v>
      </c>
      <c r="C225" s="39" t="n">
        <v>3</v>
      </c>
      <c r="D225" s="40" t="n">
        <v>12.89</v>
      </c>
      <c r="E225" s="38" t="n">
        <v>2.22</v>
      </c>
      <c r="F225" s="41" t="s">
        <v>13</v>
      </c>
      <c r="G225" s="39" t="n">
        <v>7</v>
      </c>
    </row>
    <row r="226" customFormat="false" ht="14.65" hidden="false" customHeight="false" outlineLevel="0" collapsed="false">
      <c r="A226" s="51" t="n">
        <v>584</v>
      </c>
      <c r="B226" s="38" t="n">
        <v>3</v>
      </c>
      <c r="C226" s="39" t="n">
        <v>3</v>
      </c>
      <c r="D226" s="40" t="n">
        <v>12.89</v>
      </c>
      <c r="E226" s="38" t="n">
        <v>2.22</v>
      </c>
      <c r="F226" s="41" t="s">
        <v>13</v>
      </c>
      <c r="G226" s="39" t="n">
        <v>11</v>
      </c>
    </row>
    <row r="227" customFormat="false" ht="14.25" hidden="false" customHeight="false" outlineLevel="0" collapsed="false">
      <c r="A227" s="57" t="n">
        <v>33</v>
      </c>
      <c r="B227" s="33" t="n">
        <v>3.09</v>
      </c>
      <c r="C227" s="34" t="n">
        <v>3.09</v>
      </c>
      <c r="D227" s="33" t="n">
        <v>12.19</v>
      </c>
      <c r="E227" s="33" t="n">
        <v>2.22</v>
      </c>
      <c r="F227" s="58" t="s">
        <v>12</v>
      </c>
      <c r="G227" s="34" t="n">
        <v>11</v>
      </c>
    </row>
    <row r="228" customFormat="false" ht="14.25" hidden="false" customHeight="false" outlineLevel="0" collapsed="false">
      <c r="A228" s="43" t="n">
        <v>76</v>
      </c>
      <c r="B228" s="38" t="n">
        <v>6.09</v>
      </c>
      <c r="C228" s="39" t="n">
        <v>6.09</v>
      </c>
      <c r="D228" s="38" t="n">
        <v>22.19</v>
      </c>
      <c r="E228" s="43"/>
      <c r="F228" s="41"/>
      <c r="G228" s="39"/>
    </row>
    <row r="229" customFormat="false" ht="14.25" hidden="false" customHeight="false" outlineLevel="0" collapsed="false">
      <c r="A229" s="43" t="n">
        <v>143</v>
      </c>
      <c r="B229" s="38" t="n">
        <v>3.09</v>
      </c>
      <c r="C229" s="39" t="n">
        <v>3.09</v>
      </c>
      <c r="D229" s="38" t="n">
        <v>13.19</v>
      </c>
      <c r="E229" s="38" t="n">
        <v>2.22</v>
      </c>
      <c r="F229" s="41"/>
      <c r="G229" s="39"/>
    </row>
    <row r="230" customFormat="false" ht="14.25" hidden="false" customHeight="false" outlineLevel="0" collapsed="false">
      <c r="A230" s="43" t="n">
        <v>148</v>
      </c>
      <c r="B230" s="59" t="n">
        <v>3.09</v>
      </c>
      <c r="C230" s="60" t="n">
        <v>3.09</v>
      </c>
      <c r="D230" s="38" t="n">
        <v>13.19</v>
      </c>
      <c r="E230" s="38" t="n">
        <v>2.22</v>
      </c>
      <c r="F230" s="51"/>
      <c r="G230" s="51"/>
    </row>
    <row r="231" customFormat="false" ht="14.25" hidden="false" customHeight="false" outlineLevel="0" collapsed="false">
      <c r="A231" s="43" t="n">
        <v>155</v>
      </c>
      <c r="B231" s="38" t="n">
        <v>3.09</v>
      </c>
      <c r="C231" s="39" t="n">
        <v>3.09</v>
      </c>
      <c r="D231" s="38" t="n">
        <v>13.19</v>
      </c>
      <c r="E231" s="38" t="n">
        <v>2.22</v>
      </c>
      <c r="F231" s="41" t="s">
        <v>13</v>
      </c>
      <c r="G231" s="39" t="n">
        <v>11</v>
      </c>
    </row>
    <row r="232" customFormat="false" ht="14.25" hidden="false" customHeight="false" outlineLevel="0" collapsed="false">
      <c r="A232" s="43" t="n">
        <v>173</v>
      </c>
      <c r="B232" s="38" t="n">
        <v>3.49</v>
      </c>
      <c r="C232" s="39" t="n">
        <v>3.49</v>
      </c>
      <c r="D232" s="38" t="n">
        <v>17.19</v>
      </c>
      <c r="E232" s="38" t="n">
        <v>2.22</v>
      </c>
      <c r="F232" s="41"/>
      <c r="G232" s="39"/>
    </row>
    <row r="233" customFormat="false" ht="14.25" hidden="false" customHeight="false" outlineLevel="0" collapsed="false">
      <c r="A233" s="61" t="n">
        <v>189</v>
      </c>
      <c r="B233" s="38" t="n">
        <v>3.49</v>
      </c>
      <c r="C233" s="39" t="n">
        <v>3.49</v>
      </c>
      <c r="D233" s="38" t="n">
        <v>15.19</v>
      </c>
      <c r="E233" s="38" t="n">
        <v>2.22</v>
      </c>
      <c r="F233" s="51"/>
      <c r="G233" s="51"/>
    </row>
    <row r="234" customFormat="false" ht="14.25" hidden="false" customHeight="false" outlineLevel="0" collapsed="false">
      <c r="A234" s="61" t="n">
        <v>210</v>
      </c>
      <c r="B234" s="38" t="n">
        <v>3.49</v>
      </c>
      <c r="C234" s="39" t="n">
        <v>3.49</v>
      </c>
      <c r="D234" s="38" t="n">
        <v>17.19</v>
      </c>
      <c r="E234" s="38" t="n">
        <v>2.22</v>
      </c>
      <c r="F234" s="51"/>
      <c r="G234" s="51"/>
    </row>
    <row r="235" customFormat="false" ht="14.25" hidden="false" customHeight="false" outlineLevel="0" collapsed="false">
      <c r="A235" s="43" t="n">
        <v>218</v>
      </c>
      <c r="B235" s="38" t="n">
        <v>3.49</v>
      </c>
      <c r="C235" s="39" t="n">
        <v>3.49</v>
      </c>
      <c r="D235" s="38" t="n">
        <v>15.19</v>
      </c>
      <c r="E235" s="38" t="n">
        <v>2.22</v>
      </c>
      <c r="F235" s="51"/>
      <c r="G235" s="51"/>
    </row>
    <row r="236" customFormat="false" ht="14.25" hidden="false" customHeight="false" outlineLevel="0" collapsed="false">
      <c r="A236" s="43" t="n">
        <v>239</v>
      </c>
      <c r="B236" s="38" t="n">
        <v>3.49</v>
      </c>
      <c r="C236" s="39" t="n">
        <v>3.49</v>
      </c>
      <c r="D236" s="38" t="n">
        <v>14.19</v>
      </c>
      <c r="E236" s="38" t="n">
        <v>2.22</v>
      </c>
      <c r="F236" s="41" t="s">
        <v>13</v>
      </c>
      <c r="G236" s="39" t="n">
        <v>11</v>
      </c>
    </row>
    <row r="237" customFormat="false" ht="14.25" hidden="false" customHeight="false" outlineLevel="0" collapsed="false">
      <c r="A237" s="43" t="n">
        <v>240</v>
      </c>
      <c r="B237" s="59" t="n">
        <v>3.49</v>
      </c>
      <c r="C237" s="60" t="n">
        <v>3.49</v>
      </c>
      <c r="D237" s="38" t="n">
        <v>14.19</v>
      </c>
      <c r="E237" s="38" t="n">
        <v>2.22</v>
      </c>
      <c r="F237" s="51" t="s">
        <v>12</v>
      </c>
      <c r="G237" s="39" t="n">
        <v>11</v>
      </c>
    </row>
    <row r="238" customFormat="false" ht="14.25" hidden="false" customHeight="false" outlineLevel="0" collapsed="false">
      <c r="A238" s="43" t="n">
        <v>257</v>
      </c>
      <c r="B238" s="38" t="n">
        <v>3.49</v>
      </c>
      <c r="C238" s="39" t="n">
        <v>3.49</v>
      </c>
      <c r="D238" s="38" t="n">
        <v>14.19</v>
      </c>
      <c r="E238" s="38" t="n">
        <v>2.22</v>
      </c>
      <c r="F238" s="41" t="s">
        <v>13</v>
      </c>
      <c r="G238" s="39" t="n">
        <v>11</v>
      </c>
    </row>
    <row r="239" customFormat="false" ht="14.25" hidden="false" customHeight="false" outlineLevel="0" collapsed="false">
      <c r="A239" s="43" t="n">
        <v>258</v>
      </c>
      <c r="B239" s="38" t="n">
        <v>3.49</v>
      </c>
      <c r="C239" s="39" t="n">
        <v>3.49</v>
      </c>
      <c r="D239" s="38" t="n">
        <v>17.19</v>
      </c>
      <c r="E239" s="43"/>
      <c r="F239" s="41"/>
      <c r="G239" s="39"/>
    </row>
    <row r="240" customFormat="false" ht="14.25" hidden="false" customHeight="false" outlineLevel="0" collapsed="false">
      <c r="A240" s="43" t="n">
        <v>261</v>
      </c>
      <c r="B240" s="59" t="n">
        <v>3.49</v>
      </c>
      <c r="C240" s="60" t="n">
        <v>3.49</v>
      </c>
      <c r="D240" s="38" t="n">
        <v>14.19</v>
      </c>
      <c r="E240" s="38"/>
      <c r="F240" s="41"/>
      <c r="G240" s="39"/>
    </row>
    <row r="241" customFormat="false" ht="14.25" hidden="false" customHeight="false" outlineLevel="0" collapsed="false">
      <c r="A241" s="43" t="n">
        <v>263</v>
      </c>
      <c r="B241" s="38" t="n">
        <v>3.49</v>
      </c>
      <c r="C241" s="39" t="n">
        <v>3.49</v>
      </c>
      <c r="D241" s="38" t="n">
        <v>17.19</v>
      </c>
      <c r="E241" s="43"/>
      <c r="F241" s="41" t="s">
        <v>13</v>
      </c>
      <c r="G241" s="39" t="n">
        <v>11</v>
      </c>
    </row>
    <row r="242" customFormat="false" ht="14.25" hidden="false" customHeight="false" outlineLevel="0" collapsed="false">
      <c r="A242" s="43" t="n">
        <v>264</v>
      </c>
      <c r="B242" s="38" t="n">
        <v>3.49</v>
      </c>
      <c r="C242" s="39" t="n">
        <v>3.49</v>
      </c>
      <c r="D242" s="38" t="n">
        <v>17.19</v>
      </c>
      <c r="E242" s="43"/>
      <c r="F242" s="41"/>
      <c r="G242" s="39"/>
    </row>
    <row r="243" customFormat="false" ht="14.25" hidden="false" customHeight="false" outlineLevel="0" collapsed="false">
      <c r="A243" s="43" t="n">
        <v>270</v>
      </c>
      <c r="B243" s="38" t="n">
        <v>3.49</v>
      </c>
      <c r="C243" s="39" t="n">
        <v>3.49</v>
      </c>
      <c r="D243" s="38" t="n">
        <v>15.19</v>
      </c>
      <c r="E243" s="38" t="n">
        <v>2.22</v>
      </c>
      <c r="F243" s="41"/>
      <c r="G243" s="39"/>
    </row>
    <row r="244" customFormat="false" ht="14.25" hidden="false" customHeight="false" outlineLevel="0" collapsed="false">
      <c r="A244" s="43" t="n">
        <v>319</v>
      </c>
      <c r="B244" s="38" t="n">
        <v>3.09</v>
      </c>
      <c r="C244" s="39" t="n">
        <v>3.09</v>
      </c>
      <c r="D244" s="38" t="n">
        <v>12.19</v>
      </c>
      <c r="E244" s="38" t="n">
        <v>2.22</v>
      </c>
      <c r="F244" s="41" t="s">
        <v>13</v>
      </c>
      <c r="G244" s="39" t="n">
        <v>11</v>
      </c>
    </row>
    <row r="245" customFormat="false" ht="14.25" hidden="false" customHeight="false" outlineLevel="0" collapsed="false">
      <c r="A245" s="43" t="n">
        <v>326</v>
      </c>
      <c r="B245" s="38" t="n">
        <v>3.49</v>
      </c>
      <c r="C245" s="39" t="n">
        <v>3.49</v>
      </c>
      <c r="D245" s="38" t="n">
        <v>14.19</v>
      </c>
      <c r="E245" s="38" t="n">
        <v>2.22</v>
      </c>
      <c r="F245" s="41"/>
      <c r="G245" s="39"/>
    </row>
    <row r="246" customFormat="false" ht="14.25" hidden="false" customHeight="false" outlineLevel="0" collapsed="false">
      <c r="A246" s="43" t="n">
        <v>368</v>
      </c>
      <c r="B246" s="38" t="n">
        <v>3.49</v>
      </c>
      <c r="C246" s="39" t="n">
        <v>3.49</v>
      </c>
      <c r="D246" s="38" t="n">
        <v>15.19</v>
      </c>
      <c r="E246" s="38" t="n">
        <v>2.22</v>
      </c>
      <c r="F246" s="41" t="s">
        <v>13</v>
      </c>
      <c r="G246" s="39" t="n">
        <v>11</v>
      </c>
    </row>
    <row r="247" customFormat="false" ht="14.25" hidden="false" customHeight="false" outlineLevel="0" collapsed="false">
      <c r="A247" s="43" t="n">
        <v>375</v>
      </c>
      <c r="B247" s="62" t="n">
        <v>3.09</v>
      </c>
      <c r="C247" s="63" t="n">
        <v>3.09</v>
      </c>
      <c r="D247" s="38" t="n">
        <v>13.19</v>
      </c>
      <c r="E247" s="38" t="n">
        <v>2.22</v>
      </c>
      <c r="F247" s="51"/>
      <c r="G247" s="51"/>
    </row>
    <row r="248" customFormat="false" ht="14.25" hidden="false" customHeight="false" outlineLevel="0" collapsed="false">
      <c r="A248" s="61" t="n">
        <v>388</v>
      </c>
      <c r="B248" s="38" t="n">
        <v>3.09</v>
      </c>
      <c r="C248" s="39" t="n">
        <v>3.09</v>
      </c>
      <c r="D248" s="38" t="n">
        <v>13.19</v>
      </c>
      <c r="E248" s="38" t="n">
        <v>2.22</v>
      </c>
      <c r="F248" s="51" t="s">
        <v>13</v>
      </c>
      <c r="G248" s="63" t="n">
        <v>11</v>
      </c>
    </row>
    <row r="249" customFormat="false" ht="14.25" hidden="false" customHeight="false" outlineLevel="0" collapsed="false">
      <c r="A249" s="43" t="n">
        <v>391</v>
      </c>
      <c r="B249" s="38" t="n">
        <v>3.49</v>
      </c>
      <c r="C249" s="39" t="n">
        <v>3.49</v>
      </c>
      <c r="D249" s="38" t="n">
        <v>15.19</v>
      </c>
      <c r="E249" s="38" t="n">
        <v>2.22</v>
      </c>
      <c r="F249" s="41" t="s">
        <v>13</v>
      </c>
      <c r="G249" s="39" t="n">
        <v>11</v>
      </c>
    </row>
    <row r="250" customFormat="false" ht="14.25" hidden="false" customHeight="false" outlineLevel="0" collapsed="false">
      <c r="A250" s="43" t="n">
        <v>413</v>
      </c>
      <c r="B250" s="38" t="n">
        <v>3.49</v>
      </c>
      <c r="C250" s="39" t="n">
        <v>3.49</v>
      </c>
      <c r="D250" s="38" t="n">
        <v>14.19</v>
      </c>
      <c r="E250" s="38" t="n">
        <v>2.22</v>
      </c>
      <c r="F250" s="41" t="s">
        <v>13</v>
      </c>
      <c r="G250" s="39" t="n">
        <v>11</v>
      </c>
    </row>
    <row r="251" customFormat="false" ht="14.25" hidden="false" customHeight="false" outlineLevel="0" collapsed="false">
      <c r="A251" s="43" t="n">
        <v>423</v>
      </c>
      <c r="B251" s="59" t="n">
        <v>3.09</v>
      </c>
      <c r="C251" s="60" t="n">
        <v>3.09</v>
      </c>
      <c r="D251" s="38" t="n">
        <v>13.19</v>
      </c>
      <c r="E251" s="38" t="n">
        <v>2.22</v>
      </c>
      <c r="F251" s="41" t="s">
        <v>13</v>
      </c>
      <c r="G251" s="39" t="n">
        <v>11</v>
      </c>
    </row>
    <row r="252" customFormat="false" ht="14.25" hidden="false" customHeight="false" outlineLevel="0" collapsed="false">
      <c r="A252" s="43" t="n">
        <v>426</v>
      </c>
      <c r="B252" s="38" t="n">
        <v>3.09</v>
      </c>
      <c r="C252" s="39" t="n">
        <v>3.09</v>
      </c>
      <c r="D252" s="38" t="n">
        <v>13.19</v>
      </c>
      <c r="E252" s="38" t="n">
        <v>2.22</v>
      </c>
      <c r="F252" s="41" t="s">
        <v>13</v>
      </c>
      <c r="G252" s="39" t="n">
        <v>11</v>
      </c>
    </row>
    <row r="253" customFormat="false" ht="14.25" hidden="false" customHeight="false" outlineLevel="0" collapsed="false">
      <c r="A253" s="43" t="n">
        <v>447</v>
      </c>
      <c r="B253" s="59" t="n">
        <v>3.09</v>
      </c>
      <c r="C253" s="39" t="n">
        <v>3.09</v>
      </c>
      <c r="D253" s="38" t="n">
        <v>13.19</v>
      </c>
      <c r="E253" s="38" t="n">
        <v>2.22</v>
      </c>
      <c r="F253" s="51" t="s">
        <v>13</v>
      </c>
      <c r="G253" s="39" t="n">
        <v>11</v>
      </c>
    </row>
    <row r="254" customFormat="false" ht="14.25" hidden="false" customHeight="false" outlineLevel="0" collapsed="false">
      <c r="A254" s="43" t="n">
        <v>512</v>
      </c>
      <c r="B254" s="59" t="n">
        <v>3.49</v>
      </c>
      <c r="C254" s="60" t="n">
        <v>3.49</v>
      </c>
      <c r="D254" s="38" t="n">
        <v>14.19</v>
      </c>
      <c r="E254" s="38" t="n">
        <v>2.22</v>
      </c>
      <c r="F254" s="41" t="s">
        <v>12</v>
      </c>
      <c r="G254" s="39" t="n">
        <v>11</v>
      </c>
    </row>
    <row r="255" customFormat="false" ht="14.25" hidden="false" customHeight="false" outlineLevel="0" collapsed="false">
      <c r="A255" s="43" t="n">
        <v>536</v>
      </c>
      <c r="B255" s="38" t="n">
        <v>3.49</v>
      </c>
      <c r="C255" s="39" t="n">
        <v>3.49</v>
      </c>
      <c r="D255" s="38" t="n">
        <v>14.19</v>
      </c>
      <c r="E255" s="38" t="n">
        <v>2.22</v>
      </c>
      <c r="F255" s="41" t="s">
        <v>12</v>
      </c>
      <c r="G255" s="39" t="n">
        <v>11</v>
      </c>
    </row>
    <row r="256" customFormat="false" ht="14.25" hidden="false" customHeight="false" outlineLevel="0" collapsed="false">
      <c r="A256" s="43" t="n">
        <v>551</v>
      </c>
      <c r="B256" s="38" t="n">
        <v>3.49</v>
      </c>
      <c r="C256" s="39" t="n">
        <v>3.49</v>
      </c>
      <c r="D256" s="38" t="n">
        <v>17.19</v>
      </c>
      <c r="E256" s="38" t="n">
        <v>2.22</v>
      </c>
      <c r="F256" s="41"/>
      <c r="G256" s="39"/>
    </row>
    <row r="257" customFormat="false" ht="14.25" hidden="false" customHeight="false" outlineLevel="0" collapsed="false">
      <c r="A257" s="43" t="n">
        <v>557</v>
      </c>
      <c r="B257" s="59" t="n">
        <v>3.09</v>
      </c>
      <c r="C257" s="60" t="n">
        <v>3.09</v>
      </c>
      <c r="D257" s="38" t="n">
        <v>13.19</v>
      </c>
      <c r="E257" s="38" t="n">
        <v>2.22</v>
      </c>
      <c r="F257" s="41"/>
      <c r="G257" s="39"/>
    </row>
    <row r="258" customFormat="false" ht="14.25" hidden="false" customHeight="false" outlineLevel="0" collapsed="false">
      <c r="A258" s="43" t="n">
        <v>571</v>
      </c>
      <c r="B258" s="38" t="n">
        <v>3.09</v>
      </c>
      <c r="C258" s="39" t="n">
        <v>3.09</v>
      </c>
      <c r="D258" s="38" t="n">
        <v>13.19</v>
      </c>
      <c r="E258" s="38" t="n">
        <v>2.22</v>
      </c>
      <c r="F258" s="41" t="s">
        <v>13</v>
      </c>
      <c r="G258" s="39" t="n">
        <v>11</v>
      </c>
    </row>
    <row r="259" customFormat="false" ht="14.25" hidden="false" customHeight="false" outlineLevel="0" collapsed="false">
      <c r="A259" s="61" t="n">
        <v>577</v>
      </c>
      <c r="B259" s="38" t="n">
        <v>3.49</v>
      </c>
      <c r="C259" s="39" t="n">
        <v>3.49</v>
      </c>
      <c r="D259" s="38" t="n">
        <v>15.19</v>
      </c>
      <c r="E259" s="38" t="n">
        <v>2.22</v>
      </c>
      <c r="F259" s="51" t="s">
        <v>13</v>
      </c>
      <c r="G259" s="39" t="n">
        <v>11</v>
      </c>
    </row>
    <row r="260" customFormat="false" ht="14.25" hidden="false" customHeight="false" outlineLevel="0" collapsed="false">
      <c r="A260" s="43" t="n">
        <v>580</v>
      </c>
      <c r="B260" s="38" t="n">
        <v>3.49</v>
      </c>
      <c r="C260" s="39" t="n">
        <v>3.49</v>
      </c>
      <c r="D260" s="38" t="n">
        <v>15.19</v>
      </c>
      <c r="E260" s="38" t="n">
        <v>2.22</v>
      </c>
      <c r="F260" s="41" t="s">
        <v>13</v>
      </c>
      <c r="G260" s="39" t="n">
        <v>11</v>
      </c>
    </row>
    <row r="261" customFormat="false" ht="14.25" hidden="false" customHeight="false" outlineLevel="0" collapsed="false">
      <c r="A261" s="43" t="n">
        <v>638</v>
      </c>
      <c r="B261" s="38" t="n">
        <v>3.49</v>
      </c>
      <c r="C261" s="39" t="n">
        <v>3.49</v>
      </c>
      <c r="D261" s="38" t="n">
        <v>14.19</v>
      </c>
      <c r="E261" s="38" t="n">
        <v>2.22</v>
      </c>
      <c r="F261" s="41"/>
      <c r="G261" s="39"/>
    </row>
    <row r="262" customFormat="false" ht="14.25" hidden="false" customHeight="false" outlineLevel="0" collapsed="false">
      <c r="A262" s="64" t="n">
        <v>702</v>
      </c>
      <c r="B262" s="38" t="n">
        <v>3.49</v>
      </c>
      <c r="C262" s="39" t="n">
        <v>3.49</v>
      </c>
      <c r="D262" s="38" t="n">
        <v>14.19</v>
      </c>
      <c r="E262" s="38" t="n">
        <v>2.22</v>
      </c>
      <c r="F262" s="41" t="s">
        <v>13</v>
      </c>
      <c r="G262" s="39" t="n">
        <v>11</v>
      </c>
    </row>
    <row r="263" customFormat="false" ht="14.25" hidden="false" customHeight="false" outlineLevel="0" collapsed="false">
      <c r="A263" s="43" t="n">
        <v>704</v>
      </c>
      <c r="B263" s="38" t="n">
        <v>3.49</v>
      </c>
      <c r="C263" s="39" t="n">
        <v>3.49</v>
      </c>
      <c r="D263" s="38" t="n">
        <v>14.19</v>
      </c>
      <c r="E263" s="38" t="n">
        <v>2.22</v>
      </c>
      <c r="F263" s="41"/>
      <c r="G263" s="39"/>
    </row>
    <row r="264" customFormat="false" ht="14.25" hidden="false" customHeight="false" outlineLevel="0" collapsed="false">
      <c r="A264" s="64" t="n">
        <v>705</v>
      </c>
      <c r="B264" s="38" t="n">
        <v>3.49</v>
      </c>
      <c r="C264" s="39" t="n">
        <v>3.49</v>
      </c>
      <c r="D264" s="38" t="n">
        <v>17.19</v>
      </c>
      <c r="E264" s="38" t="n">
        <v>2.22</v>
      </c>
      <c r="F264" s="41" t="s">
        <v>13</v>
      </c>
      <c r="G264" s="39" t="n">
        <v>11</v>
      </c>
    </row>
    <row r="265" customFormat="false" ht="14.25" hidden="false" customHeight="false" outlineLevel="0" collapsed="false">
      <c r="A265" s="64" t="n">
        <v>706</v>
      </c>
      <c r="B265" s="38" t="n">
        <v>3.49</v>
      </c>
      <c r="C265" s="39" t="n">
        <v>3.49</v>
      </c>
      <c r="D265" s="38" t="n">
        <v>15.19</v>
      </c>
      <c r="E265" s="38" t="n">
        <v>2.22</v>
      </c>
      <c r="F265" s="41"/>
      <c r="G265" s="39"/>
    </row>
    <row r="266" customFormat="false" ht="14.25" hidden="false" customHeight="false" outlineLevel="0" collapsed="false">
      <c r="A266" s="43" t="n">
        <v>707</v>
      </c>
      <c r="B266" s="38" t="n">
        <v>6.09</v>
      </c>
      <c r="C266" s="39" t="n">
        <v>6.09</v>
      </c>
      <c r="D266" s="38" t="n">
        <v>22.19</v>
      </c>
      <c r="E266" s="43"/>
      <c r="F266" s="41"/>
      <c r="G266" s="39"/>
    </row>
    <row r="267" customFormat="false" ht="14.25" hidden="false" customHeight="false" outlineLevel="0" collapsed="false">
      <c r="A267" s="43" t="n">
        <v>801</v>
      </c>
      <c r="B267" s="38" t="n">
        <v>3.09</v>
      </c>
      <c r="C267" s="39" t="n">
        <v>3.09</v>
      </c>
      <c r="D267" s="38" t="n">
        <v>11.19</v>
      </c>
      <c r="E267" s="38" t="n">
        <v>2.22</v>
      </c>
      <c r="F267" s="41" t="s">
        <v>13</v>
      </c>
      <c r="G267" s="39" t="n">
        <v>11</v>
      </c>
    </row>
    <row r="268" customFormat="false" ht="14.25" hidden="false" customHeight="false" outlineLevel="0" collapsed="false">
      <c r="A268" s="43" t="n">
        <v>802</v>
      </c>
      <c r="B268" s="38"/>
      <c r="C268" s="39"/>
      <c r="D268" s="38" t="n">
        <v>13.19</v>
      </c>
      <c r="E268" s="38" t="n">
        <v>2.22</v>
      </c>
      <c r="F268" s="41" t="s">
        <v>13</v>
      </c>
      <c r="G268" s="39" t="n">
        <v>11</v>
      </c>
    </row>
    <row r="269" customFormat="false" ht="14.25" hidden="false" customHeight="false" outlineLevel="0" collapsed="false">
      <c r="A269" s="43" t="n">
        <v>803</v>
      </c>
      <c r="B269" s="38" t="n">
        <v>3.09</v>
      </c>
      <c r="C269" s="39" t="n">
        <v>3.09</v>
      </c>
      <c r="D269" s="38" t="n">
        <v>11.19</v>
      </c>
      <c r="E269" s="38" t="n">
        <v>2.22</v>
      </c>
      <c r="F269" s="41" t="s">
        <v>13</v>
      </c>
      <c r="G269" s="39" t="n">
        <v>11</v>
      </c>
    </row>
    <row r="270" customFormat="false" ht="14.25" hidden="false" customHeight="false" outlineLevel="0" collapsed="false">
      <c r="A270" s="43" t="n">
        <v>806</v>
      </c>
      <c r="B270" s="65"/>
      <c r="C270" s="66"/>
      <c r="D270" s="59" t="n">
        <v>13.19</v>
      </c>
      <c r="E270" s="38" t="n">
        <v>2.22</v>
      </c>
      <c r="F270" s="41" t="s">
        <v>13</v>
      </c>
      <c r="G270" s="39" t="n">
        <v>7</v>
      </c>
    </row>
    <row r="271" customFormat="false" ht="14.25" hidden="false" customHeight="false" outlineLevel="0" collapsed="false">
      <c r="A271" s="43" t="n">
        <v>809</v>
      </c>
      <c r="B271" s="59"/>
      <c r="C271" s="60"/>
      <c r="D271" s="38" t="n">
        <v>13.19</v>
      </c>
      <c r="E271" s="38" t="n">
        <v>2.22</v>
      </c>
      <c r="F271" s="41" t="s">
        <v>13</v>
      </c>
      <c r="G271" s="39" t="n">
        <v>7</v>
      </c>
    </row>
    <row r="272" customFormat="false" ht="14.25" hidden="false" customHeight="false" outlineLevel="0" collapsed="false">
      <c r="A272" s="61" t="n">
        <v>810</v>
      </c>
      <c r="B272" s="61"/>
      <c r="C272" s="51"/>
      <c r="D272" s="59" t="n">
        <v>12.19</v>
      </c>
      <c r="E272" s="38" t="n">
        <v>2.22</v>
      </c>
      <c r="F272" s="51" t="s">
        <v>13</v>
      </c>
      <c r="G272" s="63" t="n">
        <v>11</v>
      </c>
    </row>
    <row r="273" customFormat="false" ht="14.25" hidden="false" customHeight="false" outlineLevel="0" collapsed="false">
      <c r="A273" s="43" t="n">
        <v>811</v>
      </c>
      <c r="B273" s="38"/>
      <c r="C273" s="39"/>
      <c r="D273" s="59" t="n">
        <v>13.19</v>
      </c>
      <c r="E273" s="38" t="n">
        <v>2.22</v>
      </c>
      <c r="F273" s="41" t="s">
        <v>13</v>
      </c>
      <c r="G273" s="39" t="n">
        <v>11</v>
      </c>
    </row>
    <row r="274" customFormat="false" ht="14.25" hidden="false" customHeight="false" outlineLevel="0" collapsed="false">
      <c r="A274" s="61" t="n">
        <v>813</v>
      </c>
      <c r="B274" s="38"/>
      <c r="C274" s="39"/>
      <c r="D274" s="38" t="n">
        <v>13.19</v>
      </c>
      <c r="E274" s="38" t="n">
        <v>2.22</v>
      </c>
      <c r="F274" s="51" t="s">
        <v>13</v>
      </c>
      <c r="G274" s="63" t="n">
        <v>11</v>
      </c>
    </row>
    <row r="275" customFormat="false" ht="14.25" hidden="false" customHeight="false" outlineLevel="0" collapsed="false">
      <c r="A275" s="61" t="n">
        <v>814</v>
      </c>
      <c r="B275" s="38"/>
      <c r="C275" s="39"/>
      <c r="D275" s="38" t="n">
        <v>13.19</v>
      </c>
      <c r="E275" s="38" t="n">
        <v>2.22</v>
      </c>
      <c r="F275" s="51" t="s">
        <v>13</v>
      </c>
      <c r="G275" s="63" t="n">
        <v>11</v>
      </c>
    </row>
    <row r="276" customFormat="false" ht="14.25" hidden="false" customHeight="false" outlineLevel="0" collapsed="false">
      <c r="A276" s="61" t="n">
        <v>816</v>
      </c>
      <c r="B276" s="38"/>
      <c r="C276" s="39"/>
      <c r="D276" s="59" t="n">
        <v>13.19</v>
      </c>
      <c r="E276" s="38" t="n">
        <v>2.22</v>
      </c>
      <c r="F276" s="51" t="s">
        <v>13</v>
      </c>
      <c r="G276" s="63" t="n">
        <v>11</v>
      </c>
    </row>
    <row r="277" customFormat="false" ht="14.25" hidden="false" customHeight="false" outlineLevel="0" collapsed="false">
      <c r="A277" s="61" t="n">
        <v>817</v>
      </c>
      <c r="B277" s="38"/>
      <c r="C277" s="39"/>
      <c r="D277" s="38" t="n">
        <v>13.19</v>
      </c>
      <c r="E277" s="38" t="n">
        <v>2.22</v>
      </c>
      <c r="F277" s="51" t="s">
        <v>13</v>
      </c>
      <c r="G277" s="63" t="n">
        <v>11</v>
      </c>
    </row>
    <row r="278" customFormat="false" ht="14.25" hidden="false" customHeight="false" outlineLevel="0" collapsed="false">
      <c r="A278" s="61" t="n">
        <v>819</v>
      </c>
      <c r="B278" s="38"/>
      <c r="C278" s="39"/>
      <c r="D278" s="38" t="n">
        <v>13.19</v>
      </c>
      <c r="E278" s="38" t="n">
        <v>2.22</v>
      </c>
      <c r="F278" s="51" t="s">
        <v>13</v>
      </c>
      <c r="G278" s="63" t="n">
        <v>11</v>
      </c>
    </row>
    <row r="279" customFormat="false" ht="14.25" hidden="false" customHeight="false" outlineLevel="0" collapsed="false">
      <c r="A279" s="43" t="n">
        <v>820</v>
      </c>
      <c r="B279" s="38"/>
      <c r="C279" s="39"/>
      <c r="D279" s="38" t="n">
        <v>13.19</v>
      </c>
      <c r="E279" s="38" t="n">
        <v>2.22</v>
      </c>
      <c r="F279" s="41" t="s">
        <v>13</v>
      </c>
      <c r="G279" s="39" t="n">
        <v>11</v>
      </c>
    </row>
    <row r="280" customFormat="false" ht="14.25" hidden="false" customHeight="false" outlineLevel="0" collapsed="false">
      <c r="A280" s="43" t="n">
        <v>821</v>
      </c>
      <c r="B280" s="38"/>
      <c r="C280" s="39"/>
      <c r="D280" s="38" t="n">
        <v>14.19</v>
      </c>
      <c r="E280" s="38" t="n">
        <v>2.22</v>
      </c>
      <c r="F280" s="41" t="s">
        <v>13</v>
      </c>
      <c r="G280" s="39" t="n">
        <v>11</v>
      </c>
    </row>
    <row r="281" customFormat="false" ht="14.25" hidden="false" customHeight="false" outlineLevel="0" collapsed="false">
      <c r="A281" s="67" t="n">
        <v>852</v>
      </c>
      <c r="B281" s="59" t="n">
        <v>3.49</v>
      </c>
      <c r="C281" s="60" t="n">
        <v>3.49</v>
      </c>
      <c r="D281" s="59" t="n">
        <v>14.19</v>
      </c>
      <c r="E281" s="38" t="n">
        <v>2.22</v>
      </c>
      <c r="F281" s="41" t="s">
        <v>13</v>
      </c>
      <c r="G281" s="39" t="n">
        <v>11</v>
      </c>
    </row>
    <row r="282" customFormat="false" ht="14.25" hidden="false" customHeight="false" outlineLevel="0" collapsed="false">
      <c r="A282" s="43" t="n">
        <v>815</v>
      </c>
      <c r="B282" s="61"/>
      <c r="C282" s="51"/>
      <c r="D282" s="38" t="n">
        <v>12.19</v>
      </c>
      <c r="E282" s="38" t="n">
        <v>2.22</v>
      </c>
      <c r="F282" s="41" t="s">
        <v>13</v>
      </c>
      <c r="G282" s="39" t="n">
        <v>11</v>
      </c>
    </row>
    <row r="283" customFormat="false" ht="14.25" hidden="false" customHeight="false" outlineLevel="0" collapsed="false">
      <c r="A283" s="61" t="n">
        <v>336</v>
      </c>
      <c r="B283" s="38" t="n">
        <v>3.09</v>
      </c>
      <c r="C283" s="39" t="n">
        <v>3.09</v>
      </c>
      <c r="D283" s="38" t="n">
        <v>13.19</v>
      </c>
      <c r="E283" s="38" t="n">
        <v>2.22</v>
      </c>
      <c r="F283" s="45" t="s">
        <v>13</v>
      </c>
      <c r="G283" s="45" t="n">
        <v>11</v>
      </c>
    </row>
    <row r="284" customFormat="false" ht="14.25" hidden="false" customHeight="false" outlineLevel="0" collapsed="false">
      <c r="A284" s="61" t="n">
        <v>361</v>
      </c>
      <c r="B284" s="38" t="n">
        <v>3.09</v>
      </c>
      <c r="C284" s="39" t="n">
        <v>3.09</v>
      </c>
      <c r="D284" s="59" t="n">
        <v>13.19</v>
      </c>
      <c r="E284" s="38" t="n">
        <v>2.22</v>
      </c>
      <c r="F284" s="51" t="s">
        <v>13</v>
      </c>
      <c r="G284" s="39" t="n">
        <v>11</v>
      </c>
    </row>
    <row r="285" customFormat="false" ht="14.65" hidden="false" customHeight="false" outlineLevel="0" collapsed="false">
      <c r="A285" s="68" t="n">
        <v>598</v>
      </c>
      <c r="B285" s="69" t="n">
        <v>3.09</v>
      </c>
      <c r="C285" s="69" t="n">
        <v>3.09</v>
      </c>
      <c r="D285" s="69" t="n">
        <v>13.19</v>
      </c>
      <c r="E285" s="70" t="n">
        <v>2.22</v>
      </c>
      <c r="F285" s="71"/>
      <c r="G285" s="71"/>
    </row>
    <row r="286" customFormat="false" ht="14.25" hidden="false" customHeight="false" outlineLevel="0" collapsed="false">
      <c r="A286" s="72" t="n">
        <v>34</v>
      </c>
      <c r="B286" s="73" t="n">
        <v>8</v>
      </c>
      <c r="C286" s="74"/>
      <c r="D286" s="74"/>
      <c r="E286" s="73"/>
      <c r="F286" s="75" t="s">
        <v>1302</v>
      </c>
      <c r="G286" s="73" t="n">
        <v>7</v>
      </c>
    </row>
    <row r="287" customFormat="false" ht="14.25" hidden="false" customHeight="false" outlineLevel="0" collapsed="false">
      <c r="A287" s="76" t="n">
        <v>87</v>
      </c>
      <c r="B287" s="77" t="n">
        <v>8</v>
      </c>
      <c r="C287" s="77"/>
      <c r="D287" s="78" t="n">
        <v>9.89</v>
      </c>
      <c r="E287" s="73" t="n">
        <v>2.22</v>
      </c>
      <c r="F287" s="77" t="s">
        <v>13</v>
      </c>
      <c r="G287" s="77" t="n">
        <v>11</v>
      </c>
    </row>
    <row r="288" customFormat="false" ht="14.25" hidden="false" customHeight="false" outlineLevel="0" collapsed="false">
      <c r="A288" s="79" t="n">
        <v>238</v>
      </c>
      <c r="B288" s="73" t="n">
        <v>6</v>
      </c>
      <c r="C288" s="80"/>
      <c r="D288" s="80"/>
      <c r="E288" s="73" t="n">
        <v>2.22</v>
      </c>
      <c r="F288" s="75" t="s">
        <v>12</v>
      </c>
      <c r="G288" s="73" t="n">
        <v>11</v>
      </c>
    </row>
    <row r="289" customFormat="false" ht="14.25" hidden="false" customHeight="false" outlineLevel="0" collapsed="false">
      <c r="A289" s="79" t="n">
        <v>305</v>
      </c>
      <c r="B289" s="73" t="n">
        <v>8</v>
      </c>
      <c r="C289" s="77"/>
      <c r="D289" s="80"/>
      <c r="E289" s="73" t="n">
        <v>2.22</v>
      </c>
      <c r="F289" s="75"/>
      <c r="G289" s="81"/>
    </row>
    <row r="290" customFormat="false" ht="14.25" hidden="false" customHeight="false" outlineLevel="0" collapsed="false">
      <c r="A290" s="79" t="n">
        <v>357</v>
      </c>
      <c r="B290" s="73" t="n">
        <v>8</v>
      </c>
      <c r="C290" s="80"/>
      <c r="D290" s="80"/>
      <c r="E290" s="73"/>
      <c r="F290" s="75"/>
      <c r="G290" s="81"/>
    </row>
    <row r="291" customFormat="false" ht="14.25" hidden="false" customHeight="false" outlineLevel="0" collapsed="false">
      <c r="A291" s="79" t="n">
        <v>362</v>
      </c>
      <c r="B291" s="73" t="n">
        <v>8</v>
      </c>
      <c r="C291" s="80"/>
      <c r="D291" s="80"/>
      <c r="E291" s="73"/>
      <c r="F291" s="75"/>
      <c r="G291" s="81"/>
    </row>
    <row r="292" customFormat="false" ht="14.25" hidden="false" customHeight="false" outlineLevel="0" collapsed="false">
      <c r="A292" s="79" t="n">
        <v>621</v>
      </c>
      <c r="B292" s="73" t="n">
        <v>8</v>
      </c>
      <c r="C292" s="74"/>
      <c r="D292" s="78" t="n">
        <v>12.89</v>
      </c>
      <c r="E292" s="73"/>
      <c r="F292" s="75"/>
      <c r="G292" s="73"/>
    </row>
    <row r="293" customFormat="false" ht="14.25" hidden="false" customHeight="false" outlineLevel="0" collapsed="false">
      <c r="A293" s="79" t="n">
        <v>893</v>
      </c>
      <c r="B293" s="77" t="n">
        <v>2.5</v>
      </c>
      <c r="C293" s="77" t="n">
        <v>2.5</v>
      </c>
      <c r="D293" s="78"/>
      <c r="E293" s="73" t="n">
        <v>2.22</v>
      </c>
      <c r="F293" s="75"/>
      <c r="G293" s="81"/>
    </row>
    <row r="294" customFormat="false" ht="14.65" hidden="false" customHeight="false" outlineLevel="0" collapsed="false">
      <c r="A294" s="82" t="n">
        <v>564</v>
      </c>
      <c r="B294" s="73" t="n">
        <v>6</v>
      </c>
      <c r="C294" s="74"/>
      <c r="D294" s="74"/>
      <c r="E294" s="73" t="n">
        <v>2.22</v>
      </c>
      <c r="F294" s="51"/>
      <c r="G294" s="7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B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8" activeCellId="0" sqref="B28"/>
    </sheetView>
  </sheetViews>
  <sheetFormatPr defaultRowHeight="14.2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48.46"/>
    <col collapsed="false" customWidth="true" hidden="false" outlineLevel="0" max="1025" min="3" style="0" width="8.67"/>
  </cols>
  <sheetData>
    <row r="1" customFormat="false" ht="14.25" hidden="false" customHeight="false" outlineLevel="0" collapsed="false">
      <c r="B1" s="0" t="s">
        <v>1301</v>
      </c>
    </row>
    <row r="2" customFormat="false" ht="14.25" hidden="false" customHeight="false" outlineLevel="0" collapsed="false">
      <c r="B2" s="0" t="s">
        <v>2</v>
      </c>
    </row>
    <row r="3" customFormat="false" ht="14.25" hidden="false" customHeight="false" outlineLevel="0" collapsed="false">
      <c r="B3" s="0" t="s">
        <v>3</v>
      </c>
    </row>
    <row r="4" customFormat="false" ht="14.25" hidden="false" customHeight="false" outlineLevel="0" collapsed="false">
      <c r="B4" s="0" t="s">
        <v>4</v>
      </c>
    </row>
    <row r="5" customFormat="false" ht="14.25" hidden="false" customHeight="false" outlineLevel="0" collapsed="false">
      <c r="B5" s="0" t="s">
        <v>5</v>
      </c>
    </row>
    <row r="6" customFormat="false" ht="14.25" hidden="false" customHeight="false" outlineLevel="0" collapsed="false">
      <c r="B6" s="0" t="s">
        <v>6</v>
      </c>
    </row>
    <row r="7" customFormat="false" ht="14.25" hidden="false" customHeight="false" outlineLevel="0" collapsed="false">
      <c r="B7" s="0" t="s">
        <v>17</v>
      </c>
    </row>
    <row r="8" customFormat="false" ht="14.25" hidden="false" customHeight="false" outlineLevel="0" collapsed="false">
      <c r="B8" s="0" t="s">
        <v>9</v>
      </c>
    </row>
    <row r="9" customFormat="false" ht="14.25" hidden="false" customHeight="false" outlineLevel="0" collapsed="false">
      <c r="B9" s="0" t="s">
        <v>1303</v>
      </c>
    </row>
    <row r="10" customFormat="false" ht="14.25" hidden="false" customHeight="false" outlineLevel="0" collapsed="false">
      <c r="B10" s="0" t="s">
        <v>1304</v>
      </c>
    </row>
    <row r="11" customFormat="false" ht="14.25" hidden="false" customHeight="false" outlineLevel="0" collapsed="false">
      <c r="B11" s="0" t="s">
        <v>1305</v>
      </c>
    </row>
    <row r="12" customFormat="false" ht="14.25" hidden="false" customHeight="false" outlineLevel="0" collapsed="false">
      <c r="B12" s="0" t="s">
        <v>1306</v>
      </c>
    </row>
    <row r="13" customFormat="false" ht="14.25" hidden="false" customHeight="false" outlineLevel="0" collapsed="false">
      <c r="B13" s="0" t="s">
        <v>1307</v>
      </c>
    </row>
    <row r="14" customFormat="false" ht="14.25" hidden="false" customHeight="false" outlineLevel="0" collapsed="false">
      <c r="B14" s="0" t="s">
        <v>1308</v>
      </c>
    </row>
    <row r="15" customFormat="false" ht="14.25" hidden="false" customHeight="false" outlineLevel="0" collapsed="false">
      <c r="B15" s="0" t="s">
        <v>1309</v>
      </c>
    </row>
    <row r="16" customFormat="false" ht="14.25" hidden="false" customHeight="false" outlineLevel="0" collapsed="false">
      <c r="B16" s="0" t="s">
        <v>1310</v>
      </c>
    </row>
    <row r="17" customFormat="false" ht="14.25" hidden="false" customHeight="false" outlineLevel="0" collapsed="false">
      <c r="B17" s="0" t="s">
        <v>1311</v>
      </c>
    </row>
    <row r="18" customFormat="false" ht="14.25" hidden="false" customHeight="false" outlineLevel="0" collapsed="false">
      <c r="B18" s="0" t="s">
        <v>1214</v>
      </c>
    </row>
    <row r="19" customFormat="false" ht="14.25" hidden="false" customHeight="false" outlineLevel="0" collapsed="false">
      <c r="B19" s="0" t="s">
        <v>1312</v>
      </c>
    </row>
    <row r="20" customFormat="false" ht="14.25" hidden="false" customHeight="false" outlineLevel="0" collapsed="false">
      <c r="B20" s="0" t="s">
        <v>1313</v>
      </c>
    </row>
    <row r="21" customFormat="false" ht="14.25" hidden="false" customHeight="false" outlineLevel="0" collapsed="false">
      <c r="B21" s="0" t="s">
        <v>23</v>
      </c>
    </row>
    <row r="22" customFormat="false" ht="14.25" hidden="false" customHeight="false" outlineLevel="0" collapsed="false">
      <c r="B22" s="0" t="s">
        <v>24</v>
      </c>
    </row>
    <row r="23" customFormat="false" ht="14.25" hidden="false" customHeight="false" outlineLevel="0" collapsed="false">
      <c r="B23" s="0" t="s">
        <v>1314</v>
      </c>
    </row>
    <row r="24" customFormat="false" ht="14.25" hidden="false" customHeight="false" outlineLevel="0" collapsed="false">
      <c r="B24" s="0" t="s">
        <v>1315</v>
      </c>
    </row>
    <row r="25" customFormat="false" ht="14.25" hidden="false" customHeight="false" outlineLevel="0" collapsed="false">
      <c r="B25" s="0" t="s">
        <v>1316</v>
      </c>
    </row>
    <row r="26" customFormat="false" ht="14.25" hidden="false" customHeight="false" outlineLevel="0" collapsed="false">
      <c r="B26" s="0" t="s">
        <v>1317</v>
      </c>
    </row>
    <row r="27" customFormat="false" ht="14.25" hidden="false" customHeight="false" outlineLevel="0" collapsed="false">
      <c r="B27" s="0" t="s">
        <v>1318</v>
      </c>
    </row>
    <row r="28" customFormat="false" ht="14.25" hidden="false" customHeight="false" outlineLevel="0" collapsed="false">
      <c r="B28" s="0" t="s">
        <v>1319</v>
      </c>
    </row>
    <row r="29" customFormat="false" ht="14.25" hidden="false" customHeight="false" outlineLevel="0" collapsed="false">
      <c r="B29" s="0" t="s">
        <v>1320</v>
      </c>
    </row>
    <row r="30" customFormat="false" ht="14.25" hidden="false" customHeight="false" outlineLevel="0" collapsed="false">
      <c r="B30" s="0" t="s">
        <v>1321</v>
      </c>
    </row>
    <row r="31" customFormat="false" ht="14.25" hidden="false" customHeight="false" outlineLevel="0" collapsed="false">
      <c r="B31" s="0" t="s">
        <v>1322</v>
      </c>
    </row>
    <row r="32" customFormat="false" ht="14.25" hidden="false" customHeight="false" outlineLevel="0" collapsed="false">
      <c r="B32" s="0" t="s">
        <v>1323</v>
      </c>
    </row>
    <row r="33" customFormat="false" ht="14.25" hidden="false" customHeight="false" outlineLevel="0" collapsed="false">
      <c r="B33" s="0" t="s">
        <v>1324</v>
      </c>
    </row>
    <row r="34" customFormat="false" ht="14.25" hidden="false" customHeight="false" outlineLevel="0" collapsed="false">
      <c r="B34" s="0" t="s">
        <v>1325</v>
      </c>
    </row>
    <row r="35" customFormat="false" ht="14.25" hidden="false" customHeight="false" outlineLevel="0" collapsed="false">
      <c r="B35" s="0" t="s">
        <v>1326</v>
      </c>
    </row>
    <row r="36" customFormat="false" ht="14.25" hidden="false" customHeight="false" outlineLevel="0" collapsed="false">
      <c r="B36" s="0" t="s">
        <v>43</v>
      </c>
    </row>
    <row r="37" customFormat="false" ht="14.25" hidden="false" customHeight="false" outlineLevel="0" collapsed="false">
      <c r="B37" s="0" t="s">
        <v>1327</v>
      </c>
    </row>
    <row r="38" customFormat="false" ht="14.25" hidden="false" customHeight="false" outlineLevel="0" collapsed="false">
      <c r="B38" s="0" t="s">
        <v>1328</v>
      </c>
    </row>
    <row r="39" customFormat="false" ht="14.25" hidden="false" customHeight="false" outlineLevel="0" collapsed="false">
      <c r="B39" s="0" t="s">
        <v>1329</v>
      </c>
    </row>
    <row r="40" customFormat="false" ht="14.25" hidden="false" customHeight="false" outlineLevel="0" collapsed="false">
      <c r="B40" s="0" t="s">
        <v>1330</v>
      </c>
    </row>
    <row r="41" customFormat="false" ht="14.25" hidden="false" customHeight="false" outlineLevel="0" collapsed="false">
      <c r="B41" s="0" t="s">
        <v>1331</v>
      </c>
    </row>
    <row r="42" customFormat="false" ht="14.25" hidden="false" customHeight="false" outlineLevel="0" collapsed="false">
      <c r="B42" s="0" t="s">
        <v>1332</v>
      </c>
    </row>
    <row r="43" customFormat="false" ht="14.25" hidden="false" customHeight="false" outlineLevel="0" collapsed="false">
      <c r="B43" s="0" t="s">
        <v>1333</v>
      </c>
    </row>
    <row r="44" customFormat="false" ht="14.25" hidden="false" customHeight="false" outlineLevel="0" collapsed="false">
      <c r="B44" s="0" t="s">
        <v>1334</v>
      </c>
    </row>
    <row r="45" customFormat="false" ht="14.25" hidden="false" customHeight="false" outlineLevel="0" collapsed="false">
      <c r="B45" s="0" t="s">
        <v>1335</v>
      </c>
    </row>
    <row r="46" customFormat="false" ht="14.25" hidden="false" customHeight="false" outlineLevel="0" collapsed="false">
      <c r="B46" s="0" t="s">
        <v>1336</v>
      </c>
    </row>
    <row r="47" customFormat="false" ht="14.25" hidden="false" customHeight="false" outlineLevel="0" collapsed="false">
      <c r="B47" s="0" t="s">
        <v>1337</v>
      </c>
    </row>
    <row r="48" customFormat="false" ht="14.25" hidden="false" customHeight="false" outlineLevel="0" collapsed="false">
      <c r="B48" s="0" t="s">
        <v>1338</v>
      </c>
    </row>
    <row r="49" customFormat="false" ht="14.25" hidden="false" customHeight="false" outlineLevel="0" collapsed="false">
      <c r="B49" s="0" t="s">
        <v>1339</v>
      </c>
    </row>
    <row r="50" customFormat="false" ht="14.25" hidden="false" customHeight="false" outlineLevel="0" collapsed="false">
      <c r="B50" s="0" t="s">
        <v>1340</v>
      </c>
    </row>
    <row r="51" customFormat="false" ht="14.25" hidden="false" customHeight="false" outlineLevel="0" collapsed="false">
      <c r="B51" s="0" t="s">
        <v>1341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7030A0"/>
    <pageSetUpPr fitToPage="false"/>
  </sheetPr>
  <dimension ref="A1:AD30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215" activePane="bottomLeft" state="frozen"/>
      <selection pane="topLeft" activeCell="A1" activeCellId="0" sqref="A1"/>
      <selection pane="bottomLeft" activeCell="D232" activeCellId="0" sqref="D232"/>
    </sheetView>
  </sheetViews>
  <sheetFormatPr defaultRowHeight="14.25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83" width="8.73"/>
    <col collapsed="false" customWidth="true" hidden="false" outlineLevel="0" max="3" min="3" style="0" width="18"/>
    <col collapsed="false" customWidth="true" hidden="false" outlineLevel="0" max="4" min="4" style="0" width="19.6"/>
    <col collapsed="false" customWidth="true" hidden="false" outlineLevel="0" max="5" min="5" style="0" width="15"/>
    <col collapsed="false" customWidth="true" hidden="false" outlineLevel="0" max="6" min="6" style="0" width="30.27"/>
    <col collapsed="false" customWidth="false" hidden="false" outlineLevel="0" max="7" min="7" style="0" width="11.4"/>
    <col collapsed="false" customWidth="true" hidden="false" outlineLevel="0" max="8" min="8" style="84" width="14.86"/>
    <col collapsed="false" customWidth="true" hidden="false" outlineLevel="0" max="9" min="9" style="84" width="10.86"/>
    <col collapsed="false" customWidth="true" hidden="false" outlineLevel="0" max="10" min="10" style="84" width="11.27"/>
    <col collapsed="false" customWidth="true" hidden="true" outlineLevel="0" max="11" min="11" style="85" width="46.4"/>
    <col collapsed="false" customWidth="true" hidden="false" outlineLevel="0" max="12" min="12" style="84" width="23.01"/>
    <col collapsed="false" customWidth="true" hidden="false" outlineLevel="0" max="13" min="13" style="84" width="17.4"/>
    <col collapsed="false" customWidth="true" hidden="false" outlineLevel="0" max="14" min="14" style="84" width="14.86"/>
    <col collapsed="false" customWidth="true" hidden="false" outlineLevel="0" max="15" min="15" style="84" width="18.73"/>
    <col collapsed="false" customWidth="true" hidden="false" outlineLevel="0" max="16" min="16" style="84" width="14.01"/>
    <col collapsed="false" customWidth="true" hidden="true" outlineLevel="0" max="18" min="17" style="84" width="14.01"/>
    <col collapsed="false" customWidth="true" hidden="false" outlineLevel="0" max="19" min="19" style="86" width="12.4"/>
    <col collapsed="false" customWidth="true" hidden="false" outlineLevel="0" max="20" min="20" style="86" width="13.13"/>
    <col collapsed="false" customWidth="true" hidden="false" outlineLevel="0" max="21" min="21" style="84" width="21.86"/>
    <col collapsed="false" customWidth="true" hidden="false" outlineLevel="0" max="22" min="22" style="84" width="21.27"/>
    <col collapsed="false" customWidth="true" hidden="false" outlineLevel="0" max="23" min="23" style="84" width="18.39"/>
    <col collapsed="false" customWidth="true" hidden="false" outlineLevel="0" max="24" min="24" style="84" width="12.86"/>
    <col collapsed="false" customWidth="true" hidden="false" outlineLevel="0" max="1025" min="25" style="0" width="9.13"/>
  </cols>
  <sheetData>
    <row r="1" s="89" customFormat="true" ht="25.5" hidden="false" customHeight="false" outlineLevel="0" collapsed="false">
      <c r="A1" s="87"/>
      <c r="B1" s="88" t="s">
        <v>1342</v>
      </c>
      <c r="C1" s="88"/>
      <c r="D1" s="88"/>
      <c r="E1" s="88"/>
      <c r="F1" s="88"/>
      <c r="H1" s="90"/>
      <c r="I1" s="90"/>
      <c r="J1" s="90"/>
      <c r="K1" s="85"/>
      <c r="L1" s="91"/>
      <c r="M1" s="91"/>
      <c r="N1" s="91"/>
      <c r="O1" s="91"/>
      <c r="P1" s="90"/>
      <c r="Q1" s="90"/>
      <c r="R1" s="90"/>
      <c r="S1" s="92" t="s">
        <v>1343</v>
      </c>
      <c r="T1" s="92"/>
      <c r="U1" s="93"/>
      <c r="V1" s="94"/>
      <c r="W1" s="95"/>
      <c r="X1" s="90"/>
    </row>
    <row r="2" s="89" customFormat="true" ht="71.25" hidden="false" customHeight="false" outlineLevel="0" collapsed="false">
      <c r="A2" s="96"/>
      <c r="B2" s="97" t="s">
        <v>1301</v>
      </c>
      <c r="C2" s="97" t="s">
        <v>3</v>
      </c>
      <c r="D2" s="97" t="s">
        <v>4</v>
      </c>
      <c r="E2" s="97" t="s">
        <v>2</v>
      </c>
      <c r="F2" s="97" t="s">
        <v>5</v>
      </c>
      <c r="G2" s="97" t="s">
        <v>1344</v>
      </c>
      <c r="H2" s="97" t="s">
        <v>1345</v>
      </c>
      <c r="I2" s="97" t="s">
        <v>1346</v>
      </c>
      <c r="J2" s="98" t="s">
        <v>1347</v>
      </c>
      <c r="K2" s="99" t="s">
        <v>1348</v>
      </c>
      <c r="L2" s="98" t="s">
        <v>1349</v>
      </c>
      <c r="M2" s="98" t="s">
        <v>1350</v>
      </c>
      <c r="N2" s="98" t="s">
        <v>1351</v>
      </c>
      <c r="O2" s="98" t="s">
        <v>1352</v>
      </c>
      <c r="P2" s="98" t="s">
        <v>1353</v>
      </c>
      <c r="Q2" s="98" t="s">
        <v>1354</v>
      </c>
      <c r="R2" s="98" t="s">
        <v>1355</v>
      </c>
      <c r="S2" s="100" t="s">
        <v>1356</v>
      </c>
      <c r="T2" s="100" t="s">
        <v>37</v>
      </c>
      <c r="U2" s="101" t="s">
        <v>1357</v>
      </c>
      <c r="V2" s="101" t="s">
        <v>1358</v>
      </c>
      <c r="W2" s="101" t="s">
        <v>1359</v>
      </c>
      <c r="X2" s="98" t="s">
        <v>1360</v>
      </c>
      <c r="Y2" s="102" t="s">
        <v>1361</v>
      </c>
      <c r="Z2" s="102" t="s">
        <v>1362</v>
      </c>
      <c r="AA2" s="102" t="s">
        <v>1363</v>
      </c>
      <c r="AB2" s="102" t="s">
        <v>1364</v>
      </c>
      <c r="AC2" s="102" t="s">
        <v>1365</v>
      </c>
      <c r="AD2" s="102" t="s">
        <v>1366</v>
      </c>
    </row>
    <row r="3" customFormat="false" ht="14.25" hidden="false" customHeight="false" outlineLevel="0" collapsed="false">
      <c r="A3" s="103"/>
      <c r="B3" s="41" t="n">
        <v>13</v>
      </c>
      <c r="C3" s="104" t="str">
        <f aca="false">VLOOKUP($B3,'[2]Center Details'!$A$1:$E$292,3,0)</f>
        <v>Southeast </v>
      </c>
      <c r="D3" s="104" t="str">
        <f aca="false">VLOOKUP($B3,'[2]Center Details'!$A$1:$E$292,4,0)</f>
        <v>Bulldogs </v>
      </c>
      <c r="E3" s="104" t="str">
        <f aca="false">VLOOKUP($B3,'[2]Center Details'!$A$1:$E$292,2,0)</f>
        <v>AMF</v>
      </c>
      <c r="F3" s="104" t="str">
        <f aca="false">VLOOKUP($B3,'[2]Center Details'!$A$1:$E$292,5,0)</f>
        <v>AMF Park Lanes</v>
      </c>
      <c r="G3" s="104" t="s">
        <v>1367</v>
      </c>
      <c r="H3" s="105" t="s">
        <v>64</v>
      </c>
      <c r="I3" s="106" t="s">
        <v>64</v>
      </c>
      <c r="J3" s="107" t="n">
        <v>5</v>
      </c>
      <c r="K3" s="108" t="s">
        <v>1368</v>
      </c>
      <c r="L3" s="109" t="n">
        <v>4.24</v>
      </c>
      <c r="M3" s="109" t="n">
        <v>5.64</v>
      </c>
      <c r="N3" s="109" t="n">
        <v>5.64</v>
      </c>
      <c r="O3" s="109" t="n">
        <v>6.24</v>
      </c>
      <c r="P3" s="109" t="n">
        <v>4.29</v>
      </c>
      <c r="Q3" s="109"/>
      <c r="R3" s="109"/>
      <c r="S3" s="110" t="n">
        <v>2.5</v>
      </c>
      <c r="T3" s="110" t="n">
        <v>12.09</v>
      </c>
      <c r="U3" s="111"/>
      <c r="V3" s="111"/>
      <c r="W3" s="111"/>
      <c r="X3" s="106"/>
      <c r="Y3" s="112"/>
      <c r="Z3" s="112"/>
      <c r="AA3" s="112"/>
      <c r="AB3" s="112"/>
      <c r="AC3" s="112"/>
      <c r="AD3" s="112"/>
    </row>
    <row r="4" customFormat="false" ht="14.25" hidden="false" customHeight="false" outlineLevel="0" collapsed="false">
      <c r="A4" s="103"/>
      <c r="B4" s="41" t="n">
        <v>20</v>
      </c>
      <c r="C4" s="104" t="str">
        <f aca="false">VLOOKUP($B4,'[2]Center Details'!$A$1:$E$292,3,0)</f>
        <v>Southeast </v>
      </c>
      <c r="D4" s="104" t="str">
        <f aca="false">VLOOKUP($B4,'[2]Center Details'!$A$1:$E$292,4,0)</f>
        <v>North Bama</v>
      </c>
      <c r="E4" s="104" t="str">
        <f aca="false">VLOOKUP($B4,'[2]Center Details'!$A$1:$E$292,2,0)</f>
        <v>AMF</v>
      </c>
      <c r="F4" s="104" t="str">
        <f aca="false">VLOOKUP($B4,'[2]Center Details'!$A$1:$E$292,5,0)</f>
        <v>AMF Pin Palace Lanes</v>
      </c>
      <c r="G4" s="104" t="s">
        <v>1367</v>
      </c>
      <c r="H4" s="106" t="s">
        <v>64</v>
      </c>
      <c r="I4" s="106" t="s">
        <v>64</v>
      </c>
      <c r="J4" s="106" t="n">
        <v>5</v>
      </c>
      <c r="K4" s="108" t="s">
        <v>1368</v>
      </c>
      <c r="L4" s="109" t="n">
        <v>4.24</v>
      </c>
      <c r="M4" s="109" t="n">
        <v>5.64</v>
      </c>
      <c r="N4" s="109" t="n">
        <v>5.64</v>
      </c>
      <c r="O4" s="109" t="n">
        <v>6.24</v>
      </c>
      <c r="P4" s="109" t="n">
        <v>4.29</v>
      </c>
      <c r="Q4" s="109"/>
      <c r="R4" s="109"/>
      <c r="S4" s="110" t="n">
        <v>2.5</v>
      </c>
      <c r="T4" s="110" t="n">
        <v>12.09</v>
      </c>
      <c r="U4" s="111"/>
      <c r="V4" s="111"/>
      <c r="W4" s="111"/>
      <c r="X4" s="106"/>
      <c r="Y4" s="112"/>
      <c r="Z4" s="112"/>
      <c r="AA4" s="112"/>
      <c r="AB4" s="112"/>
      <c r="AC4" s="112"/>
      <c r="AD4" s="112"/>
    </row>
    <row r="5" customFormat="false" ht="14.25" hidden="false" customHeight="false" outlineLevel="0" collapsed="false">
      <c r="A5" s="103"/>
      <c r="B5" s="41" t="n">
        <v>21</v>
      </c>
      <c r="C5" s="104" t="str">
        <f aca="false">VLOOKUP($B5,'[2]Center Details'!$A$1:$E$292,3,0)</f>
        <v>Southeast </v>
      </c>
      <c r="D5" s="104" t="str">
        <f aca="false">VLOOKUP($B5,'[2]Center Details'!$A$1:$E$292,4,0)</f>
        <v>Deep South </v>
      </c>
      <c r="E5" s="104" t="str">
        <f aca="false">VLOOKUP($B5,'[2]Center Details'!$A$1:$E$292,2,0)</f>
        <v>AMF</v>
      </c>
      <c r="F5" s="104" t="str">
        <f aca="false">VLOOKUP($B5,'[2]Center Details'!$A$1:$E$292,5,0)</f>
        <v>AMF Auburn Lanes</v>
      </c>
      <c r="G5" s="104" t="s">
        <v>1367</v>
      </c>
      <c r="H5" s="106" t="s">
        <v>64</v>
      </c>
      <c r="I5" s="106" t="s">
        <v>64</v>
      </c>
      <c r="J5" s="106" t="n">
        <v>5</v>
      </c>
      <c r="K5" s="108" t="s">
        <v>1368</v>
      </c>
      <c r="L5" s="109" t="n">
        <v>4.24</v>
      </c>
      <c r="M5" s="109" t="n">
        <v>5.64</v>
      </c>
      <c r="N5" s="109" t="n">
        <v>5.64</v>
      </c>
      <c r="O5" s="109" t="n">
        <v>6.24</v>
      </c>
      <c r="P5" s="109" t="n">
        <v>4.29</v>
      </c>
      <c r="Q5" s="109"/>
      <c r="R5" s="109"/>
      <c r="S5" s="110" t="n">
        <v>2.5</v>
      </c>
      <c r="T5" s="110" t="n">
        <v>12.09</v>
      </c>
      <c r="U5" s="111"/>
      <c r="V5" s="111"/>
      <c r="W5" s="111"/>
      <c r="X5" s="106"/>
      <c r="Y5" s="112"/>
      <c r="Z5" s="112"/>
      <c r="AA5" s="112"/>
      <c r="AB5" s="112"/>
      <c r="AC5" s="112"/>
      <c r="AD5" s="112"/>
    </row>
    <row r="6" customFormat="false" ht="14.25" hidden="false" customHeight="false" outlineLevel="0" collapsed="false">
      <c r="A6" s="103"/>
      <c r="B6" s="41" t="n">
        <v>23</v>
      </c>
      <c r="C6" s="104" t="str">
        <f aca="false">VLOOKUP($B6,'[2]Center Details'!$A$1:$E$292,3,0)</f>
        <v>Southeast </v>
      </c>
      <c r="D6" s="104" t="str">
        <f aca="false">VLOOKUP($B6,'[2]Center Details'!$A$1:$E$292,4,0)</f>
        <v>Bulldogs </v>
      </c>
      <c r="E6" s="104" t="str">
        <f aca="false">VLOOKUP($B6,'[2]Center Details'!$A$1:$E$292,2,0)</f>
        <v>AMF</v>
      </c>
      <c r="F6" s="104" t="str">
        <f aca="false">VLOOKUP($B6,'[2]Center Details'!$A$1:$E$292,5,0)</f>
        <v>AMF Star Lanes</v>
      </c>
      <c r="G6" s="104" t="s">
        <v>1367</v>
      </c>
      <c r="H6" s="106" t="s">
        <v>64</v>
      </c>
      <c r="I6" s="106" t="s">
        <v>64</v>
      </c>
      <c r="J6" s="106" t="n">
        <v>5</v>
      </c>
      <c r="K6" s="108" t="s">
        <v>1368</v>
      </c>
      <c r="L6" s="109" t="n">
        <v>4.24</v>
      </c>
      <c r="M6" s="109" t="n">
        <v>5.64</v>
      </c>
      <c r="N6" s="109" t="n">
        <v>5.64</v>
      </c>
      <c r="O6" s="109" t="n">
        <v>6.24</v>
      </c>
      <c r="P6" s="109" t="n">
        <v>4.29</v>
      </c>
      <c r="Q6" s="109"/>
      <c r="R6" s="109"/>
      <c r="S6" s="110" t="n">
        <v>2.5</v>
      </c>
      <c r="T6" s="110" t="n">
        <v>12.09</v>
      </c>
      <c r="U6" s="111"/>
      <c r="V6" s="111"/>
      <c r="W6" s="111"/>
      <c r="X6" s="106"/>
      <c r="Y6" s="112"/>
      <c r="Z6" s="112"/>
      <c r="AA6" s="112"/>
      <c r="AB6" s="112"/>
      <c r="AC6" s="112"/>
      <c r="AD6" s="112"/>
    </row>
    <row r="7" customFormat="false" ht="14.25" hidden="false" customHeight="false" outlineLevel="0" collapsed="false">
      <c r="A7" s="103"/>
      <c r="B7" s="41" t="n">
        <v>24</v>
      </c>
      <c r="C7" s="104" t="str">
        <f aca="false">VLOOKUP($B7,'[2]Center Details'!$A$1:$E$292,3,0)</f>
        <v>Southeast </v>
      </c>
      <c r="D7" s="104" t="str">
        <f aca="false">VLOOKUP($B7,'[2]Center Details'!$A$1:$E$292,4,0)</f>
        <v>Bulldogs </v>
      </c>
      <c r="E7" s="104" t="str">
        <f aca="false">VLOOKUP($B7,'[2]Center Details'!$A$1:$E$292,2,0)</f>
        <v>AMF</v>
      </c>
      <c r="F7" s="104" t="str">
        <f aca="false">VLOOKUP($B7,'[2]Center Details'!$A$1:$E$292,5,0)</f>
        <v>AMF Star Lanes</v>
      </c>
      <c r="G7" s="104" t="s">
        <v>1367</v>
      </c>
      <c r="H7" s="105" t="s">
        <v>64</v>
      </c>
      <c r="I7" s="106" t="s">
        <v>64</v>
      </c>
      <c r="J7" s="107" t="n">
        <v>5</v>
      </c>
      <c r="K7" s="108" t="s">
        <v>1368</v>
      </c>
      <c r="L7" s="109" t="n">
        <v>4.24</v>
      </c>
      <c r="M7" s="109" t="n">
        <v>5.64</v>
      </c>
      <c r="N7" s="109" t="n">
        <v>5.64</v>
      </c>
      <c r="O7" s="109" t="n">
        <v>6.24</v>
      </c>
      <c r="P7" s="109" t="n">
        <v>4.29</v>
      </c>
      <c r="Q7" s="109"/>
      <c r="R7" s="109"/>
      <c r="S7" s="110" t="n">
        <v>2.5</v>
      </c>
      <c r="T7" s="110" t="n">
        <v>12.09</v>
      </c>
      <c r="U7" s="111"/>
      <c r="V7" s="111"/>
      <c r="W7" s="111"/>
      <c r="X7" s="106"/>
      <c r="Y7" s="112"/>
      <c r="Z7" s="112"/>
      <c r="AA7" s="112"/>
      <c r="AB7" s="112"/>
      <c r="AC7" s="112"/>
      <c r="AD7" s="112"/>
    </row>
    <row r="8" customFormat="false" ht="14.25" hidden="false" customHeight="false" outlineLevel="0" collapsed="false">
      <c r="A8" s="113"/>
      <c r="B8" s="114" t="n">
        <v>210</v>
      </c>
      <c r="C8" s="104" t="str">
        <f aca="false">VLOOKUP($B8,'[2]Center Details'!$A$1:$E$292,3,0)</f>
        <v>Experiential North </v>
      </c>
      <c r="D8" s="104" t="str">
        <f aca="false">VLOOKUP($B8,'[2]Center Details'!$A$1:$E$292,4,0)</f>
        <v>New Jersey XP </v>
      </c>
      <c r="E8" s="104" t="str">
        <f aca="false">VLOOKUP($B8,'[2]Center Details'!$A$1:$E$292,2,0)</f>
        <v>Bowlero</v>
      </c>
      <c r="F8" s="104" t="str">
        <f aca="false">VLOOKUP($B8,'[2]Center Details'!$A$1:$E$292,5,0)</f>
        <v>Bowlero Queens</v>
      </c>
      <c r="G8" s="104" t="s">
        <v>1369</v>
      </c>
      <c r="H8" s="74" t="s">
        <v>116</v>
      </c>
      <c r="I8" s="74" t="s">
        <v>116</v>
      </c>
      <c r="J8" s="74" t="n">
        <v>3</v>
      </c>
      <c r="K8" s="115" t="s">
        <v>1370</v>
      </c>
      <c r="L8" s="116" t="n">
        <v>6.24</v>
      </c>
      <c r="M8" s="116" t="n">
        <v>8.34</v>
      </c>
      <c r="N8" s="116" t="n">
        <v>8.34</v>
      </c>
      <c r="O8" s="116" t="n">
        <v>10.34</v>
      </c>
      <c r="P8" s="116" t="n">
        <v>6.09</v>
      </c>
      <c r="Q8" s="116"/>
      <c r="R8" s="116"/>
      <c r="S8" s="110" t="n">
        <v>3.49</v>
      </c>
      <c r="T8" s="110" t="n">
        <v>17.19</v>
      </c>
      <c r="U8" s="117"/>
      <c r="V8" s="117"/>
      <c r="W8" s="117"/>
      <c r="X8" s="74"/>
      <c r="Y8" s="112"/>
      <c r="Z8" s="112"/>
      <c r="AA8" s="112"/>
      <c r="AB8" s="112"/>
      <c r="AC8" s="112"/>
      <c r="AD8" s="112"/>
    </row>
    <row r="9" customFormat="false" ht="14.25" hidden="false" customHeight="false" outlineLevel="0" collapsed="false">
      <c r="A9" s="113"/>
      <c r="B9" s="51" t="n">
        <v>34</v>
      </c>
      <c r="C9" s="104" t="str">
        <f aca="false">VLOOKUP($B9,'[2]Center Details'!$A$1:$E$292,3,0)</f>
        <v>Southeast </v>
      </c>
      <c r="D9" s="104" t="str">
        <f aca="false">VLOOKUP($B9,'[2]Center Details'!$A$1:$E$292,4,0)</f>
        <v>Tar Heels </v>
      </c>
      <c r="E9" s="104" t="str">
        <f aca="false">VLOOKUP($B9,'[2]Center Details'!$A$1:$E$292,2,0)</f>
        <v>AMF</v>
      </c>
      <c r="F9" s="104" t="str">
        <f aca="false">VLOOKUP($B9,'[2]Center Details'!$A$1:$E$292,5,0)</f>
        <v>AMF All Star Lanes</v>
      </c>
      <c r="G9" s="104" t="s">
        <v>1371</v>
      </c>
      <c r="H9" s="117" t="s">
        <v>569</v>
      </c>
      <c r="I9" s="117" t="s">
        <v>569</v>
      </c>
      <c r="J9" s="117" t="s">
        <v>569</v>
      </c>
      <c r="K9" s="115" t="s">
        <v>1372</v>
      </c>
      <c r="L9" s="118" t="n">
        <v>2.49</v>
      </c>
      <c r="M9" s="109" t="n">
        <v>3.59</v>
      </c>
      <c r="N9" s="109" t="n">
        <v>3.59</v>
      </c>
      <c r="O9" s="109" t="n">
        <v>4.09</v>
      </c>
      <c r="P9" s="109" t="n">
        <v>3.59</v>
      </c>
      <c r="Q9" s="109"/>
      <c r="R9" s="109"/>
      <c r="S9" s="110" t="s">
        <v>569</v>
      </c>
      <c r="T9" s="110" t="s">
        <v>569</v>
      </c>
      <c r="U9" s="119" t="n">
        <v>10.69</v>
      </c>
      <c r="V9" s="119" t="n">
        <v>13.69</v>
      </c>
      <c r="W9" s="119" t="n">
        <v>14.69</v>
      </c>
      <c r="X9" s="74"/>
      <c r="Y9" s="112"/>
      <c r="Z9" s="112"/>
      <c r="AA9" s="112"/>
      <c r="AB9" s="112"/>
      <c r="AC9" s="112"/>
      <c r="AD9" s="112"/>
    </row>
    <row r="10" customFormat="false" ht="14.25" hidden="false" customHeight="false" outlineLevel="0" collapsed="false">
      <c r="A10" s="103"/>
      <c r="B10" s="41" t="n">
        <v>35</v>
      </c>
      <c r="C10" s="104" t="str">
        <f aca="false">VLOOKUP($B10,'[2]Center Details'!$A$1:$E$292,3,0)</f>
        <v>Southeast </v>
      </c>
      <c r="D10" s="104" t="str">
        <f aca="false">VLOOKUP($B10,'[2]Center Details'!$A$1:$E$292,4,0)</f>
        <v>North Bama</v>
      </c>
      <c r="E10" s="104" t="str">
        <f aca="false">VLOOKUP($B10,'[2]Center Details'!$A$1:$E$292,2,0)</f>
        <v>AMF</v>
      </c>
      <c r="F10" s="104" t="str">
        <f aca="false">VLOOKUP($B10,'[2]Center Details'!$A$1:$E$292,5,0)</f>
        <v>AMF River City Lanes</v>
      </c>
      <c r="G10" s="104" t="s">
        <v>1367</v>
      </c>
      <c r="H10" s="106" t="s">
        <v>64</v>
      </c>
      <c r="I10" s="106" t="s">
        <v>64</v>
      </c>
      <c r="J10" s="106" t="n">
        <v>6</v>
      </c>
      <c r="K10" s="108" t="s">
        <v>1373</v>
      </c>
      <c r="L10" s="109" t="n">
        <v>3.64</v>
      </c>
      <c r="M10" s="109" t="n">
        <v>5.04</v>
      </c>
      <c r="N10" s="109" t="n">
        <v>5.04</v>
      </c>
      <c r="O10" s="109" t="n">
        <v>5.74</v>
      </c>
      <c r="P10" s="109" t="n">
        <v>4.29</v>
      </c>
      <c r="Q10" s="109"/>
      <c r="R10" s="109"/>
      <c r="S10" s="110" t="n">
        <v>2.5</v>
      </c>
      <c r="T10" s="110" t="n">
        <v>10.89</v>
      </c>
      <c r="U10" s="111"/>
      <c r="V10" s="111"/>
      <c r="W10" s="111"/>
      <c r="X10" s="106"/>
      <c r="Y10" s="112"/>
      <c r="Z10" s="112"/>
      <c r="AA10" s="112"/>
      <c r="AB10" s="112"/>
      <c r="AC10" s="112"/>
      <c r="AD10" s="112"/>
    </row>
    <row r="11" customFormat="false" ht="14.25" hidden="false" customHeight="false" outlineLevel="0" collapsed="false">
      <c r="A11" s="103"/>
      <c r="B11" s="41" t="n">
        <v>44</v>
      </c>
      <c r="C11" s="104" t="str">
        <f aca="false">VLOOKUP($B11,'[2]Center Details'!$A$1:$E$292,3,0)</f>
        <v>West </v>
      </c>
      <c r="D11" s="104" t="str">
        <f aca="false">VLOOKUP($B11,'[2]Center Details'!$A$1:$E$292,4,0)</f>
        <v>Great Plains </v>
      </c>
      <c r="E11" s="104" t="str">
        <f aca="false">VLOOKUP($B11,'[2]Center Details'!$A$1:$E$292,2,0)</f>
        <v>AMF</v>
      </c>
      <c r="F11" s="104" t="str">
        <f aca="false">VLOOKUP($B11,'[2]Center Details'!$A$1:$E$292,5,0)</f>
        <v>AMF College Lanes</v>
      </c>
      <c r="G11" s="104" t="s">
        <v>1367</v>
      </c>
      <c r="H11" s="106" t="s">
        <v>145</v>
      </c>
      <c r="I11" s="106" t="s">
        <v>116</v>
      </c>
      <c r="J11" s="106" t="n">
        <v>4</v>
      </c>
      <c r="K11" s="108" t="s">
        <v>1374</v>
      </c>
      <c r="L11" s="109" t="n">
        <v>4.64</v>
      </c>
      <c r="M11" s="109" t="n">
        <v>6.34</v>
      </c>
      <c r="N11" s="109" t="n">
        <v>6.34</v>
      </c>
      <c r="O11" s="109" t="n">
        <v>6.94</v>
      </c>
      <c r="P11" s="109" t="n">
        <v>4.79</v>
      </c>
      <c r="Q11" s="109"/>
      <c r="R11" s="109"/>
      <c r="S11" s="110" t="n">
        <v>3</v>
      </c>
      <c r="T11" s="120" t="n">
        <v>12.89</v>
      </c>
      <c r="U11" s="111"/>
      <c r="V11" s="111"/>
      <c r="W11" s="111"/>
      <c r="X11" s="106"/>
      <c r="Y11" s="112"/>
      <c r="Z11" s="112"/>
      <c r="AA11" s="112"/>
      <c r="AB11" s="112"/>
      <c r="AC11" s="112"/>
      <c r="AD11" s="112"/>
    </row>
    <row r="12" customFormat="false" ht="14.25" hidden="false" customHeight="false" outlineLevel="0" collapsed="false">
      <c r="A12" s="103"/>
      <c r="B12" s="41" t="n">
        <v>58</v>
      </c>
      <c r="C12" s="104" t="str">
        <f aca="false">VLOOKUP($B12,'[2]Center Details'!$A$1:$E$292,3,0)</f>
        <v>West </v>
      </c>
      <c r="D12" s="104" t="str">
        <f aca="false">VLOOKUP($B12,'[2]Center Details'!$A$1:$E$292,4,0)</f>
        <v>Great Plains </v>
      </c>
      <c r="E12" s="104" t="str">
        <f aca="false">VLOOKUP($B12,'[2]Center Details'!$A$1:$E$292,2,0)</f>
        <v>AMF</v>
      </c>
      <c r="F12" s="104" t="str">
        <f aca="false">VLOOKUP($B12,'[2]Center Details'!$A$1:$E$292,5,0)</f>
        <v>AMF Town &amp; Country Lanes </v>
      </c>
      <c r="G12" s="104" t="s">
        <v>1367</v>
      </c>
      <c r="H12" s="105" t="s">
        <v>64</v>
      </c>
      <c r="I12" s="106" t="s">
        <v>116</v>
      </c>
      <c r="J12" s="107" t="n">
        <v>5</v>
      </c>
      <c r="K12" s="108" t="s">
        <v>1375</v>
      </c>
      <c r="L12" s="109" t="n">
        <v>4.24</v>
      </c>
      <c r="M12" s="109" t="n">
        <v>5.64</v>
      </c>
      <c r="N12" s="109" t="n">
        <v>5.64</v>
      </c>
      <c r="O12" s="109" t="n">
        <v>6.24</v>
      </c>
      <c r="P12" s="109" t="n">
        <v>4.29</v>
      </c>
      <c r="Q12" s="109"/>
      <c r="R12" s="109"/>
      <c r="S12" s="110" t="n">
        <v>2.5</v>
      </c>
      <c r="T12" s="110" t="n">
        <v>12.09</v>
      </c>
      <c r="U12" s="111"/>
      <c r="V12" s="111"/>
      <c r="W12" s="111"/>
      <c r="X12" s="106"/>
      <c r="Y12" s="112"/>
      <c r="Z12" s="112"/>
      <c r="AA12" s="112"/>
      <c r="AB12" s="112"/>
      <c r="AC12" s="112"/>
      <c r="AD12" s="112"/>
    </row>
    <row r="13" customFormat="false" ht="14.25" hidden="false" customHeight="false" outlineLevel="0" collapsed="false">
      <c r="A13" s="103"/>
      <c r="B13" s="41" t="n">
        <v>61</v>
      </c>
      <c r="C13" s="104" t="str">
        <f aca="false">VLOOKUP($B13,'[2]Center Details'!$A$1:$E$292,3,0)</f>
        <v>West </v>
      </c>
      <c r="D13" s="104" t="str">
        <f aca="false">VLOOKUP($B13,'[2]Center Details'!$A$1:$E$292,4,0)</f>
        <v>St Louis </v>
      </c>
      <c r="E13" s="104" t="str">
        <f aca="false">VLOOKUP($B13,'[2]Center Details'!$A$1:$E$292,2,0)</f>
        <v>AMF</v>
      </c>
      <c r="F13" s="104" t="str">
        <f aca="false">VLOOKUP($B13,'[2]Center Details'!$A$1:$E$292,5,0)</f>
        <v>AMF Arc Lanes</v>
      </c>
      <c r="G13" s="104" t="s">
        <v>1367</v>
      </c>
      <c r="H13" s="105" t="s">
        <v>116</v>
      </c>
      <c r="I13" s="106" t="s">
        <v>116</v>
      </c>
      <c r="J13" s="107" t="n">
        <v>6</v>
      </c>
      <c r="K13" s="108" t="s">
        <v>1376</v>
      </c>
      <c r="L13" s="109" t="n">
        <v>3.64</v>
      </c>
      <c r="M13" s="109" t="n">
        <v>5.04</v>
      </c>
      <c r="N13" s="109" t="n">
        <v>5.04</v>
      </c>
      <c r="O13" s="109" t="n">
        <v>5.74</v>
      </c>
      <c r="P13" s="109" t="n">
        <v>4.29</v>
      </c>
      <c r="Q13" s="109"/>
      <c r="R13" s="109"/>
      <c r="S13" s="110" t="n">
        <v>2.5</v>
      </c>
      <c r="T13" s="110" t="n">
        <v>10.89</v>
      </c>
      <c r="U13" s="111"/>
      <c r="V13" s="111"/>
      <c r="W13" s="111"/>
      <c r="X13" s="106"/>
      <c r="Y13" s="112"/>
      <c r="Z13" s="112"/>
      <c r="AA13" s="112"/>
      <c r="AB13" s="112"/>
      <c r="AC13" s="112"/>
      <c r="AD13" s="112"/>
    </row>
    <row r="14" customFormat="false" ht="14.25" hidden="false" customHeight="false" outlineLevel="0" collapsed="false">
      <c r="A14" s="103"/>
      <c r="B14" s="41" t="n">
        <v>65</v>
      </c>
      <c r="C14" s="104" t="str">
        <f aca="false">VLOOKUP($B14,'[2]Center Details'!$A$1:$E$292,3,0)</f>
        <v>Southeast </v>
      </c>
      <c r="D14" s="104" t="str">
        <f aca="false">VLOOKUP($B14,'[2]Center Details'!$A$1:$E$292,4,0)</f>
        <v>Tar Heels </v>
      </c>
      <c r="E14" s="104" t="str">
        <f aca="false">VLOOKUP($B14,'[2]Center Details'!$A$1:$E$292,2,0)</f>
        <v>AMF</v>
      </c>
      <c r="F14" s="104" t="str">
        <f aca="false">VLOOKUP($B14,'[2]Center Details'!$A$1:$E$292,5,0)</f>
        <v>AMF Pleasant Valley Lanes</v>
      </c>
      <c r="G14" s="104" t="s">
        <v>1367</v>
      </c>
      <c r="H14" s="105" t="s">
        <v>64</v>
      </c>
      <c r="I14" s="106" t="s">
        <v>64</v>
      </c>
      <c r="J14" s="107" t="n">
        <v>5</v>
      </c>
      <c r="K14" s="108" t="s">
        <v>1368</v>
      </c>
      <c r="L14" s="109" t="n">
        <v>4.24</v>
      </c>
      <c r="M14" s="109" t="n">
        <v>5.64</v>
      </c>
      <c r="N14" s="109" t="n">
        <v>5.64</v>
      </c>
      <c r="O14" s="109" t="n">
        <v>6.24</v>
      </c>
      <c r="P14" s="109" t="n">
        <v>4.29</v>
      </c>
      <c r="Q14" s="109"/>
      <c r="R14" s="109"/>
      <c r="S14" s="110" t="n">
        <v>2.5</v>
      </c>
      <c r="T14" s="110" t="n">
        <v>12.09</v>
      </c>
      <c r="U14" s="111"/>
      <c r="V14" s="111"/>
      <c r="W14" s="111"/>
      <c r="X14" s="106"/>
      <c r="Y14" s="112"/>
      <c r="Z14" s="112"/>
      <c r="AA14" s="112"/>
      <c r="AB14" s="112"/>
      <c r="AC14" s="112"/>
      <c r="AD14" s="112"/>
    </row>
    <row r="15" customFormat="false" ht="14.25" hidden="false" customHeight="false" outlineLevel="0" collapsed="false">
      <c r="A15" s="103"/>
      <c r="B15" s="41" t="n">
        <v>64</v>
      </c>
      <c r="C15" s="104" t="str">
        <f aca="false">VLOOKUP($B15,'[2]Center Details'!$A$1:$E$292,3,0)</f>
        <v>Southeast </v>
      </c>
      <c r="D15" s="104" t="str">
        <f aca="false">VLOOKUP($B15,'[2]Center Details'!$A$1:$E$292,4,0)</f>
        <v>Tar Heels </v>
      </c>
      <c r="E15" s="104" t="str">
        <f aca="false">VLOOKUP($B15,'[2]Center Details'!$A$1:$E$292,2,0)</f>
        <v>AMF</v>
      </c>
      <c r="F15" s="104" t="str">
        <f aca="false">VLOOKUP($B15,'[2]Center Details'!$A$1:$E$292,5,0)</f>
        <v>AMF Durham Lanes</v>
      </c>
      <c r="G15" s="104" t="s">
        <v>1367</v>
      </c>
      <c r="H15" s="106" t="s">
        <v>64</v>
      </c>
      <c r="I15" s="106" t="s">
        <v>116</v>
      </c>
      <c r="J15" s="106" t="n">
        <v>4</v>
      </c>
      <c r="K15" s="108" t="s">
        <v>1374</v>
      </c>
      <c r="L15" s="109" t="n">
        <v>4.64</v>
      </c>
      <c r="M15" s="109" t="n">
        <v>6.34</v>
      </c>
      <c r="N15" s="109" t="n">
        <v>6.34</v>
      </c>
      <c r="O15" s="109" t="n">
        <v>6.94</v>
      </c>
      <c r="P15" s="109" t="n">
        <v>4.79</v>
      </c>
      <c r="Q15" s="109"/>
      <c r="R15" s="109"/>
      <c r="S15" s="110" t="n">
        <v>3</v>
      </c>
      <c r="T15" s="120" t="n">
        <v>12.89</v>
      </c>
      <c r="U15" s="111"/>
      <c r="V15" s="111"/>
      <c r="W15" s="111"/>
      <c r="X15" s="106"/>
      <c r="Y15" s="112"/>
      <c r="Z15" s="112"/>
      <c r="AA15" s="112"/>
      <c r="AB15" s="112"/>
      <c r="AC15" s="112"/>
      <c r="AD15" s="112"/>
    </row>
    <row r="16" customFormat="false" ht="14.25" hidden="false" customHeight="false" outlineLevel="0" collapsed="false">
      <c r="A16" s="103"/>
      <c r="B16" s="41" t="n">
        <v>78</v>
      </c>
      <c r="C16" s="104" t="str">
        <f aca="false">VLOOKUP($B16,'[2]Center Details'!$A$1:$E$292,3,0)</f>
        <v>Experiential North </v>
      </c>
      <c r="D16" s="104" t="str">
        <f aca="false">VLOOKUP($B16,'[2]Center Details'!$A$1:$E$292,4,0)</f>
        <v>Western Long Island </v>
      </c>
      <c r="E16" s="104" t="str">
        <f aca="false">VLOOKUP($B16,'[2]Center Details'!$A$1:$E$292,2,0)</f>
        <v>AMF</v>
      </c>
      <c r="F16" s="104" t="str">
        <f aca="false">VLOOKUP($B16,'[2]Center Details'!$A$1:$E$292,5,0)</f>
        <v>AMF Garden City Lanes</v>
      </c>
      <c r="G16" s="104" t="s">
        <v>1367</v>
      </c>
      <c r="H16" s="105" t="s">
        <v>145</v>
      </c>
      <c r="I16" s="106" t="s">
        <v>116</v>
      </c>
      <c r="J16" s="107" t="n">
        <v>2</v>
      </c>
      <c r="K16" s="108" t="s">
        <v>1377</v>
      </c>
      <c r="L16" s="109" t="n">
        <v>4.94</v>
      </c>
      <c r="M16" s="109" t="n">
        <v>7.34</v>
      </c>
      <c r="N16" s="109" t="n">
        <v>7.34</v>
      </c>
      <c r="O16" s="109" t="n">
        <v>8.14</v>
      </c>
      <c r="P16" s="109" t="n">
        <v>5.29</v>
      </c>
      <c r="Q16" s="109"/>
      <c r="R16" s="109"/>
      <c r="S16" s="110" t="n">
        <v>3</v>
      </c>
      <c r="T16" s="110" t="n">
        <v>14.09</v>
      </c>
      <c r="U16" s="111"/>
      <c r="V16" s="111"/>
      <c r="W16" s="111"/>
      <c r="X16" s="106"/>
      <c r="Y16" s="112"/>
      <c r="Z16" s="112"/>
      <c r="AA16" s="112"/>
      <c r="AB16" s="112"/>
      <c r="AC16" s="112"/>
      <c r="AD16" s="112"/>
    </row>
    <row r="17" customFormat="false" ht="14.25" hidden="false" customHeight="false" outlineLevel="0" collapsed="false">
      <c r="A17" s="103"/>
      <c r="B17" s="41" t="n">
        <v>66</v>
      </c>
      <c r="C17" s="104" t="str">
        <f aca="false">VLOOKUP($B17,'[2]Center Details'!$A$1:$E$292,3,0)</f>
        <v>Southeast </v>
      </c>
      <c r="D17" s="104" t="str">
        <f aca="false">VLOOKUP($B17,'[2]Center Details'!$A$1:$E$292,4,0)</f>
        <v>Tar Heels </v>
      </c>
      <c r="E17" s="104" t="str">
        <f aca="false">VLOOKUP($B17,'[2]Center Details'!$A$1:$E$292,2,0)</f>
        <v>AMF</v>
      </c>
      <c r="F17" s="104" t="str">
        <f aca="false">VLOOKUP($B17,'[2]Center Details'!$A$1:$E$292,5,0)</f>
        <v>AMF South Hills Lanes</v>
      </c>
      <c r="G17" s="104" t="s">
        <v>1367</v>
      </c>
      <c r="H17" s="106" t="s">
        <v>64</v>
      </c>
      <c r="I17" s="106" t="s">
        <v>64</v>
      </c>
      <c r="J17" s="106" t="n">
        <v>5</v>
      </c>
      <c r="K17" s="108" t="s">
        <v>1368</v>
      </c>
      <c r="L17" s="109" t="n">
        <v>4.24</v>
      </c>
      <c r="M17" s="109" t="n">
        <v>5.64</v>
      </c>
      <c r="N17" s="109" t="n">
        <v>5.64</v>
      </c>
      <c r="O17" s="109" t="n">
        <v>6.24</v>
      </c>
      <c r="P17" s="109" t="n">
        <v>4.29</v>
      </c>
      <c r="Q17" s="109"/>
      <c r="R17" s="109"/>
      <c r="S17" s="110" t="n">
        <v>2.5</v>
      </c>
      <c r="T17" s="110" t="n">
        <v>12.09</v>
      </c>
      <c r="U17" s="111"/>
      <c r="V17" s="111"/>
      <c r="W17" s="111"/>
      <c r="X17" s="106"/>
      <c r="Y17" s="112"/>
      <c r="Z17" s="112"/>
      <c r="AA17" s="112"/>
      <c r="AB17" s="112"/>
      <c r="AC17" s="112"/>
      <c r="AD17" s="112"/>
    </row>
    <row r="18" customFormat="false" ht="14.25" hidden="false" customHeight="false" outlineLevel="0" collapsed="false">
      <c r="A18" s="113"/>
      <c r="B18" s="51" t="n">
        <v>76</v>
      </c>
      <c r="C18" s="104" t="str">
        <f aca="false">VLOOKUP($B18,'[2]Center Details'!$A$1:$E$292,3,0)</f>
        <v>Experiential North </v>
      </c>
      <c r="D18" s="104" t="str">
        <f aca="false">VLOOKUP($B18,'[2]Center Details'!$A$1:$E$292,4,0)</f>
        <v>New Yawk </v>
      </c>
      <c r="E18" s="104" t="str">
        <f aca="false">VLOOKUP($B18,'[2]Center Details'!$A$1:$E$292,2,0)</f>
        <v>Bowlmor</v>
      </c>
      <c r="F18" s="121" t="str">
        <f aca="false">VLOOKUP($B18,'[2]Center Details'!$A$1:$E$292,5,0)</f>
        <v>Bowlmor Chelsea Piers</v>
      </c>
      <c r="G18" s="104" t="s">
        <v>1369</v>
      </c>
      <c r="H18" s="74" t="s">
        <v>116</v>
      </c>
      <c r="I18" s="74" t="s">
        <v>116</v>
      </c>
      <c r="J18" s="106" t="n">
        <v>0.5</v>
      </c>
      <c r="K18" s="122" t="s">
        <v>1378</v>
      </c>
      <c r="L18" s="116" t="n">
        <v>10.94</v>
      </c>
      <c r="M18" s="116" t="n">
        <v>10.94</v>
      </c>
      <c r="N18" s="116" t="n">
        <v>11.34</v>
      </c>
      <c r="O18" s="116" t="n">
        <v>12.94</v>
      </c>
      <c r="P18" s="116" t="n">
        <v>6.69</v>
      </c>
      <c r="Q18" s="116"/>
      <c r="R18" s="116"/>
      <c r="S18" s="110" t="n">
        <v>6.09</v>
      </c>
      <c r="T18" s="110" t="n">
        <v>22.19</v>
      </c>
      <c r="U18" s="117"/>
      <c r="V18" s="117"/>
      <c r="W18" s="117"/>
      <c r="X18" s="74"/>
      <c r="Y18" s="112"/>
      <c r="Z18" s="112"/>
      <c r="AA18" s="112"/>
      <c r="AB18" s="112"/>
      <c r="AC18" s="112"/>
      <c r="AD18" s="112"/>
    </row>
    <row r="19" customFormat="false" ht="14.25" hidden="false" customHeight="false" outlineLevel="0" collapsed="false">
      <c r="A19" s="103"/>
      <c r="B19" s="41" t="n">
        <v>70</v>
      </c>
      <c r="C19" s="104" t="str">
        <f aca="false">VLOOKUP($B19,'[2]Center Details'!$A$1:$E$292,3,0)</f>
        <v>Southeast </v>
      </c>
      <c r="D19" s="104" t="str">
        <f aca="false">VLOOKUP($B19,'[2]Center Details'!$A$1:$E$292,4,0)</f>
        <v>Bulldogs </v>
      </c>
      <c r="E19" s="104" t="str">
        <f aca="false">VLOOKUP($B19,'[2]Center Details'!$A$1:$E$292,2,0)</f>
        <v>AMF</v>
      </c>
      <c r="F19" s="104" t="str">
        <f aca="false">VLOOKUP($B19,'[2]Center Details'!$A$1:$E$292,5,0)</f>
        <v>AMF American Lanes</v>
      </c>
      <c r="G19" s="104" t="s">
        <v>1367</v>
      </c>
      <c r="H19" s="105" t="s">
        <v>145</v>
      </c>
      <c r="I19" s="106" t="s">
        <v>64</v>
      </c>
      <c r="J19" s="107" t="n">
        <v>6</v>
      </c>
      <c r="K19" s="108" t="s">
        <v>1373</v>
      </c>
      <c r="L19" s="109" t="n">
        <v>3.64</v>
      </c>
      <c r="M19" s="109" t="n">
        <v>5.04</v>
      </c>
      <c r="N19" s="109" t="n">
        <v>5.04</v>
      </c>
      <c r="O19" s="109" t="n">
        <v>5.74</v>
      </c>
      <c r="P19" s="109" t="n">
        <v>4.29</v>
      </c>
      <c r="Q19" s="109"/>
      <c r="R19" s="109"/>
      <c r="S19" s="110" t="n">
        <v>2.5</v>
      </c>
      <c r="T19" s="110" t="n">
        <v>10.89</v>
      </c>
      <c r="U19" s="111"/>
      <c r="V19" s="111"/>
      <c r="W19" s="111"/>
      <c r="X19" s="106"/>
      <c r="Y19" s="112"/>
      <c r="Z19" s="112"/>
      <c r="AA19" s="112"/>
      <c r="AB19" s="112"/>
      <c r="AC19" s="112"/>
      <c r="AD19" s="112"/>
    </row>
    <row r="20" customFormat="false" ht="14.25" hidden="false" customHeight="false" outlineLevel="0" collapsed="false">
      <c r="A20" s="103"/>
      <c r="B20" s="41" t="n">
        <v>77</v>
      </c>
      <c r="C20" s="104" t="str">
        <f aca="false">VLOOKUP($B20,'[2]Center Details'!$A$1:$E$292,3,0)</f>
        <v>Southeast </v>
      </c>
      <c r="D20" s="104" t="str">
        <f aca="false">VLOOKUP($B20,'[2]Center Details'!$A$1:$E$292,4,0)</f>
        <v>Panthers </v>
      </c>
      <c r="E20" s="104" t="str">
        <f aca="false">VLOOKUP($B20,'[2]Center Details'!$A$1:$E$292,2,0)</f>
        <v>AMF</v>
      </c>
      <c r="F20" s="104" t="str">
        <f aca="false">VLOOKUP($B20,'[2]Center Details'!$A$1:$E$292,5,0)</f>
        <v>AMF Centennial Lanes</v>
      </c>
      <c r="G20" s="104" t="s">
        <v>1367</v>
      </c>
      <c r="H20" s="106" t="s">
        <v>64</v>
      </c>
      <c r="I20" s="106" t="s">
        <v>64</v>
      </c>
      <c r="J20" s="106" t="n">
        <v>5</v>
      </c>
      <c r="K20" s="108" t="s">
        <v>1368</v>
      </c>
      <c r="L20" s="109" t="n">
        <v>4.24</v>
      </c>
      <c r="M20" s="109" t="n">
        <v>5.64</v>
      </c>
      <c r="N20" s="109" t="n">
        <v>5.64</v>
      </c>
      <c r="O20" s="109" t="n">
        <v>6.24</v>
      </c>
      <c r="P20" s="109" t="n">
        <v>4.29</v>
      </c>
      <c r="Q20" s="109"/>
      <c r="R20" s="109"/>
      <c r="S20" s="110" t="n">
        <v>2.5</v>
      </c>
      <c r="T20" s="110" t="n">
        <v>12.09</v>
      </c>
      <c r="U20" s="111"/>
      <c r="V20" s="111"/>
      <c r="W20" s="111"/>
      <c r="X20" s="106"/>
      <c r="Y20" s="112"/>
      <c r="Z20" s="112"/>
      <c r="AA20" s="112"/>
      <c r="AB20" s="112"/>
      <c r="AC20" s="112"/>
      <c r="AD20" s="112"/>
    </row>
    <row r="21" customFormat="false" ht="14.25" hidden="false" customHeight="false" outlineLevel="0" collapsed="false">
      <c r="A21" s="103"/>
      <c r="B21" s="41" t="n">
        <v>81</v>
      </c>
      <c r="C21" s="104" t="str">
        <f aca="false">VLOOKUP($B21,'[2]Center Details'!$A$1:$E$292,3,0)</f>
        <v>West </v>
      </c>
      <c r="D21" s="104" t="str">
        <f aca="false">VLOOKUP($B21,'[2]Center Details'!$A$1:$E$292,4,0)</f>
        <v>Great Plains </v>
      </c>
      <c r="E21" s="104" t="str">
        <f aca="false">VLOOKUP($B21,'[2]Center Details'!$A$1:$E$292,2,0)</f>
        <v>AMF</v>
      </c>
      <c r="F21" s="104" t="str">
        <f aca="false">VLOOKUP($B21,'[2]Center Details'!$A$1:$E$292,5,0)</f>
        <v>AMF Pro Bowl Lanes</v>
      </c>
      <c r="G21" s="104" t="s">
        <v>1367</v>
      </c>
      <c r="H21" s="105" t="s">
        <v>145</v>
      </c>
      <c r="I21" s="106" t="s">
        <v>64</v>
      </c>
      <c r="J21" s="107" t="n">
        <v>6</v>
      </c>
      <c r="K21" s="108" t="s">
        <v>1373</v>
      </c>
      <c r="L21" s="109" t="n">
        <v>3.64</v>
      </c>
      <c r="M21" s="109" t="n">
        <v>5.04</v>
      </c>
      <c r="N21" s="109" t="n">
        <v>5.04</v>
      </c>
      <c r="O21" s="109" t="n">
        <v>5.74</v>
      </c>
      <c r="P21" s="109" t="n">
        <v>4.29</v>
      </c>
      <c r="Q21" s="109"/>
      <c r="R21" s="109"/>
      <c r="S21" s="110" t="n">
        <v>2.5</v>
      </c>
      <c r="T21" s="110" t="n">
        <v>10.89</v>
      </c>
      <c r="U21" s="111"/>
      <c r="V21" s="111"/>
      <c r="W21" s="111"/>
      <c r="X21" s="106"/>
      <c r="Y21" s="112"/>
      <c r="Z21" s="112"/>
      <c r="AA21" s="112"/>
      <c r="AB21" s="112"/>
      <c r="AC21" s="112"/>
      <c r="AD21" s="112"/>
    </row>
    <row r="22" customFormat="false" ht="14.25" hidden="false" customHeight="false" outlineLevel="0" collapsed="false">
      <c r="A22" s="113"/>
      <c r="B22" s="51" t="n">
        <v>87</v>
      </c>
      <c r="C22" s="104" t="str">
        <f aca="false">VLOOKUP($B22,'[2]Center Details'!$A$1:$E$292,3,0)</f>
        <v>Ross </v>
      </c>
      <c r="D22" s="104" t="str">
        <f aca="false">VLOOKUP($B22,'[2]Center Details'!$A$1:$E$292,4,0)</f>
        <v>Capitol </v>
      </c>
      <c r="E22" s="104" t="str">
        <f aca="false">VLOOKUP($B22,'[2]Center Details'!$A$1:$E$292,2,0)</f>
        <v>AMF</v>
      </c>
      <c r="F22" s="104" t="str">
        <f aca="false">VLOOKUP($B22,'[2]Center Details'!$A$1:$E$292,5,0)</f>
        <v>AMF Country Club Lanes</v>
      </c>
      <c r="G22" s="104" t="s">
        <v>1371</v>
      </c>
      <c r="H22" s="117" t="s">
        <v>569</v>
      </c>
      <c r="I22" s="117" t="s">
        <v>569</v>
      </c>
      <c r="J22" s="117" t="s">
        <v>569</v>
      </c>
      <c r="K22" s="115" t="s">
        <v>1372</v>
      </c>
      <c r="L22" s="118" t="n">
        <v>3.69</v>
      </c>
      <c r="M22" s="109" t="n">
        <v>6.09</v>
      </c>
      <c r="N22" s="109" t="n">
        <v>6.09</v>
      </c>
      <c r="O22" s="109" t="n">
        <v>6.59</v>
      </c>
      <c r="P22" s="109" t="n">
        <v>4.59</v>
      </c>
      <c r="Q22" s="109"/>
      <c r="R22" s="109"/>
      <c r="S22" s="110" t="s">
        <v>569</v>
      </c>
      <c r="T22" s="110" t="n">
        <v>9.89</v>
      </c>
      <c r="U22" s="119" t="n">
        <v>14.19</v>
      </c>
      <c r="V22" s="119" t="n">
        <v>20.19</v>
      </c>
      <c r="W22" s="119" t="n">
        <v>22.19</v>
      </c>
      <c r="X22" s="74"/>
      <c r="Y22" s="112"/>
      <c r="Z22" s="112"/>
      <c r="AA22" s="112"/>
      <c r="AB22" s="112"/>
      <c r="AC22" s="112"/>
      <c r="AD22" s="112"/>
    </row>
    <row r="23" customFormat="false" ht="14.25" hidden="false" customHeight="false" outlineLevel="0" collapsed="false">
      <c r="A23" s="103"/>
      <c r="B23" s="41" t="n">
        <v>89</v>
      </c>
      <c r="C23" s="104" t="str">
        <f aca="false">VLOOKUP($B23,'[2]Center Details'!$A$1:$E$292,3,0)</f>
        <v>Ross </v>
      </c>
      <c r="D23" s="104" t="str">
        <f aca="false">VLOOKUP($B23,'[2]Center Details'!$A$1:$E$292,4,0)</f>
        <v>Mid-Cities</v>
      </c>
      <c r="E23" s="104" t="str">
        <f aca="false">VLOOKUP($B23,'[2]Center Details'!$A$1:$E$292,2,0)</f>
        <v>AMF</v>
      </c>
      <c r="F23" s="104" t="str">
        <f aca="false">VLOOKUP($B23,'[2]Center Details'!$A$1:$E$292,5,0)</f>
        <v>AMF Spare Time Lanes</v>
      </c>
      <c r="G23" s="104" t="s">
        <v>1367</v>
      </c>
      <c r="H23" s="106" t="s">
        <v>64</v>
      </c>
      <c r="I23" s="106" t="s">
        <v>64</v>
      </c>
      <c r="J23" s="106" t="n">
        <v>4</v>
      </c>
      <c r="K23" s="108" t="s">
        <v>1379</v>
      </c>
      <c r="L23" s="109" t="n">
        <v>4.64</v>
      </c>
      <c r="M23" s="109" t="n">
        <v>6.34</v>
      </c>
      <c r="N23" s="109" t="n">
        <v>6.34</v>
      </c>
      <c r="O23" s="109" t="n">
        <v>6.94</v>
      </c>
      <c r="P23" s="109" t="n">
        <v>4.79</v>
      </c>
      <c r="Q23" s="109"/>
      <c r="R23" s="109"/>
      <c r="S23" s="110" t="n">
        <v>3</v>
      </c>
      <c r="T23" s="120" t="n">
        <v>12.89</v>
      </c>
      <c r="U23" s="111"/>
      <c r="V23" s="111"/>
      <c r="W23" s="111"/>
      <c r="X23" s="106"/>
      <c r="Y23" s="112"/>
      <c r="Z23" s="112"/>
      <c r="AA23" s="112"/>
      <c r="AB23" s="112"/>
      <c r="AC23" s="112"/>
      <c r="AD23" s="112"/>
    </row>
    <row r="24" customFormat="false" ht="14.25" hidden="false" customHeight="false" outlineLevel="0" collapsed="false">
      <c r="A24" s="103"/>
      <c r="B24" s="41" t="n">
        <v>90</v>
      </c>
      <c r="C24" s="104" t="str">
        <f aca="false">VLOOKUP($B24,'[2]Center Details'!$A$1:$E$292,3,0)</f>
        <v>Experiential </v>
      </c>
      <c r="D24" s="104" t="str">
        <f aca="false">VLOOKUP($B24,'[2]Center Details'!$A$1:$E$292,4,0)</f>
        <v>Lone Star </v>
      </c>
      <c r="E24" s="104" t="str">
        <f aca="false">VLOOKUP($B24,'[2]Center Details'!$A$1:$E$292,2,0)</f>
        <v>AMF</v>
      </c>
      <c r="F24" s="104" t="str">
        <f aca="false">VLOOKUP($B24,'[2]Center Details'!$A$1:$E$292,5,0)</f>
        <v>AMF Diamond Lanes</v>
      </c>
      <c r="G24" s="104" t="s">
        <v>1367</v>
      </c>
      <c r="H24" s="105" t="s">
        <v>116</v>
      </c>
      <c r="I24" s="106" t="s">
        <v>64</v>
      </c>
      <c r="J24" s="107" t="n">
        <v>4</v>
      </c>
      <c r="K24" s="108" t="s">
        <v>1380</v>
      </c>
      <c r="L24" s="109" t="n">
        <v>4.64</v>
      </c>
      <c r="M24" s="109" t="n">
        <v>6.34</v>
      </c>
      <c r="N24" s="109" t="n">
        <v>6.34</v>
      </c>
      <c r="O24" s="109" t="n">
        <v>6.94</v>
      </c>
      <c r="P24" s="109" t="n">
        <v>4.79</v>
      </c>
      <c r="Q24" s="109"/>
      <c r="R24" s="109"/>
      <c r="S24" s="110" t="n">
        <v>3</v>
      </c>
      <c r="T24" s="120" t="n">
        <v>12.89</v>
      </c>
      <c r="U24" s="111"/>
      <c r="V24" s="111"/>
      <c r="W24" s="111"/>
      <c r="X24" s="106"/>
      <c r="Y24" s="112"/>
      <c r="Z24" s="112"/>
      <c r="AA24" s="112"/>
      <c r="AB24" s="112"/>
      <c r="AC24" s="112"/>
      <c r="AD24" s="112"/>
    </row>
    <row r="25" customFormat="false" ht="14.25" hidden="false" customHeight="false" outlineLevel="0" collapsed="false">
      <c r="A25" s="103"/>
      <c r="B25" s="41" t="n">
        <v>91</v>
      </c>
      <c r="C25" s="104" t="str">
        <f aca="false">VLOOKUP($B25,'[2]Center Details'!$A$1:$E$292,3,0)</f>
        <v>West </v>
      </c>
      <c r="D25" s="104" t="str">
        <f aca="false">VLOOKUP($B25,'[2]Center Details'!$A$1:$E$292,4,0)</f>
        <v>Great Plains </v>
      </c>
      <c r="E25" s="104" t="str">
        <f aca="false">VLOOKUP($B25,'[2]Center Details'!$A$1:$E$292,2,0)</f>
        <v>AMF</v>
      </c>
      <c r="F25" s="104" t="str">
        <f aca="false">VLOOKUP($B25,'[2]Center Details'!$A$1:$E$292,5,0)</f>
        <v>AMF Boulevard Lanes</v>
      </c>
      <c r="G25" s="104" t="s">
        <v>1367</v>
      </c>
      <c r="H25" s="105" t="s">
        <v>145</v>
      </c>
      <c r="I25" s="106" t="s">
        <v>64</v>
      </c>
      <c r="J25" s="107" t="n">
        <v>5</v>
      </c>
      <c r="K25" s="108" t="s">
        <v>1368</v>
      </c>
      <c r="L25" s="109" t="n">
        <v>4.24</v>
      </c>
      <c r="M25" s="109" t="n">
        <v>5.64</v>
      </c>
      <c r="N25" s="109" t="n">
        <v>5.64</v>
      </c>
      <c r="O25" s="109" t="n">
        <v>6.24</v>
      </c>
      <c r="P25" s="109" t="n">
        <v>4.29</v>
      </c>
      <c r="Q25" s="109"/>
      <c r="R25" s="109"/>
      <c r="S25" s="110" t="n">
        <v>2.5</v>
      </c>
      <c r="T25" s="110" t="n">
        <v>12.09</v>
      </c>
      <c r="U25" s="111"/>
      <c r="V25" s="111"/>
      <c r="W25" s="111"/>
      <c r="X25" s="106"/>
      <c r="Y25" s="112"/>
      <c r="Z25" s="112"/>
      <c r="AA25" s="112"/>
      <c r="AB25" s="112"/>
      <c r="AC25" s="112"/>
      <c r="AD25" s="112"/>
    </row>
    <row r="26" customFormat="false" ht="14.25" hidden="false" customHeight="false" outlineLevel="0" collapsed="false">
      <c r="A26" s="103"/>
      <c r="B26" s="41" t="n">
        <v>95</v>
      </c>
      <c r="C26" s="104" t="str">
        <f aca="false">VLOOKUP($B26,'[2]Center Details'!$A$1:$E$292,3,0)</f>
        <v>Experiential </v>
      </c>
      <c r="D26" s="104" t="str">
        <f aca="false">VLOOKUP($B26,'[2]Center Details'!$A$1:$E$292,4,0)</f>
        <v>Alamo </v>
      </c>
      <c r="E26" s="104" t="str">
        <f aca="false">VLOOKUP($B26,'[2]Center Details'!$A$1:$E$292,2,0)</f>
        <v>AMF</v>
      </c>
      <c r="F26" s="104" t="str">
        <f aca="false">VLOOKUP($B26,'[2]Center Details'!$A$1:$E$292,5,0)</f>
        <v>AMF Ponderosa Lanes</v>
      </c>
      <c r="G26" s="104" t="s">
        <v>1367</v>
      </c>
      <c r="H26" s="105" t="s">
        <v>116</v>
      </c>
      <c r="I26" s="106" t="s">
        <v>116</v>
      </c>
      <c r="J26" s="107" t="n">
        <v>5</v>
      </c>
      <c r="K26" s="108" t="s">
        <v>1381</v>
      </c>
      <c r="L26" s="109" t="n">
        <v>4.24</v>
      </c>
      <c r="M26" s="109" t="n">
        <v>5.64</v>
      </c>
      <c r="N26" s="109" t="n">
        <v>5.64</v>
      </c>
      <c r="O26" s="109" t="n">
        <v>6.24</v>
      </c>
      <c r="P26" s="109" t="n">
        <v>4.29</v>
      </c>
      <c r="Q26" s="109"/>
      <c r="R26" s="109"/>
      <c r="S26" s="110" t="n">
        <v>2.5</v>
      </c>
      <c r="T26" s="110" t="n">
        <v>12.09</v>
      </c>
      <c r="U26" s="111"/>
      <c r="V26" s="111"/>
      <c r="W26" s="111"/>
      <c r="X26" s="106"/>
      <c r="Y26" s="112"/>
      <c r="Z26" s="112"/>
      <c r="AA26" s="112"/>
      <c r="AB26" s="112"/>
      <c r="AC26" s="112"/>
      <c r="AD26" s="112"/>
    </row>
    <row r="27" customFormat="false" ht="14.25" hidden="false" customHeight="false" outlineLevel="0" collapsed="false">
      <c r="A27" s="103"/>
      <c r="B27" s="41" t="n">
        <v>108</v>
      </c>
      <c r="C27" s="104" t="str">
        <f aca="false">VLOOKUP($B27,'[2]Center Details'!$A$1:$E$292,3,0)</f>
        <v>Ross </v>
      </c>
      <c r="D27" s="104" t="str">
        <f aca="false">VLOOKUP($B27,'[2]Center Details'!$A$1:$E$292,4,0)</f>
        <v>Old Dominion </v>
      </c>
      <c r="E27" s="104" t="str">
        <f aca="false">VLOOKUP($B27,'[2]Center Details'!$A$1:$E$292,2,0)</f>
        <v>AMF</v>
      </c>
      <c r="F27" s="104" t="str">
        <f aca="false">VLOOKUP($B27,'[2]Center Details'!$A$1:$E$292,5,0)</f>
        <v>AMF Hanover Lanes</v>
      </c>
      <c r="G27" s="104" t="s">
        <v>1367</v>
      </c>
      <c r="H27" s="106" t="s">
        <v>64</v>
      </c>
      <c r="I27" s="106" t="s">
        <v>116</v>
      </c>
      <c r="J27" s="106" t="n">
        <v>4</v>
      </c>
      <c r="K27" s="108" t="s">
        <v>1374</v>
      </c>
      <c r="L27" s="109" t="n">
        <v>4.64</v>
      </c>
      <c r="M27" s="109" t="n">
        <v>6.34</v>
      </c>
      <c r="N27" s="109" t="n">
        <v>6.34</v>
      </c>
      <c r="O27" s="109" t="n">
        <v>6.94</v>
      </c>
      <c r="P27" s="109" t="n">
        <v>4.79</v>
      </c>
      <c r="Q27" s="109"/>
      <c r="R27" s="109"/>
      <c r="S27" s="110" t="n">
        <v>3</v>
      </c>
      <c r="T27" s="120" t="n">
        <v>12.89</v>
      </c>
      <c r="U27" s="111"/>
      <c r="V27" s="111"/>
      <c r="W27" s="111"/>
      <c r="X27" s="106"/>
      <c r="Y27" s="112"/>
      <c r="Z27" s="112"/>
      <c r="AA27" s="112"/>
      <c r="AB27" s="112"/>
      <c r="AC27" s="112"/>
      <c r="AD27" s="112"/>
    </row>
    <row r="28" customFormat="false" ht="14.25" hidden="false" customHeight="false" outlineLevel="0" collapsed="false">
      <c r="A28" s="103"/>
      <c r="B28" s="41" t="n">
        <v>102</v>
      </c>
      <c r="C28" s="104" t="str">
        <f aca="false">VLOOKUP($B28,'[2]Center Details'!$A$1:$E$292,3,0)</f>
        <v>Ross </v>
      </c>
      <c r="D28" s="104" t="str">
        <f aca="false">VLOOKUP($B28,'[2]Center Details'!$A$1:$E$292,4,0)</f>
        <v>Old Dominion </v>
      </c>
      <c r="E28" s="104" t="str">
        <f aca="false">VLOOKUP($B28,'[2]Center Details'!$A$1:$E$292,2,0)</f>
        <v>AMF</v>
      </c>
      <c r="F28" s="104" t="str">
        <f aca="false">VLOOKUP($B28,'[2]Center Details'!$A$1:$E$292,5,0)</f>
        <v>AMF Williamsburg Lanes</v>
      </c>
      <c r="G28" s="104" t="s">
        <v>1367</v>
      </c>
      <c r="H28" s="106" t="s">
        <v>64</v>
      </c>
      <c r="I28" s="106" t="s">
        <v>64</v>
      </c>
      <c r="J28" s="106" t="n">
        <v>5</v>
      </c>
      <c r="K28" s="108" t="s">
        <v>1368</v>
      </c>
      <c r="L28" s="109" t="n">
        <v>4.24</v>
      </c>
      <c r="M28" s="109" t="n">
        <v>5.64</v>
      </c>
      <c r="N28" s="109" t="n">
        <v>5.64</v>
      </c>
      <c r="O28" s="109" t="n">
        <v>6.24</v>
      </c>
      <c r="P28" s="109" t="n">
        <v>4.29</v>
      </c>
      <c r="Q28" s="109"/>
      <c r="R28" s="109"/>
      <c r="S28" s="110" t="n">
        <v>2.5</v>
      </c>
      <c r="T28" s="110" t="n">
        <v>12.09</v>
      </c>
      <c r="U28" s="111"/>
      <c r="V28" s="111"/>
      <c r="W28" s="111"/>
      <c r="X28" s="106"/>
      <c r="Y28" s="112"/>
      <c r="Z28" s="112"/>
      <c r="AA28" s="112"/>
      <c r="AB28" s="112"/>
      <c r="AC28" s="112"/>
      <c r="AD28" s="112"/>
    </row>
    <row r="29" customFormat="false" ht="14.25" hidden="false" customHeight="false" outlineLevel="0" collapsed="false">
      <c r="A29" s="103"/>
      <c r="B29" s="41" t="n">
        <v>104</v>
      </c>
      <c r="C29" s="104" t="str">
        <f aca="false">VLOOKUP($B29,'[2]Center Details'!$A$1:$E$292,3,0)</f>
        <v>Southeast </v>
      </c>
      <c r="D29" s="104" t="str">
        <f aca="false">VLOOKUP($B29,'[2]Center Details'!$A$1:$E$292,4,0)</f>
        <v>Tar Heels </v>
      </c>
      <c r="E29" s="104" t="str">
        <f aca="false">VLOOKUP($B29,'[2]Center Details'!$A$1:$E$292,2,0)</f>
        <v>AMF</v>
      </c>
      <c r="F29" s="104" t="str">
        <f aca="false">VLOOKUP($B29,'[2]Center Details'!$A$1:$E$292,5,0)</f>
        <v>AMF Boulevard Lanes</v>
      </c>
      <c r="G29" s="104" t="s">
        <v>1367</v>
      </c>
      <c r="H29" s="106" t="s">
        <v>64</v>
      </c>
      <c r="I29" s="106" t="s">
        <v>64</v>
      </c>
      <c r="J29" s="106" t="n">
        <v>7</v>
      </c>
      <c r="K29" s="122" t="s">
        <v>1382</v>
      </c>
      <c r="L29" s="109" t="n">
        <v>3.24</v>
      </c>
      <c r="M29" s="109" t="n">
        <v>4.34</v>
      </c>
      <c r="N29" s="109" t="n">
        <v>4.34</v>
      </c>
      <c r="O29" s="109" t="n">
        <v>4.94</v>
      </c>
      <c r="P29" s="109" t="n">
        <v>4.29</v>
      </c>
      <c r="Q29" s="109"/>
      <c r="R29" s="109"/>
      <c r="S29" s="110" t="n">
        <v>2</v>
      </c>
      <c r="T29" s="110" t="n">
        <v>9.89</v>
      </c>
      <c r="U29" s="111"/>
      <c r="V29" s="111"/>
      <c r="W29" s="111"/>
      <c r="X29" s="106"/>
      <c r="Y29" s="112"/>
      <c r="Z29" s="112"/>
      <c r="AA29" s="112"/>
      <c r="AB29" s="112"/>
      <c r="AC29" s="112"/>
      <c r="AD29" s="112"/>
    </row>
    <row r="30" customFormat="false" ht="14.25" hidden="false" customHeight="false" outlineLevel="0" collapsed="false">
      <c r="A30" s="103"/>
      <c r="B30" s="41" t="n">
        <v>107</v>
      </c>
      <c r="C30" s="104" t="str">
        <f aca="false">VLOOKUP($B30,'[2]Center Details'!$A$1:$E$292,3,0)</f>
        <v>Southeast </v>
      </c>
      <c r="D30" s="104" t="str">
        <f aca="false">VLOOKUP($B30,'[2]Center Details'!$A$1:$E$292,4,0)</f>
        <v>Panthers </v>
      </c>
      <c r="E30" s="104" t="str">
        <f aca="false">VLOOKUP($B30,'[2]Center Details'!$A$1:$E$292,2,0)</f>
        <v>AMF</v>
      </c>
      <c r="F30" s="104" t="str">
        <f aca="false">VLOOKUP($B30,'[2]Center Details'!$A$1:$E$292,5,0)</f>
        <v>AMF Colonial Lanes</v>
      </c>
      <c r="G30" s="104" t="s">
        <v>1367</v>
      </c>
      <c r="H30" s="106" t="s">
        <v>64</v>
      </c>
      <c r="I30" s="106" t="s">
        <v>64</v>
      </c>
      <c r="J30" s="106" t="n">
        <v>6</v>
      </c>
      <c r="K30" s="108" t="s">
        <v>1373</v>
      </c>
      <c r="L30" s="109" t="n">
        <v>3.64</v>
      </c>
      <c r="M30" s="109" t="n">
        <v>5.04</v>
      </c>
      <c r="N30" s="109" t="n">
        <v>5.04</v>
      </c>
      <c r="O30" s="109" t="n">
        <v>5.74</v>
      </c>
      <c r="P30" s="109" t="n">
        <v>4.29</v>
      </c>
      <c r="Q30" s="109"/>
      <c r="R30" s="109"/>
      <c r="S30" s="110" t="n">
        <v>2.5</v>
      </c>
      <c r="T30" s="110" t="n">
        <v>10.89</v>
      </c>
      <c r="U30" s="111"/>
      <c r="V30" s="111"/>
      <c r="W30" s="111"/>
      <c r="X30" s="106"/>
      <c r="Y30" s="112"/>
      <c r="Z30" s="112"/>
      <c r="AA30" s="112"/>
      <c r="AB30" s="112"/>
      <c r="AC30" s="112"/>
      <c r="AD30" s="112"/>
    </row>
    <row r="31" customFormat="false" ht="14.25" hidden="false" customHeight="false" outlineLevel="0" collapsed="false">
      <c r="A31" s="103"/>
      <c r="B31" s="41" t="n">
        <v>113</v>
      </c>
      <c r="C31" s="104" t="str">
        <f aca="false">VLOOKUP($B31,'[2]Center Details'!$A$1:$E$292,3,0)</f>
        <v>Ross </v>
      </c>
      <c r="D31" s="104" t="str">
        <f aca="false">VLOOKUP($B31,'[2]Center Details'!$A$1:$E$292,4,0)</f>
        <v>Alligator </v>
      </c>
      <c r="E31" s="104" t="str">
        <f aca="false">VLOOKUP($B31,'[2]Center Details'!$A$1:$E$292,2,0)</f>
        <v>AMF</v>
      </c>
      <c r="F31" s="104" t="str">
        <f aca="false">VLOOKUP($B31,'[2]Center Details'!$A$1:$E$292,5,0)</f>
        <v>AMF Savannah Lanes</v>
      </c>
      <c r="G31" s="104" t="s">
        <v>1367</v>
      </c>
      <c r="H31" s="105" t="s">
        <v>64</v>
      </c>
      <c r="I31" s="106" t="s">
        <v>64</v>
      </c>
      <c r="J31" s="107" t="n">
        <v>5</v>
      </c>
      <c r="K31" s="108" t="s">
        <v>1368</v>
      </c>
      <c r="L31" s="109" t="n">
        <v>4.24</v>
      </c>
      <c r="M31" s="109" t="n">
        <v>5.64</v>
      </c>
      <c r="N31" s="109" t="n">
        <v>5.64</v>
      </c>
      <c r="O31" s="109" t="n">
        <v>6.24</v>
      </c>
      <c r="P31" s="109" t="n">
        <v>4.29</v>
      </c>
      <c r="Q31" s="109"/>
      <c r="R31" s="109"/>
      <c r="S31" s="110" t="n">
        <v>2.5</v>
      </c>
      <c r="T31" s="110" t="n">
        <v>12.09</v>
      </c>
      <c r="U31" s="111"/>
      <c r="V31" s="111"/>
      <c r="W31" s="111"/>
      <c r="X31" s="106"/>
      <c r="Y31" s="112"/>
      <c r="Z31" s="112"/>
      <c r="AA31" s="112"/>
      <c r="AB31" s="112"/>
      <c r="AC31" s="112"/>
      <c r="AD31" s="112"/>
    </row>
    <row r="32" customFormat="false" ht="14.25" hidden="false" customHeight="false" outlineLevel="0" collapsed="false">
      <c r="A32" s="103"/>
      <c r="B32" s="41" t="n">
        <v>124</v>
      </c>
      <c r="C32" s="104" t="str">
        <f aca="false">VLOOKUP($B32,'[2]Center Details'!$A$1:$E$292,3,0)</f>
        <v>Ross </v>
      </c>
      <c r="D32" s="104" t="str">
        <f aca="false">VLOOKUP($B32,'[2]Center Details'!$A$1:$E$292,4,0)</f>
        <v>Alligator </v>
      </c>
      <c r="E32" s="104" t="str">
        <f aca="false">VLOOKUP($B32,'[2]Center Details'!$A$1:$E$292,2,0)</f>
        <v>AMF</v>
      </c>
      <c r="F32" s="104" t="str">
        <f aca="false">VLOOKUP($B32,'[2]Center Details'!$A$1:$E$292,5,0)</f>
        <v>AMF University Lanes</v>
      </c>
      <c r="G32" s="104" t="s">
        <v>1367</v>
      </c>
      <c r="H32" s="106" t="s">
        <v>64</v>
      </c>
      <c r="I32" s="106" t="s">
        <v>64</v>
      </c>
      <c r="J32" s="106" t="n">
        <v>6</v>
      </c>
      <c r="K32" s="108" t="s">
        <v>1373</v>
      </c>
      <c r="L32" s="109" t="n">
        <v>3.64</v>
      </c>
      <c r="M32" s="109" t="n">
        <v>5.04</v>
      </c>
      <c r="N32" s="109" t="n">
        <v>5.04</v>
      </c>
      <c r="O32" s="109" t="n">
        <v>5.74</v>
      </c>
      <c r="P32" s="109" t="n">
        <v>4.29</v>
      </c>
      <c r="Q32" s="109"/>
      <c r="R32" s="109"/>
      <c r="S32" s="110" t="n">
        <v>2.5</v>
      </c>
      <c r="T32" s="110" t="n">
        <v>10.89</v>
      </c>
      <c r="U32" s="111"/>
      <c r="V32" s="111"/>
      <c r="W32" s="111"/>
      <c r="X32" s="106"/>
      <c r="Y32" s="112"/>
      <c r="Z32" s="112"/>
      <c r="AA32" s="112"/>
      <c r="AB32" s="112"/>
      <c r="AC32" s="112"/>
      <c r="AD32" s="112"/>
    </row>
    <row r="33" customFormat="false" ht="14.25" hidden="false" customHeight="false" outlineLevel="0" collapsed="false">
      <c r="A33" s="103"/>
      <c r="B33" s="41" t="n">
        <v>115</v>
      </c>
      <c r="C33" s="104" t="str">
        <f aca="false">VLOOKUP($B33,'[2]Center Details'!$A$1:$E$292,3,0)</f>
        <v>Ross </v>
      </c>
      <c r="D33" s="104" t="str">
        <f aca="false">VLOOKUP($B33,'[2]Center Details'!$A$1:$E$292,4,0)</f>
        <v>Cavalier </v>
      </c>
      <c r="E33" s="104" t="str">
        <f aca="false">VLOOKUP($B33,'[2]Center Details'!$A$1:$E$292,2,0)</f>
        <v>AMF</v>
      </c>
      <c r="F33" s="104" t="str">
        <f aca="false">VLOOKUP($B33,'[2]Center Details'!$A$1:$E$292,5,0)</f>
        <v>AMF Sunset Lanes</v>
      </c>
      <c r="G33" s="104" t="s">
        <v>1367</v>
      </c>
      <c r="H33" s="106" t="s">
        <v>64</v>
      </c>
      <c r="I33" s="106" t="s">
        <v>116</v>
      </c>
      <c r="J33" s="106" t="n">
        <v>4</v>
      </c>
      <c r="K33" s="108" t="s">
        <v>1374</v>
      </c>
      <c r="L33" s="109" t="n">
        <v>4.64</v>
      </c>
      <c r="M33" s="109" t="n">
        <v>6.34</v>
      </c>
      <c r="N33" s="109" t="n">
        <v>6.34</v>
      </c>
      <c r="O33" s="109" t="n">
        <v>6.94</v>
      </c>
      <c r="P33" s="109" t="n">
        <v>4.79</v>
      </c>
      <c r="Q33" s="109"/>
      <c r="R33" s="109"/>
      <c r="S33" s="110" t="n">
        <v>3</v>
      </c>
      <c r="T33" s="120" t="n">
        <v>12.89</v>
      </c>
      <c r="U33" s="111"/>
      <c r="V33" s="111"/>
      <c r="W33" s="111"/>
      <c r="X33" s="106"/>
      <c r="Y33" s="112"/>
      <c r="Z33" s="112"/>
      <c r="AA33" s="112"/>
      <c r="AB33" s="112"/>
      <c r="AC33" s="112"/>
      <c r="AD33" s="112"/>
    </row>
    <row r="34" customFormat="false" ht="14.25" hidden="false" customHeight="false" outlineLevel="0" collapsed="false">
      <c r="A34" s="103"/>
      <c r="B34" s="41" t="n">
        <v>126</v>
      </c>
      <c r="C34" s="104" t="str">
        <f aca="false">VLOOKUP($B34,'[2]Center Details'!$A$1:$E$292,3,0)</f>
        <v>Southeast </v>
      </c>
      <c r="D34" s="104" t="str">
        <f aca="false">VLOOKUP($B34,'[2]Center Details'!$A$1:$E$292,4,0)</f>
        <v>Bulldogs </v>
      </c>
      <c r="E34" s="104" t="str">
        <f aca="false">VLOOKUP($B34,'[2]Center Details'!$A$1:$E$292,2,0)</f>
        <v>AMF</v>
      </c>
      <c r="F34" s="104" t="str">
        <f aca="false">VLOOKUP($B34,'[2]Center Details'!$A$1:$E$292,5,0)</f>
        <v>AMF Columbia Lanes</v>
      </c>
      <c r="G34" s="104" t="s">
        <v>1367</v>
      </c>
      <c r="H34" s="106" t="s">
        <v>64</v>
      </c>
      <c r="I34" s="106" t="s">
        <v>64</v>
      </c>
      <c r="J34" s="106" t="n">
        <v>6</v>
      </c>
      <c r="K34" s="108" t="s">
        <v>1373</v>
      </c>
      <c r="L34" s="109" t="n">
        <v>3.64</v>
      </c>
      <c r="M34" s="109" t="n">
        <v>5.04</v>
      </c>
      <c r="N34" s="109" t="n">
        <v>5.04</v>
      </c>
      <c r="O34" s="109" t="n">
        <v>5.74</v>
      </c>
      <c r="P34" s="109" t="n">
        <v>4.29</v>
      </c>
      <c r="Q34" s="109"/>
      <c r="R34" s="109"/>
      <c r="S34" s="110" t="n">
        <v>2.5</v>
      </c>
      <c r="T34" s="110" t="n">
        <v>10.89</v>
      </c>
      <c r="U34" s="111"/>
      <c r="V34" s="111"/>
      <c r="W34" s="111"/>
      <c r="X34" s="106"/>
      <c r="Y34" s="112"/>
      <c r="Z34" s="112"/>
      <c r="AA34" s="112"/>
      <c r="AB34" s="112"/>
      <c r="AC34" s="112"/>
      <c r="AD34" s="112"/>
    </row>
    <row r="35" customFormat="false" ht="14.25" hidden="false" customHeight="false" outlineLevel="0" collapsed="false">
      <c r="A35" s="103"/>
      <c r="B35" s="41" t="n">
        <v>123</v>
      </c>
      <c r="C35" s="104" t="str">
        <f aca="false">VLOOKUP($B35,'[2]Center Details'!$A$1:$E$292,3,0)</f>
        <v>Southeast </v>
      </c>
      <c r="D35" s="104" t="str">
        <f aca="false">VLOOKUP($B35,'[2]Center Details'!$A$1:$E$292,4,0)</f>
        <v>Tar Heels </v>
      </c>
      <c r="E35" s="104" t="str">
        <f aca="false">VLOOKUP($B35,'[2]Center Details'!$A$1:$E$292,2,0)</f>
        <v>AMF</v>
      </c>
      <c r="F35" s="104" t="str">
        <f aca="false">VLOOKUP($B35,'[2]Center Details'!$A$1:$E$292,5,0)</f>
        <v>AMF Major League Lanes</v>
      </c>
      <c r="G35" s="104" t="s">
        <v>1367</v>
      </c>
      <c r="H35" s="106" t="s">
        <v>64</v>
      </c>
      <c r="I35" s="106" t="s">
        <v>116</v>
      </c>
      <c r="J35" s="106" t="n">
        <v>4</v>
      </c>
      <c r="K35" s="108" t="s">
        <v>1374</v>
      </c>
      <c r="L35" s="109" t="n">
        <v>4.64</v>
      </c>
      <c r="M35" s="109" t="n">
        <v>6.34</v>
      </c>
      <c r="N35" s="109" t="n">
        <v>6.34</v>
      </c>
      <c r="O35" s="109" t="n">
        <v>6.94</v>
      </c>
      <c r="P35" s="109" t="n">
        <v>4.79</v>
      </c>
      <c r="Q35" s="109"/>
      <c r="R35" s="109"/>
      <c r="S35" s="110" t="n">
        <v>3</v>
      </c>
      <c r="T35" s="120" t="n">
        <v>12.89</v>
      </c>
      <c r="U35" s="111"/>
      <c r="V35" s="111"/>
      <c r="W35" s="111"/>
      <c r="X35" s="106"/>
      <c r="Y35" s="112"/>
      <c r="Z35" s="112"/>
      <c r="AA35" s="112"/>
      <c r="AB35" s="112"/>
      <c r="AC35" s="112"/>
      <c r="AD35" s="112"/>
    </row>
    <row r="36" customFormat="false" ht="14.25" hidden="false" customHeight="false" outlineLevel="0" collapsed="false">
      <c r="A36" s="103"/>
      <c r="B36" s="41" t="n">
        <v>163</v>
      </c>
      <c r="C36" s="104" t="str">
        <f aca="false">VLOOKUP($B36,'[2]Center Details'!$A$1:$E$292,3,0)</f>
        <v>Experiential North </v>
      </c>
      <c r="D36" s="104" t="str">
        <f aca="false">VLOOKUP($B36,'[2]Center Details'!$A$1:$E$292,4,0)</f>
        <v>Western Long Island </v>
      </c>
      <c r="E36" s="104" t="str">
        <f aca="false">VLOOKUP($B36,'[2]Center Details'!$A$1:$E$292,2,0)</f>
        <v>AMF</v>
      </c>
      <c r="F36" s="104" t="str">
        <f aca="false">VLOOKUP($B36,'[2]Center Details'!$A$1:$E$292,5,0)</f>
        <v>AMF East Meadow Lanes</v>
      </c>
      <c r="G36" s="104" t="s">
        <v>1367</v>
      </c>
      <c r="H36" s="105" t="s">
        <v>145</v>
      </c>
      <c r="I36" s="106" t="s">
        <v>116</v>
      </c>
      <c r="J36" s="107" t="n">
        <v>2</v>
      </c>
      <c r="K36" s="108" t="s">
        <v>1377</v>
      </c>
      <c r="L36" s="109" t="n">
        <v>4.94</v>
      </c>
      <c r="M36" s="109" t="n">
        <v>7.34</v>
      </c>
      <c r="N36" s="109" t="n">
        <v>7.34</v>
      </c>
      <c r="O36" s="109" t="n">
        <v>8.14</v>
      </c>
      <c r="P36" s="109" t="n">
        <v>5.29</v>
      </c>
      <c r="Q36" s="109"/>
      <c r="R36" s="109"/>
      <c r="S36" s="110" t="n">
        <v>3</v>
      </c>
      <c r="T36" s="110" t="n">
        <v>14.09</v>
      </c>
      <c r="U36" s="111"/>
      <c r="V36" s="111"/>
      <c r="W36" s="111"/>
      <c r="X36" s="106"/>
      <c r="Y36" s="112"/>
      <c r="Z36" s="112"/>
      <c r="AA36" s="112"/>
      <c r="AB36" s="112"/>
      <c r="AC36" s="112"/>
      <c r="AD36" s="112"/>
    </row>
    <row r="37" customFormat="false" ht="14.25" hidden="false" customHeight="false" outlineLevel="0" collapsed="false">
      <c r="A37" s="103"/>
      <c r="B37" s="41" t="n">
        <v>128</v>
      </c>
      <c r="C37" s="104" t="str">
        <f aca="false">VLOOKUP($B37,'[2]Center Details'!$A$1:$E$292,3,0)</f>
        <v>Ross </v>
      </c>
      <c r="D37" s="104" t="str">
        <f aca="false">VLOOKUP($B37,'[2]Center Details'!$A$1:$E$292,4,0)</f>
        <v>Cavalier </v>
      </c>
      <c r="E37" s="104" t="str">
        <f aca="false">VLOOKUP($B37,'[2]Center Details'!$A$1:$E$292,2,0)</f>
        <v>AMF</v>
      </c>
      <c r="F37" s="104" t="str">
        <f aca="false">VLOOKUP($B37,'[2]Center Details'!$A$1:$E$292,5,0)</f>
        <v>AMF Shrader Lanes</v>
      </c>
      <c r="G37" s="104" t="s">
        <v>1367</v>
      </c>
      <c r="H37" s="106" t="s">
        <v>64</v>
      </c>
      <c r="I37" s="106" t="s">
        <v>64</v>
      </c>
      <c r="J37" s="106" t="n">
        <v>4</v>
      </c>
      <c r="K37" s="108" t="s">
        <v>1379</v>
      </c>
      <c r="L37" s="109" t="n">
        <v>4.64</v>
      </c>
      <c r="M37" s="109" t="n">
        <v>6.34</v>
      </c>
      <c r="N37" s="109" t="n">
        <v>6.34</v>
      </c>
      <c r="O37" s="109" t="n">
        <v>6.94</v>
      </c>
      <c r="P37" s="109" t="n">
        <v>4.79</v>
      </c>
      <c r="Q37" s="109"/>
      <c r="R37" s="109"/>
      <c r="S37" s="110" t="n">
        <v>3</v>
      </c>
      <c r="T37" s="120" t="n">
        <v>12.89</v>
      </c>
      <c r="U37" s="111"/>
      <c r="V37" s="111"/>
      <c r="W37" s="111"/>
      <c r="X37" s="106"/>
      <c r="Y37" s="112"/>
      <c r="Z37" s="112"/>
      <c r="AA37" s="112"/>
      <c r="AB37" s="112"/>
      <c r="AC37" s="112"/>
      <c r="AD37" s="112"/>
    </row>
    <row r="38" customFormat="false" ht="14.25" hidden="false" customHeight="false" outlineLevel="0" collapsed="false">
      <c r="A38" s="103"/>
      <c r="B38" s="41" t="n">
        <v>142</v>
      </c>
      <c r="C38" s="104" t="str">
        <f aca="false">VLOOKUP($B38,'[2]Center Details'!$A$1:$E$292,3,0)</f>
        <v>Ross </v>
      </c>
      <c r="D38" s="104" t="str">
        <f aca="false">VLOOKUP($B38,'[2]Center Details'!$A$1:$E$292,4,0)</f>
        <v>Cavalier </v>
      </c>
      <c r="E38" s="104" t="str">
        <f aca="false">VLOOKUP($B38,'[2]Center Details'!$A$1:$E$292,2,0)</f>
        <v>AMF</v>
      </c>
      <c r="F38" s="104" t="str">
        <f aca="false">VLOOKUP($B38,'[2]Center Details'!$A$1:$E$292,5,0)</f>
        <v>AMF Fredericksburg Lanes</v>
      </c>
      <c r="G38" s="104" t="s">
        <v>1367</v>
      </c>
      <c r="H38" s="106" t="s">
        <v>64</v>
      </c>
      <c r="I38" s="106" t="s">
        <v>64</v>
      </c>
      <c r="J38" s="106" t="n">
        <v>5</v>
      </c>
      <c r="K38" s="108" t="s">
        <v>1368</v>
      </c>
      <c r="L38" s="109" t="n">
        <v>4.24</v>
      </c>
      <c r="M38" s="109" t="n">
        <v>5.64</v>
      </c>
      <c r="N38" s="109" t="n">
        <v>5.64</v>
      </c>
      <c r="O38" s="109" t="n">
        <v>6.24</v>
      </c>
      <c r="P38" s="109" t="n">
        <v>4.29</v>
      </c>
      <c r="Q38" s="109"/>
      <c r="R38" s="109"/>
      <c r="S38" s="110" t="n">
        <v>2.5</v>
      </c>
      <c r="T38" s="110" t="n">
        <v>12.09</v>
      </c>
      <c r="U38" s="111"/>
      <c r="V38" s="111"/>
      <c r="W38" s="111"/>
      <c r="X38" s="106"/>
      <c r="Y38" s="112"/>
      <c r="Z38" s="112"/>
      <c r="AA38" s="112"/>
      <c r="AB38" s="112"/>
      <c r="AC38" s="112"/>
      <c r="AD38" s="112"/>
    </row>
    <row r="39" customFormat="false" ht="14.25" hidden="false" customHeight="false" outlineLevel="0" collapsed="false">
      <c r="A39" s="113"/>
      <c r="B39" s="41" t="n">
        <v>267</v>
      </c>
      <c r="C39" s="104" t="str">
        <f aca="false">VLOOKUP($B39,'[2]Center Details'!$A$1:$E$292,3,0)</f>
        <v>Experiential </v>
      </c>
      <c r="D39" s="104" t="str">
        <f aca="false">VLOOKUP($B39,'[2]Center Details'!$A$1:$E$292,4,0)</f>
        <v>LA South </v>
      </c>
      <c r="E39" s="104" t="str">
        <f aca="false">VLOOKUP($B39,'[2]Center Details'!$A$1:$E$292,2,0)</f>
        <v>Bowlero</v>
      </c>
      <c r="F39" s="104" t="str">
        <f aca="false">VLOOKUP($B39,'[2]Center Details'!$A$1:$E$292,5,0)</f>
        <v>Bowlero Riverside </v>
      </c>
      <c r="G39" s="104" t="s">
        <v>1367</v>
      </c>
      <c r="H39" s="105" t="s">
        <v>116</v>
      </c>
      <c r="I39" s="106" t="s">
        <v>116</v>
      </c>
      <c r="J39" s="107" t="n">
        <v>3</v>
      </c>
      <c r="K39" s="115" t="s">
        <v>1370</v>
      </c>
      <c r="L39" s="109" t="n">
        <v>4.74</v>
      </c>
      <c r="M39" s="109" t="n">
        <v>6.84</v>
      </c>
      <c r="N39" s="109" t="n">
        <v>6.84</v>
      </c>
      <c r="O39" s="109" t="n">
        <v>7.54</v>
      </c>
      <c r="P39" s="123" t="n">
        <v>4.79</v>
      </c>
      <c r="Q39" s="109"/>
      <c r="R39" s="109"/>
      <c r="S39" s="110" t="n">
        <v>3</v>
      </c>
      <c r="T39" s="110" t="n">
        <v>13.09</v>
      </c>
      <c r="U39" s="111"/>
      <c r="V39" s="111"/>
      <c r="W39" s="111"/>
      <c r="X39" s="106"/>
      <c r="Y39" s="112"/>
      <c r="Z39" s="112"/>
      <c r="AA39" s="112"/>
      <c r="AB39" s="112"/>
      <c r="AC39" s="112"/>
      <c r="AD39" s="112"/>
    </row>
    <row r="40" customFormat="false" ht="14.25" hidden="false" customHeight="false" outlineLevel="0" collapsed="false">
      <c r="A40" s="103"/>
      <c r="B40" s="41" t="n">
        <v>183</v>
      </c>
      <c r="C40" s="104" t="str">
        <f aca="false">VLOOKUP($B40,'[2]Center Details'!$A$1:$E$292,3,0)</f>
        <v>Experiential North </v>
      </c>
      <c r="D40" s="104" t="str">
        <f aca="false">VLOOKUP($B40,'[2]Center Details'!$A$1:$E$292,4,0)</f>
        <v>Eastern Long Island </v>
      </c>
      <c r="E40" s="104" t="str">
        <f aca="false">VLOOKUP($B40,'[2]Center Details'!$A$1:$E$292,2,0)</f>
        <v>AMF</v>
      </c>
      <c r="F40" s="104" t="str">
        <f aca="false">VLOOKUP($B40,'[2]Center Details'!$A$1:$E$292,5,0)</f>
        <v>AMF Smithtown Lanes</v>
      </c>
      <c r="G40" s="104" t="s">
        <v>1367</v>
      </c>
      <c r="H40" s="105" t="s">
        <v>145</v>
      </c>
      <c r="I40" s="105" t="s">
        <v>116</v>
      </c>
      <c r="J40" s="107" t="n">
        <v>3</v>
      </c>
      <c r="K40" s="108" t="s">
        <v>1383</v>
      </c>
      <c r="L40" s="109" t="n">
        <v>4.74</v>
      </c>
      <c r="M40" s="109" t="n">
        <v>6.84</v>
      </c>
      <c r="N40" s="109" t="n">
        <v>6.84</v>
      </c>
      <c r="O40" s="109" t="n">
        <v>7.54</v>
      </c>
      <c r="P40" s="109" t="n">
        <v>4.79</v>
      </c>
      <c r="Q40" s="109"/>
      <c r="R40" s="109"/>
      <c r="S40" s="110" t="n">
        <v>3</v>
      </c>
      <c r="T40" s="110" t="n">
        <v>13.09</v>
      </c>
      <c r="U40" s="111"/>
      <c r="V40" s="111"/>
      <c r="W40" s="111"/>
      <c r="X40" s="106"/>
      <c r="Y40" s="112"/>
      <c r="Z40" s="112"/>
      <c r="AA40" s="112"/>
      <c r="AB40" s="112"/>
      <c r="AC40" s="112"/>
      <c r="AD40" s="112"/>
    </row>
    <row r="41" customFormat="false" ht="14.25" hidden="false" customHeight="false" outlineLevel="0" collapsed="false">
      <c r="A41" s="103"/>
      <c r="B41" s="41" t="n">
        <v>202</v>
      </c>
      <c r="C41" s="104" t="str">
        <f aca="false">VLOOKUP($B41,'[2]Center Details'!$A$1:$E$292,3,0)</f>
        <v>Experiential North </v>
      </c>
      <c r="D41" s="104" t="str">
        <f aca="false">VLOOKUP($B41,'[2]Center Details'!$A$1:$E$292,4,0)</f>
        <v>Western Long Island </v>
      </c>
      <c r="E41" s="104" t="str">
        <f aca="false">VLOOKUP($B41,'[2]Center Details'!$A$1:$E$292,2,0)</f>
        <v>AMF</v>
      </c>
      <c r="F41" s="104" t="str">
        <f aca="false">VLOOKUP($B41,'[2]Center Details'!$A$1:$E$292,5,0)</f>
        <v>AMF Sheridan Lanes</v>
      </c>
      <c r="G41" s="104" t="s">
        <v>1367</v>
      </c>
      <c r="H41" s="105" t="s">
        <v>64</v>
      </c>
      <c r="I41" s="106" t="s">
        <v>116</v>
      </c>
      <c r="J41" s="107" t="n">
        <v>2</v>
      </c>
      <c r="K41" s="108" t="s">
        <v>1377</v>
      </c>
      <c r="L41" s="109" t="n">
        <v>4.94</v>
      </c>
      <c r="M41" s="109" t="n">
        <v>7.34</v>
      </c>
      <c r="N41" s="109" t="n">
        <v>7.34</v>
      </c>
      <c r="O41" s="109" t="n">
        <v>8.14</v>
      </c>
      <c r="P41" s="109" t="n">
        <v>5.29</v>
      </c>
      <c r="Q41" s="109"/>
      <c r="R41" s="109"/>
      <c r="S41" s="110" t="n">
        <v>3</v>
      </c>
      <c r="T41" s="110" t="n">
        <v>14.09</v>
      </c>
      <c r="U41" s="111"/>
      <c r="V41" s="111"/>
      <c r="W41" s="111"/>
      <c r="X41" s="106"/>
      <c r="Y41" s="112"/>
      <c r="Z41" s="112"/>
      <c r="AA41" s="112"/>
      <c r="AB41" s="112"/>
      <c r="AC41" s="112"/>
      <c r="AD41" s="112"/>
    </row>
    <row r="42" customFormat="false" ht="14.25" hidden="false" customHeight="false" outlineLevel="0" collapsed="false">
      <c r="A42" s="124"/>
      <c r="B42" s="114" t="n">
        <v>189</v>
      </c>
      <c r="C42" s="104" t="str">
        <f aca="false">VLOOKUP($B42,'[2]Center Details'!$A$1:$E$292,3,0)</f>
        <v>Experiential North </v>
      </c>
      <c r="D42" s="104" t="str">
        <f aca="false">VLOOKUP($B42,'[2]Center Details'!$A$1:$E$292,4,0)</f>
        <v>New Jersey XP </v>
      </c>
      <c r="E42" s="104" t="str">
        <f aca="false">VLOOKUP($B42,'[2]Center Details'!$A$1:$E$292,2,0)</f>
        <v>Bowlero</v>
      </c>
      <c r="F42" s="104" t="str">
        <f aca="false">VLOOKUP($B42,'[2]Center Details'!$A$1:$E$292,5,0)</f>
        <v>Bowlero Wallington</v>
      </c>
      <c r="G42" s="104" t="s">
        <v>1369</v>
      </c>
      <c r="H42" s="74" t="s">
        <v>116</v>
      </c>
      <c r="I42" s="74" t="s">
        <v>116</v>
      </c>
      <c r="J42" s="74" t="n">
        <v>4</v>
      </c>
      <c r="K42" s="115" t="s">
        <v>1384</v>
      </c>
      <c r="L42" s="116" t="n">
        <v>5.24</v>
      </c>
      <c r="M42" s="116" t="n">
        <v>7.64</v>
      </c>
      <c r="N42" s="116" t="n">
        <v>7.64</v>
      </c>
      <c r="O42" s="116" t="n">
        <v>9.74</v>
      </c>
      <c r="P42" s="116" t="n">
        <v>5.79</v>
      </c>
      <c r="Q42" s="116"/>
      <c r="R42" s="116"/>
      <c r="S42" s="110" t="n">
        <v>3.49</v>
      </c>
      <c r="T42" s="110" t="n">
        <v>15.19</v>
      </c>
      <c r="U42" s="117"/>
      <c r="V42" s="117"/>
      <c r="W42" s="117"/>
      <c r="X42" s="74"/>
      <c r="Y42" s="112"/>
      <c r="Z42" s="112"/>
      <c r="AA42" s="112"/>
      <c r="AB42" s="112"/>
      <c r="AC42" s="112"/>
      <c r="AD42" s="112"/>
    </row>
    <row r="43" customFormat="false" ht="14.25" hidden="false" customHeight="false" outlineLevel="0" collapsed="false">
      <c r="A43" s="103"/>
      <c r="B43" s="41" t="n">
        <v>138</v>
      </c>
      <c r="C43" s="104" t="str">
        <f aca="false">VLOOKUP($B43,'[2]Center Details'!$A$1:$E$292,3,0)</f>
        <v>Southeast </v>
      </c>
      <c r="D43" s="104" t="str">
        <f aca="false">VLOOKUP($B43,'[2]Center Details'!$A$1:$E$292,4,0)</f>
        <v>Bama </v>
      </c>
      <c r="E43" s="104" t="str">
        <f aca="false">VLOOKUP($B43,'[2]Center Details'!$A$1:$E$292,2,0)</f>
        <v>AMF</v>
      </c>
      <c r="F43" s="104" t="str">
        <f aca="false">VLOOKUP($B43,'[2]Center Details'!$A$1:$E$292,5,0)</f>
        <v>AMF Bama Lanes</v>
      </c>
      <c r="G43" s="104" t="s">
        <v>1367</v>
      </c>
      <c r="H43" s="106" t="s">
        <v>64</v>
      </c>
      <c r="I43" s="106" t="s">
        <v>64</v>
      </c>
      <c r="J43" s="106" t="n">
        <v>6</v>
      </c>
      <c r="K43" s="108" t="s">
        <v>1373</v>
      </c>
      <c r="L43" s="109" t="n">
        <v>3.64</v>
      </c>
      <c r="M43" s="109" t="n">
        <v>5.04</v>
      </c>
      <c r="N43" s="109" t="n">
        <v>5.04</v>
      </c>
      <c r="O43" s="109" t="n">
        <v>5.74</v>
      </c>
      <c r="P43" s="109" t="n">
        <v>4.29</v>
      </c>
      <c r="Q43" s="109"/>
      <c r="R43" s="109"/>
      <c r="S43" s="110" t="n">
        <v>2.5</v>
      </c>
      <c r="T43" s="110" t="n">
        <v>10.89</v>
      </c>
      <c r="U43" s="111"/>
      <c r="V43" s="111"/>
      <c r="W43" s="111"/>
      <c r="X43" s="106"/>
      <c r="Y43" s="112"/>
      <c r="Z43" s="112"/>
      <c r="AA43" s="112"/>
      <c r="AB43" s="112"/>
      <c r="AC43" s="112"/>
      <c r="AD43" s="112"/>
    </row>
    <row r="44" customFormat="false" ht="14.25" hidden="false" customHeight="false" outlineLevel="0" collapsed="false">
      <c r="A44" s="113"/>
      <c r="B44" s="51" t="n">
        <v>270</v>
      </c>
      <c r="C44" s="104" t="str">
        <f aca="false">VLOOKUP($B44,'[2]Center Details'!$A$1:$E$292,3,0)</f>
        <v>Experiential </v>
      </c>
      <c r="D44" s="104" t="str">
        <f aca="false">VLOOKUP($B44,'[2]Center Details'!$A$1:$E$292,4,0)</f>
        <v>West LA</v>
      </c>
      <c r="E44" s="104" t="str">
        <f aca="false">VLOOKUP($B44,'[2]Center Details'!$A$1:$E$292,2,0)</f>
        <v>Bowlero</v>
      </c>
      <c r="F44" s="104" t="str">
        <f aca="false">VLOOKUP($B44,'[2]Center Details'!$A$1:$E$292,5,0)</f>
        <v>Bowlero Woodland Hills</v>
      </c>
      <c r="G44" s="104" t="s">
        <v>1369</v>
      </c>
      <c r="H44" s="74" t="s">
        <v>116</v>
      </c>
      <c r="I44" s="74" t="s">
        <v>116</v>
      </c>
      <c r="J44" s="106" t="n">
        <v>4</v>
      </c>
      <c r="K44" s="115" t="s">
        <v>1384</v>
      </c>
      <c r="L44" s="116" t="n">
        <v>5.24</v>
      </c>
      <c r="M44" s="116" t="n">
        <v>7.64</v>
      </c>
      <c r="N44" s="116" t="n">
        <v>7.64</v>
      </c>
      <c r="O44" s="116" t="n">
        <v>9.74</v>
      </c>
      <c r="P44" s="116" t="n">
        <v>5.79</v>
      </c>
      <c r="Q44" s="116"/>
      <c r="R44" s="116"/>
      <c r="S44" s="110" t="n">
        <v>3.49</v>
      </c>
      <c r="T44" s="110" t="n">
        <v>15.19</v>
      </c>
      <c r="U44" s="117"/>
      <c r="V44" s="117"/>
      <c r="W44" s="117"/>
      <c r="X44" s="74"/>
      <c r="Y44" s="112"/>
      <c r="Z44" s="112"/>
      <c r="AA44" s="112"/>
      <c r="AB44" s="112"/>
      <c r="AC44" s="112"/>
      <c r="AD44" s="112"/>
    </row>
    <row r="45" customFormat="false" ht="14.25" hidden="false" customHeight="false" outlineLevel="0" collapsed="false">
      <c r="A45" s="103"/>
      <c r="B45" s="41" t="n">
        <v>208</v>
      </c>
      <c r="C45" s="104" t="str">
        <f aca="false">VLOOKUP($B45,'[2]Center Details'!$A$1:$E$292,3,0)</f>
        <v>Experiential North </v>
      </c>
      <c r="D45" s="104" t="str">
        <f aca="false">VLOOKUP($B45,'[2]Center Details'!$A$1:$E$292,4,0)</f>
        <v>Western Long Island </v>
      </c>
      <c r="E45" s="104" t="str">
        <f aca="false">VLOOKUP($B45,'[2]Center Details'!$A$1:$E$292,2,0)</f>
        <v>AMF</v>
      </c>
      <c r="F45" s="104" t="str">
        <f aca="false">VLOOKUP($B45,'[2]Center Details'!$A$1:$E$292,5,0)</f>
        <v>AMF Babylon Lanes</v>
      </c>
      <c r="G45" s="104" t="s">
        <v>1367</v>
      </c>
      <c r="H45" s="105" t="s">
        <v>145</v>
      </c>
      <c r="I45" s="106" t="s">
        <v>116</v>
      </c>
      <c r="J45" s="107" t="n">
        <v>3</v>
      </c>
      <c r="K45" s="108" t="s">
        <v>1383</v>
      </c>
      <c r="L45" s="109" t="n">
        <v>4.74</v>
      </c>
      <c r="M45" s="109" t="n">
        <v>6.84</v>
      </c>
      <c r="N45" s="109" t="n">
        <v>6.84</v>
      </c>
      <c r="O45" s="109" t="n">
        <v>7.54</v>
      </c>
      <c r="P45" s="109" t="n">
        <v>4.79</v>
      </c>
      <c r="Q45" s="109"/>
      <c r="R45" s="109"/>
      <c r="S45" s="110" t="n">
        <v>3</v>
      </c>
      <c r="T45" s="110" t="n">
        <v>13.09</v>
      </c>
      <c r="U45" s="111"/>
      <c r="V45" s="111"/>
      <c r="W45" s="111"/>
      <c r="X45" s="106"/>
      <c r="Y45" s="112"/>
      <c r="Z45" s="112"/>
      <c r="AA45" s="112"/>
      <c r="AB45" s="112"/>
      <c r="AC45" s="112"/>
      <c r="AD45" s="112"/>
    </row>
    <row r="46" customFormat="false" ht="14.25" hidden="false" customHeight="false" outlineLevel="0" collapsed="false">
      <c r="A46" s="103"/>
      <c r="B46" s="41" t="n">
        <v>144</v>
      </c>
      <c r="C46" s="104" t="str">
        <f aca="false">VLOOKUP($B46,'[2]Center Details'!$A$1:$E$292,3,0)</f>
        <v>Ross </v>
      </c>
      <c r="D46" s="104" t="str">
        <f aca="false">VLOOKUP($B46,'[2]Center Details'!$A$1:$E$292,4,0)</f>
        <v>Cavalier </v>
      </c>
      <c r="E46" s="104" t="str">
        <f aca="false">VLOOKUP($B46,'[2]Center Details'!$A$1:$E$292,2,0)</f>
        <v>AMF</v>
      </c>
      <c r="F46" s="104" t="str">
        <f aca="false">VLOOKUP($B46,'[2]Center Details'!$A$1:$E$292,5,0)</f>
        <v>AMF Lynchburg Lanes</v>
      </c>
      <c r="G46" s="104" t="s">
        <v>1367</v>
      </c>
      <c r="H46" s="106" t="s">
        <v>64</v>
      </c>
      <c r="I46" s="106" t="s">
        <v>64</v>
      </c>
      <c r="J46" s="106" t="n">
        <v>5</v>
      </c>
      <c r="K46" s="108" t="s">
        <v>1368</v>
      </c>
      <c r="L46" s="109" t="n">
        <v>4.24</v>
      </c>
      <c r="M46" s="109" t="n">
        <v>5.64</v>
      </c>
      <c r="N46" s="109" t="n">
        <v>5.64</v>
      </c>
      <c r="O46" s="109" t="n">
        <v>6.24</v>
      </c>
      <c r="P46" s="109" t="n">
        <v>4.29</v>
      </c>
      <c r="Q46" s="109"/>
      <c r="R46" s="109"/>
      <c r="S46" s="110" t="n">
        <v>2.5</v>
      </c>
      <c r="T46" s="110" t="n">
        <v>12.09</v>
      </c>
      <c r="U46" s="111"/>
      <c r="V46" s="111"/>
      <c r="W46" s="111"/>
      <c r="X46" s="106"/>
      <c r="Y46" s="112"/>
      <c r="Z46" s="112"/>
      <c r="AA46" s="112"/>
      <c r="AB46" s="112"/>
      <c r="AC46" s="112"/>
      <c r="AD46" s="112"/>
    </row>
    <row r="47" customFormat="false" ht="14.25" hidden="false" customHeight="false" outlineLevel="0" collapsed="false">
      <c r="A47" s="103"/>
      <c r="B47" s="41" t="n">
        <v>145</v>
      </c>
      <c r="C47" s="104" t="str">
        <f aca="false">VLOOKUP($B47,'[2]Center Details'!$A$1:$E$292,3,0)</f>
        <v>Southeast </v>
      </c>
      <c r="D47" s="104" t="str">
        <f aca="false">VLOOKUP($B47,'[2]Center Details'!$A$1:$E$292,4,0)</f>
        <v>Tar Heels </v>
      </c>
      <c r="E47" s="104" t="str">
        <f aca="false">VLOOKUP($B47,'[2]Center Details'!$A$1:$E$292,2,0)</f>
        <v>AMF</v>
      </c>
      <c r="F47" s="104" t="str">
        <f aca="false">VLOOKUP($B47,'[2]Center Details'!$A$1:$E$292,5,0)</f>
        <v>AMF East Carolina Lanes</v>
      </c>
      <c r="G47" s="104" t="s">
        <v>1367</v>
      </c>
      <c r="H47" s="105" t="s">
        <v>64</v>
      </c>
      <c r="I47" s="106" t="s">
        <v>64</v>
      </c>
      <c r="J47" s="107" t="n">
        <v>5</v>
      </c>
      <c r="K47" s="108" t="s">
        <v>1368</v>
      </c>
      <c r="L47" s="109" t="n">
        <v>4.24</v>
      </c>
      <c r="M47" s="109" t="n">
        <v>5.64</v>
      </c>
      <c r="N47" s="109" t="n">
        <v>5.64</v>
      </c>
      <c r="O47" s="109" t="n">
        <v>6.24</v>
      </c>
      <c r="P47" s="109" t="n">
        <v>4.29</v>
      </c>
      <c r="Q47" s="109"/>
      <c r="R47" s="109"/>
      <c r="S47" s="110" t="n">
        <v>2.5</v>
      </c>
      <c r="T47" s="110" t="n">
        <v>12.09</v>
      </c>
      <c r="U47" s="111"/>
      <c r="V47" s="111"/>
      <c r="W47" s="111"/>
      <c r="X47" s="106"/>
      <c r="Y47" s="112"/>
      <c r="Z47" s="112"/>
      <c r="AA47" s="112"/>
      <c r="AB47" s="112"/>
      <c r="AC47" s="112"/>
      <c r="AD47" s="112"/>
    </row>
    <row r="48" customFormat="false" ht="14.25" hidden="false" customHeight="false" outlineLevel="0" collapsed="false">
      <c r="A48" s="113"/>
      <c r="B48" s="51" t="n">
        <v>173</v>
      </c>
      <c r="C48" s="104" t="str">
        <f aca="false">VLOOKUP($B48,'[2]Center Details'!$A$1:$E$292,3,0)</f>
        <v>Experiential North </v>
      </c>
      <c r="D48" s="104" t="str">
        <f aca="false">VLOOKUP($B48,'[2]Center Details'!$A$1:$E$292,4,0)</f>
        <v>Affluent 'Burbs </v>
      </c>
      <c r="E48" s="104" t="str">
        <f aca="false">VLOOKUP($B48,'[2]Center Details'!$A$1:$E$292,2,0)</f>
        <v>Bowlmor</v>
      </c>
      <c r="F48" s="121" t="str">
        <f aca="false">VLOOKUP($B48,'[2]Center Details'!$A$1:$E$292,5,0)</f>
        <v>Bowlmor Norwalk </v>
      </c>
      <c r="G48" s="104" t="s">
        <v>1369</v>
      </c>
      <c r="H48" s="74" t="s">
        <v>116</v>
      </c>
      <c r="I48" s="74" t="s">
        <v>116</v>
      </c>
      <c r="J48" s="106" t="n">
        <v>2</v>
      </c>
      <c r="K48" s="122" t="s">
        <v>1385</v>
      </c>
      <c r="L48" s="116" t="n">
        <v>6.24</v>
      </c>
      <c r="M48" s="116" t="n">
        <v>8.74</v>
      </c>
      <c r="N48" s="116" t="n">
        <v>8.74</v>
      </c>
      <c r="O48" s="116" t="n">
        <v>10.54</v>
      </c>
      <c r="P48" s="116" t="n">
        <v>6.09</v>
      </c>
      <c r="Q48" s="116"/>
      <c r="R48" s="116"/>
      <c r="S48" s="110" t="n">
        <v>3.49</v>
      </c>
      <c r="T48" s="110" t="n">
        <v>17.19</v>
      </c>
      <c r="U48" s="117"/>
      <c r="V48" s="117"/>
      <c r="W48" s="117"/>
      <c r="X48" s="74"/>
      <c r="Y48" s="112"/>
      <c r="Z48" s="112"/>
      <c r="AA48" s="112"/>
      <c r="AB48" s="112"/>
      <c r="AC48" s="112"/>
      <c r="AD48" s="112"/>
    </row>
    <row r="49" customFormat="false" ht="14.25" hidden="false" customHeight="false" outlineLevel="0" collapsed="false">
      <c r="A49" s="103"/>
      <c r="B49" s="41" t="n">
        <v>154</v>
      </c>
      <c r="C49" s="104" t="str">
        <f aca="false">VLOOKUP($B49,'[2]Center Details'!$A$1:$E$292,3,0)</f>
        <v>Ross </v>
      </c>
      <c r="D49" s="104" t="str">
        <f aca="false">VLOOKUP($B49,'[2]Center Details'!$A$1:$E$292,4,0)</f>
        <v>Eagle Nation</v>
      </c>
      <c r="E49" s="104" t="str">
        <f aca="false">VLOOKUP($B49,'[2]Center Details'!$A$1:$E$292,2,0)</f>
        <v>AMF</v>
      </c>
      <c r="F49" s="104" t="str">
        <f aca="false">VLOOKUP($B49,'[2]Center Details'!$A$1:$E$292,5,0)</f>
        <v>AMF Bristol Pike Lanes</v>
      </c>
      <c r="G49" s="104" t="s">
        <v>1367</v>
      </c>
      <c r="H49" s="105" t="s">
        <v>116</v>
      </c>
      <c r="I49" s="106" t="s">
        <v>64</v>
      </c>
      <c r="J49" s="107" t="n">
        <v>5</v>
      </c>
      <c r="K49" s="108" t="s">
        <v>1386</v>
      </c>
      <c r="L49" s="109" t="n">
        <v>4.24</v>
      </c>
      <c r="M49" s="109" t="n">
        <v>5.64</v>
      </c>
      <c r="N49" s="109" t="n">
        <v>5.64</v>
      </c>
      <c r="O49" s="109" t="n">
        <v>6.24</v>
      </c>
      <c r="P49" s="109" t="n">
        <v>4.29</v>
      </c>
      <c r="Q49" s="109"/>
      <c r="R49" s="109"/>
      <c r="S49" s="110" t="n">
        <v>2.5</v>
      </c>
      <c r="T49" s="110" t="n">
        <v>12.09</v>
      </c>
      <c r="U49" s="111"/>
      <c r="V49" s="111"/>
      <c r="W49" s="111"/>
      <c r="X49" s="106"/>
      <c r="Y49" s="112"/>
      <c r="Z49" s="112"/>
      <c r="AA49" s="112"/>
      <c r="AB49" s="112"/>
      <c r="AC49" s="112"/>
      <c r="AD49" s="112"/>
    </row>
    <row r="50" customFormat="false" ht="14.25" hidden="false" customHeight="false" outlineLevel="0" collapsed="false">
      <c r="A50" s="125"/>
      <c r="B50" s="114" t="n">
        <v>580</v>
      </c>
      <c r="C50" s="104" t="str">
        <f aca="false">VLOOKUP($B50,'[2]Center Details'!$A$1:$E$292,3,0)</f>
        <v>Experiential </v>
      </c>
      <c r="D50" s="104" t="str">
        <f aca="false">VLOOKUP($B50,'[2]Center Details'!$A$1:$E$292,4,0)</f>
        <v>Silicon Valley </v>
      </c>
      <c r="E50" s="104" t="str">
        <f aca="false">VLOOKUP($B50,'[2]Center Details'!$A$1:$E$292,2,0)</f>
        <v>Bowlero</v>
      </c>
      <c r="F50" s="104" t="str">
        <f aca="false">VLOOKUP($B50,'[2]Center Details'!$A$1:$E$292,5,0)</f>
        <v>Bowlero San Jose</v>
      </c>
      <c r="G50" s="104" t="s">
        <v>1369</v>
      </c>
      <c r="H50" s="74" t="s">
        <v>116</v>
      </c>
      <c r="I50" s="74" t="s">
        <v>116</v>
      </c>
      <c r="J50" s="74" t="n">
        <v>4</v>
      </c>
      <c r="K50" s="115" t="s">
        <v>1384</v>
      </c>
      <c r="L50" s="116" t="n">
        <v>5.24</v>
      </c>
      <c r="M50" s="116" t="n">
        <v>7.64</v>
      </c>
      <c r="N50" s="116" t="n">
        <v>7.64</v>
      </c>
      <c r="O50" s="116" t="n">
        <v>9.74</v>
      </c>
      <c r="P50" s="116" t="n">
        <v>5.79</v>
      </c>
      <c r="Q50" s="116"/>
      <c r="R50" s="116"/>
      <c r="S50" s="110" t="n">
        <v>3.49</v>
      </c>
      <c r="T50" s="110" t="n">
        <v>15.19</v>
      </c>
      <c r="U50" s="117"/>
      <c r="V50" s="117"/>
      <c r="W50" s="117"/>
      <c r="X50" s="74"/>
      <c r="Y50" s="112"/>
      <c r="Z50" s="112"/>
      <c r="AA50" s="112"/>
      <c r="AB50" s="112"/>
      <c r="AC50" s="112"/>
      <c r="AD50" s="112"/>
    </row>
    <row r="51" customFormat="false" ht="14.25" hidden="false" customHeight="false" outlineLevel="0" collapsed="false">
      <c r="A51" s="103"/>
      <c r="B51" s="41" t="n">
        <v>217</v>
      </c>
      <c r="C51" s="104" t="str">
        <f aca="false">VLOOKUP($B51,'[2]Center Details'!$A$1:$E$292,3,0)</f>
        <v>Patriot </v>
      </c>
      <c r="D51" s="104" t="str">
        <f aca="false">VLOOKUP($B51,'[2]Center Details'!$A$1:$E$292,4,0)</f>
        <v>Niagara </v>
      </c>
      <c r="E51" s="104" t="str">
        <f aca="false">VLOOKUP($B51,'[2]Center Details'!$A$1:$E$292,2,0)</f>
        <v>AMF</v>
      </c>
      <c r="F51" s="104" t="str">
        <f aca="false">VLOOKUP($B51,'[2]Center Details'!$A$1:$E$292,5,0)</f>
        <v>AMF Gates Lanes</v>
      </c>
      <c r="G51" s="104" t="s">
        <v>1367</v>
      </c>
      <c r="H51" s="105" t="s">
        <v>116</v>
      </c>
      <c r="I51" s="105" t="s">
        <v>116</v>
      </c>
      <c r="J51" s="107" t="n">
        <v>6</v>
      </c>
      <c r="K51" s="108" t="s">
        <v>1376</v>
      </c>
      <c r="L51" s="109" t="n">
        <v>3.64</v>
      </c>
      <c r="M51" s="109" t="n">
        <v>5.04</v>
      </c>
      <c r="N51" s="109" t="n">
        <v>5.04</v>
      </c>
      <c r="O51" s="109" t="n">
        <v>5.74</v>
      </c>
      <c r="P51" s="109" t="n">
        <v>4.29</v>
      </c>
      <c r="Q51" s="109"/>
      <c r="R51" s="109"/>
      <c r="S51" s="110" t="n">
        <v>2.5</v>
      </c>
      <c r="T51" s="110" t="n">
        <v>10.89</v>
      </c>
      <c r="U51" s="111"/>
      <c r="V51" s="111"/>
      <c r="W51" s="111"/>
      <c r="X51" s="106"/>
      <c r="Y51" s="112"/>
      <c r="Z51" s="112"/>
      <c r="AA51" s="112"/>
      <c r="AB51" s="112"/>
      <c r="AC51" s="112"/>
      <c r="AD51" s="112"/>
    </row>
    <row r="52" customFormat="false" ht="14.25" hidden="false" customHeight="false" outlineLevel="0" collapsed="false">
      <c r="A52" s="103"/>
      <c r="B52" s="41" t="n">
        <v>220</v>
      </c>
      <c r="C52" s="104" t="str">
        <f aca="false">VLOOKUP($B52,'[2]Center Details'!$A$1:$E$292,3,0)</f>
        <v>Patriot </v>
      </c>
      <c r="D52" s="104" t="str">
        <f aca="false">VLOOKUP($B52,'[2]Center Details'!$A$1:$E$292,4,0)</f>
        <v>Niagara </v>
      </c>
      <c r="E52" s="104" t="str">
        <f aca="false">VLOOKUP($B52,'[2]Center Details'!$A$1:$E$292,2,0)</f>
        <v>AMF</v>
      </c>
      <c r="F52" s="104" t="str">
        <f aca="false">VLOOKUP($B52,'[2]Center Details'!$A$1:$E$292,5,0)</f>
        <v>AMF Airport Lanes</v>
      </c>
      <c r="G52" s="104" t="s">
        <v>1367</v>
      </c>
      <c r="H52" s="105" t="s">
        <v>116</v>
      </c>
      <c r="I52" s="106" t="s">
        <v>116</v>
      </c>
      <c r="J52" s="107" t="n">
        <v>6</v>
      </c>
      <c r="K52" s="108" t="s">
        <v>1376</v>
      </c>
      <c r="L52" s="109" t="n">
        <v>3.64</v>
      </c>
      <c r="M52" s="109" t="n">
        <v>5.04</v>
      </c>
      <c r="N52" s="109" t="n">
        <v>5.04</v>
      </c>
      <c r="O52" s="109" t="n">
        <v>5.74</v>
      </c>
      <c r="P52" s="109" t="n">
        <v>4.29</v>
      </c>
      <c r="Q52" s="109"/>
      <c r="R52" s="109"/>
      <c r="S52" s="110" t="n">
        <v>2.5</v>
      </c>
      <c r="T52" s="110" t="n">
        <v>10.89</v>
      </c>
      <c r="U52" s="111"/>
      <c r="V52" s="111"/>
      <c r="W52" s="111"/>
      <c r="X52" s="106"/>
      <c r="Y52" s="112"/>
      <c r="Z52" s="112"/>
      <c r="AA52" s="112"/>
      <c r="AB52" s="112"/>
      <c r="AC52" s="112"/>
      <c r="AD52" s="112"/>
    </row>
    <row r="53" customFormat="false" ht="14.25" hidden="false" customHeight="false" outlineLevel="0" collapsed="false">
      <c r="A53" s="103"/>
      <c r="B53" s="41" t="n">
        <v>164</v>
      </c>
      <c r="C53" s="104" t="str">
        <f aca="false">VLOOKUP($B53,'[2]Center Details'!$A$1:$E$292,3,0)</f>
        <v>West </v>
      </c>
      <c r="D53" s="104" t="str">
        <f aca="false">VLOOKUP($B53,'[2]Center Details'!$A$1:$E$292,4,0)</f>
        <v>Majestic</v>
      </c>
      <c r="E53" s="104" t="str">
        <f aca="false">VLOOKUP($B53,'[2]Center Details'!$A$1:$E$292,2,0)</f>
        <v>AMF</v>
      </c>
      <c r="F53" s="104" t="str">
        <f aca="false">VLOOKUP($B53,'[2]Center Details'!$A$1:$E$292,5,0)</f>
        <v>AMF Firebird Lanes</v>
      </c>
      <c r="G53" s="104" t="s">
        <v>1367</v>
      </c>
      <c r="H53" s="105" t="s">
        <v>116</v>
      </c>
      <c r="I53" s="106" t="s">
        <v>64</v>
      </c>
      <c r="J53" s="107" t="n">
        <v>5</v>
      </c>
      <c r="K53" s="108" t="s">
        <v>1386</v>
      </c>
      <c r="L53" s="109" t="n">
        <v>4.24</v>
      </c>
      <c r="M53" s="109" t="n">
        <v>5.64</v>
      </c>
      <c r="N53" s="109" t="n">
        <v>5.64</v>
      </c>
      <c r="O53" s="109" t="n">
        <v>6.24</v>
      </c>
      <c r="P53" s="109" t="n">
        <v>4.29</v>
      </c>
      <c r="Q53" s="109"/>
      <c r="R53" s="109"/>
      <c r="S53" s="110" t="n">
        <v>2.5</v>
      </c>
      <c r="T53" s="110" t="n">
        <v>12.09</v>
      </c>
      <c r="U53" s="111"/>
      <c r="V53" s="111"/>
      <c r="W53" s="111"/>
      <c r="X53" s="106"/>
      <c r="Y53" s="112"/>
      <c r="Z53" s="112"/>
      <c r="AA53" s="112"/>
      <c r="AB53" s="112"/>
      <c r="AC53" s="112"/>
      <c r="AD53" s="112"/>
    </row>
    <row r="54" customFormat="false" ht="14.25" hidden="false" customHeight="false" outlineLevel="0" collapsed="false">
      <c r="A54" s="103"/>
      <c r="B54" s="41" t="n">
        <v>165</v>
      </c>
      <c r="C54" s="104" t="str">
        <f aca="false">VLOOKUP($B54,'[2]Center Details'!$A$1:$E$292,3,0)</f>
        <v>West </v>
      </c>
      <c r="D54" s="104" t="str">
        <f aca="false">VLOOKUP($B54,'[2]Center Details'!$A$1:$E$292,4,0)</f>
        <v>Chi-Town </v>
      </c>
      <c r="E54" s="104" t="str">
        <f aca="false">VLOOKUP($B54,'[2]Center Details'!$A$1:$E$292,2,0)</f>
        <v>AMF</v>
      </c>
      <c r="F54" s="104" t="str">
        <f aca="false">VLOOKUP($B54,'[2]Center Details'!$A$1:$E$292,5,0)</f>
        <v>AMF Forest Lanes</v>
      </c>
      <c r="G54" s="104" t="s">
        <v>1367</v>
      </c>
      <c r="H54" s="105" t="s">
        <v>116</v>
      </c>
      <c r="I54" s="105" t="s">
        <v>116</v>
      </c>
      <c r="J54" s="107" t="n">
        <v>5</v>
      </c>
      <c r="K54" s="108" t="s">
        <v>1381</v>
      </c>
      <c r="L54" s="109" t="n">
        <v>4.24</v>
      </c>
      <c r="M54" s="109" t="n">
        <v>5.64</v>
      </c>
      <c r="N54" s="109" t="n">
        <v>5.64</v>
      </c>
      <c r="O54" s="109" t="n">
        <v>6.24</v>
      </c>
      <c r="P54" s="109" t="n">
        <v>4.29</v>
      </c>
      <c r="Q54" s="109"/>
      <c r="R54" s="109"/>
      <c r="S54" s="110" t="n">
        <v>2.5</v>
      </c>
      <c r="T54" s="110" t="n">
        <v>12.09</v>
      </c>
      <c r="U54" s="111"/>
      <c r="V54" s="111"/>
      <c r="W54" s="111"/>
      <c r="X54" s="106"/>
      <c r="Y54" s="112"/>
      <c r="Z54" s="112"/>
      <c r="AA54" s="112"/>
      <c r="AB54" s="112"/>
      <c r="AC54" s="112"/>
      <c r="AD54" s="112"/>
    </row>
    <row r="55" customFormat="false" ht="14.25" hidden="false" customHeight="false" outlineLevel="0" collapsed="false">
      <c r="A55" s="103"/>
      <c r="B55" s="41" t="n">
        <v>203</v>
      </c>
      <c r="C55" s="104" t="str">
        <f aca="false">VLOOKUP($B55,'[2]Center Details'!$A$1:$E$292,3,0)</f>
        <v>Ross </v>
      </c>
      <c r="D55" s="104" t="str">
        <f aca="false">VLOOKUP($B55,'[2]Center Details'!$A$1:$E$292,4,0)</f>
        <v>Alligator </v>
      </c>
      <c r="E55" s="104" t="str">
        <f aca="false">VLOOKUP($B55,'[2]Center Details'!$A$1:$E$292,2,0)</f>
        <v>AMF</v>
      </c>
      <c r="F55" s="104" t="str">
        <f aca="false">VLOOKUP($B55,'[2]Center Details'!$A$1:$E$292,5,0)</f>
        <v>AMF Bradenton Lanes</v>
      </c>
      <c r="G55" s="104" t="s">
        <v>1367</v>
      </c>
      <c r="H55" s="105" t="s">
        <v>64</v>
      </c>
      <c r="I55" s="126" t="s">
        <v>116</v>
      </c>
      <c r="J55" s="107" t="n">
        <v>5</v>
      </c>
      <c r="K55" s="108" t="s">
        <v>1368</v>
      </c>
      <c r="L55" s="109" t="n">
        <v>4.24</v>
      </c>
      <c r="M55" s="109" t="n">
        <v>5.64</v>
      </c>
      <c r="N55" s="109" t="n">
        <v>5.64</v>
      </c>
      <c r="O55" s="109" t="n">
        <v>6.24</v>
      </c>
      <c r="P55" s="109" t="n">
        <v>4.29</v>
      </c>
      <c r="Q55" s="109"/>
      <c r="R55" s="109"/>
      <c r="S55" s="110" t="n">
        <v>2.5</v>
      </c>
      <c r="T55" s="110" t="n">
        <v>12.09</v>
      </c>
      <c r="U55" s="111"/>
      <c r="V55" s="111"/>
      <c r="W55" s="111"/>
      <c r="X55" s="106"/>
      <c r="Y55" s="112"/>
      <c r="Z55" s="112"/>
      <c r="AA55" s="112"/>
      <c r="AB55" s="112"/>
      <c r="AC55" s="112"/>
      <c r="AD55" s="112"/>
    </row>
    <row r="56" customFormat="false" ht="14.25" hidden="false" customHeight="false" outlineLevel="0" collapsed="false">
      <c r="A56" s="103"/>
      <c r="B56" s="41" t="n">
        <v>204</v>
      </c>
      <c r="C56" s="104" t="str">
        <f aca="false">VLOOKUP($B56,'[2]Center Details'!$A$1:$E$292,3,0)</f>
        <v>Ross </v>
      </c>
      <c r="D56" s="104" t="str">
        <f aca="false">VLOOKUP($B56,'[2]Center Details'!$A$1:$E$292,4,0)</f>
        <v>Alligator </v>
      </c>
      <c r="E56" s="104" t="str">
        <f aca="false">VLOOKUP($B56,'[2]Center Details'!$A$1:$E$292,2,0)</f>
        <v>AMF</v>
      </c>
      <c r="F56" s="104" t="str">
        <f aca="false">VLOOKUP($B56,'[2]Center Details'!$A$1:$E$292,5,0)</f>
        <v>AMF Gulf Gate Lanes</v>
      </c>
      <c r="G56" s="104" t="s">
        <v>1367</v>
      </c>
      <c r="H56" s="106" t="s">
        <v>64</v>
      </c>
      <c r="I56" s="106" t="s">
        <v>64</v>
      </c>
      <c r="J56" s="106" t="n">
        <v>5</v>
      </c>
      <c r="K56" s="108" t="s">
        <v>1368</v>
      </c>
      <c r="L56" s="109" t="n">
        <v>4.24</v>
      </c>
      <c r="M56" s="109" t="n">
        <v>5.64</v>
      </c>
      <c r="N56" s="109" t="n">
        <v>5.64</v>
      </c>
      <c r="O56" s="109" t="n">
        <v>6.24</v>
      </c>
      <c r="P56" s="109" t="n">
        <v>4.29</v>
      </c>
      <c r="Q56" s="109"/>
      <c r="R56" s="109"/>
      <c r="S56" s="110" t="n">
        <v>2.5</v>
      </c>
      <c r="T56" s="110" t="n">
        <v>12.09</v>
      </c>
      <c r="U56" s="111"/>
      <c r="V56" s="111"/>
      <c r="W56" s="111"/>
      <c r="X56" s="106"/>
      <c r="Y56" s="112"/>
      <c r="Z56" s="112"/>
      <c r="AA56" s="112"/>
      <c r="AB56" s="112"/>
      <c r="AC56" s="112"/>
      <c r="AD56" s="112"/>
    </row>
    <row r="57" customFormat="false" ht="14.25" hidden="false" customHeight="false" outlineLevel="0" collapsed="false">
      <c r="A57" s="103"/>
      <c r="B57" s="41" t="n">
        <v>206</v>
      </c>
      <c r="C57" s="104" t="str">
        <f aca="false">VLOOKUP($B57,'[2]Center Details'!$A$1:$E$292,3,0)</f>
        <v>Southeast </v>
      </c>
      <c r="D57" s="104" t="str">
        <f aca="false">VLOOKUP($B57,'[2]Center Details'!$A$1:$E$292,4,0)</f>
        <v>Western Florida </v>
      </c>
      <c r="E57" s="104" t="str">
        <f aca="false">VLOOKUP($B57,'[2]Center Details'!$A$1:$E$292,2,0)</f>
        <v>AMF</v>
      </c>
      <c r="F57" s="104" t="str">
        <f aca="false">VLOOKUP($B57,'[2]Center Details'!$A$1:$E$292,5,0)</f>
        <v>AMF Galaxy East Lanes</v>
      </c>
      <c r="G57" s="104" t="s">
        <v>1367</v>
      </c>
      <c r="H57" s="106" t="s">
        <v>64</v>
      </c>
      <c r="I57" s="106" t="s">
        <v>64</v>
      </c>
      <c r="J57" s="106" t="n">
        <v>5</v>
      </c>
      <c r="K57" s="108" t="s">
        <v>1368</v>
      </c>
      <c r="L57" s="109" t="n">
        <v>4.24</v>
      </c>
      <c r="M57" s="109" t="n">
        <v>5.64</v>
      </c>
      <c r="N57" s="109" t="n">
        <v>5.64</v>
      </c>
      <c r="O57" s="109" t="n">
        <v>6.24</v>
      </c>
      <c r="P57" s="109" t="n">
        <v>4.29</v>
      </c>
      <c r="Q57" s="109"/>
      <c r="R57" s="109"/>
      <c r="S57" s="110" t="n">
        <v>2.5</v>
      </c>
      <c r="T57" s="110" t="n">
        <v>12.09</v>
      </c>
      <c r="U57" s="111"/>
      <c r="V57" s="111"/>
      <c r="W57" s="111"/>
      <c r="X57" s="106"/>
      <c r="Y57" s="112"/>
      <c r="Z57" s="112"/>
      <c r="AA57" s="112"/>
      <c r="AB57" s="112"/>
      <c r="AC57" s="112"/>
      <c r="AD57" s="112"/>
    </row>
    <row r="58" customFormat="false" ht="14.25" hidden="false" customHeight="false" outlineLevel="0" collapsed="false">
      <c r="A58" s="125"/>
      <c r="B58" s="127" t="n">
        <v>240</v>
      </c>
      <c r="C58" s="104" t="str">
        <f aca="false">VLOOKUP($B58,'[2]Center Details'!$A$1:$E$292,3,0)</f>
        <v>Experiential North </v>
      </c>
      <c r="D58" s="104" t="str">
        <f aca="false">VLOOKUP($B58,'[2]Center Details'!$A$1:$E$292,4,0)</f>
        <v>Eastern Long Island </v>
      </c>
      <c r="E58" s="104" t="str">
        <f aca="false">VLOOKUP($B58,'[2]Center Details'!$A$1:$E$292,2,0)</f>
        <v>Bowlero</v>
      </c>
      <c r="F58" s="104" t="str">
        <f aca="false">VLOOKUP($B58,'[2]Center Details'!$A$1:$E$292,5,0)</f>
        <v>Bowlero Sayville</v>
      </c>
      <c r="G58" s="104" t="s">
        <v>1369</v>
      </c>
      <c r="H58" s="74" t="s">
        <v>64</v>
      </c>
      <c r="I58" s="74" t="s">
        <v>116</v>
      </c>
      <c r="J58" s="74" t="n">
        <v>4.5</v>
      </c>
      <c r="K58" s="115" t="s">
        <v>1387</v>
      </c>
      <c r="L58" s="116" t="n">
        <v>4.84</v>
      </c>
      <c r="M58" s="116" t="n">
        <v>6.84</v>
      </c>
      <c r="N58" s="116" t="n">
        <v>6.84</v>
      </c>
      <c r="O58" s="116" t="n">
        <v>8.84</v>
      </c>
      <c r="P58" s="116" t="n">
        <v>5.79</v>
      </c>
      <c r="Q58" s="116"/>
      <c r="R58" s="116"/>
      <c r="S58" s="110" t="n">
        <v>3.49</v>
      </c>
      <c r="T58" s="110" t="n">
        <v>14.19</v>
      </c>
      <c r="U58" s="117"/>
      <c r="V58" s="117"/>
      <c r="W58" s="117"/>
      <c r="X58" s="74"/>
      <c r="Y58" s="112"/>
      <c r="Z58" s="112"/>
      <c r="AA58" s="112"/>
      <c r="AB58" s="112"/>
      <c r="AC58" s="112"/>
      <c r="AD58" s="112"/>
    </row>
    <row r="59" customFormat="false" ht="14.25" hidden="false" customHeight="false" outlineLevel="0" collapsed="false">
      <c r="A59" s="103"/>
      <c r="B59" s="41" t="n">
        <v>226</v>
      </c>
      <c r="C59" s="104" t="str">
        <f aca="false">VLOOKUP($B59,'[2]Center Details'!$A$1:$E$292,3,0)</f>
        <v>Patriot </v>
      </c>
      <c r="D59" s="104" t="str">
        <f aca="false">VLOOKUP($B59,'[2]Center Details'!$A$1:$E$292,4,0)</f>
        <v>Patriot </v>
      </c>
      <c r="E59" s="104" t="str">
        <f aca="false">VLOOKUP($B59,'[2]Center Details'!$A$1:$E$292,2,0)</f>
        <v>AMF</v>
      </c>
      <c r="F59" s="104" t="str">
        <f aca="false">VLOOKUP($B59,'[2]Center Details'!$A$1:$E$292,5,0)</f>
        <v>AMF Somerset Lanes</v>
      </c>
      <c r="G59" s="104" t="s">
        <v>1367</v>
      </c>
      <c r="H59" s="105" t="s">
        <v>116</v>
      </c>
      <c r="I59" s="105" t="s">
        <v>116</v>
      </c>
      <c r="J59" s="107" t="n">
        <v>6</v>
      </c>
      <c r="K59" s="108" t="s">
        <v>1376</v>
      </c>
      <c r="L59" s="109" t="n">
        <v>3.64</v>
      </c>
      <c r="M59" s="109" t="n">
        <v>5.04</v>
      </c>
      <c r="N59" s="109" t="n">
        <v>5.04</v>
      </c>
      <c r="O59" s="109" t="n">
        <v>5.74</v>
      </c>
      <c r="P59" s="109" t="n">
        <v>4.29</v>
      </c>
      <c r="Q59" s="109"/>
      <c r="R59" s="109"/>
      <c r="S59" s="110" t="n">
        <v>2.5</v>
      </c>
      <c r="T59" s="110" t="n">
        <v>10.89</v>
      </c>
      <c r="U59" s="111"/>
      <c r="V59" s="111"/>
      <c r="W59" s="111"/>
      <c r="X59" s="106"/>
      <c r="Y59" s="112"/>
      <c r="Z59" s="112"/>
      <c r="AA59" s="112"/>
      <c r="AB59" s="112"/>
      <c r="AC59" s="112"/>
      <c r="AD59" s="112"/>
    </row>
    <row r="60" customFormat="false" ht="14.25" hidden="false" customHeight="false" outlineLevel="0" collapsed="false">
      <c r="A60" s="103"/>
      <c r="B60" s="41" t="n">
        <v>207</v>
      </c>
      <c r="C60" s="104" t="str">
        <f aca="false">VLOOKUP($B60,'[2]Center Details'!$A$1:$E$292,3,0)</f>
        <v>Southeast </v>
      </c>
      <c r="D60" s="104" t="str">
        <f aca="false">VLOOKUP($B60,'[2]Center Details'!$A$1:$E$292,4,0)</f>
        <v>Western Florida </v>
      </c>
      <c r="E60" s="104" t="str">
        <f aca="false">VLOOKUP($B60,'[2]Center Details'!$A$1:$E$292,2,0)</f>
        <v>AMF</v>
      </c>
      <c r="F60" s="104" t="str">
        <f aca="false">VLOOKUP($B60,'[2]Center Details'!$A$1:$E$292,5,0)</f>
        <v>AMF Galaxy West Lanes</v>
      </c>
      <c r="G60" s="104" t="s">
        <v>1367</v>
      </c>
      <c r="H60" s="106" t="s">
        <v>64</v>
      </c>
      <c r="I60" s="106" t="s">
        <v>64</v>
      </c>
      <c r="J60" s="106" t="n">
        <v>5</v>
      </c>
      <c r="K60" s="108" t="s">
        <v>1368</v>
      </c>
      <c r="L60" s="109" t="n">
        <v>4.24</v>
      </c>
      <c r="M60" s="109" t="n">
        <v>5.64</v>
      </c>
      <c r="N60" s="109" t="n">
        <v>5.64</v>
      </c>
      <c r="O60" s="109" t="n">
        <v>6.24</v>
      </c>
      <c r="P60" s="109" t="n">
        <v>4.29</v>
      </c>
      <c r="Q60" s="109"/>
      <c r="R60" s="109"/>
      <c r="S60" s="110" t="n">
        <v>2.5</v>
      </c>
      <c r="T60" s="110" t="n">
        <v>12.09</v>
      </c>
      <c r="U60" s="111"/>
      <c r="V60" s="111"/>
      <c r="W60" s="111"/>
      <c r="X60" s="106"/>
      <c r="Y60" s="112"/>
      <c r="Z60" s="112"/>
      <c r="AA60" s="112"/>
      <c r="AB60" s="112"/>
      <c r="AC60" s="112"/>
      <c r="AD60" s="112"/>
    </row>
    <row r="61" customFormat="false" ht="14.25" hidden="false" customHeight="false" outlineLevel="0" collapsed="false">
      <c r="A61" s="103"/>
      <c r="B61" s="41" t="n">
        <v>211</v>
      </c>
      <c r="C61" s="104" t="str">
        <f aca="false">VLOOKUP($B61,'[2]Center Details'!$A$1:$E$292,3,0)</f>
        <v>Patriot </v>
      </c>
      <c r="D61" s="104" t="str">
        <f aca="false">VLOOKUP($B61,'[2]Center Details'!$A$1:$E$292,4,0)</f>
        <v>Steel City </v>
      </c>
      <c r="E61" s="104" t="str">
        <f aca="false">VLOOKUP($B61,'[2]Center Details'!$A$1:$E$292,2,0)</f>
        <v>AMF</v>
      </c>
      <c r="F61" s="104" t="str">
        <f aca="false">VLOOKUP($B61,'[2]Center Details'!$A$1:$E$292,5,0)</f>
        <v>AMF Mt. Lebanon Lanes</v>
      </c>
      <c r="G61" s="104" t="s">
        <v>1367</v>
      </c>
      <c r="H61" s="105" t="s">
        <v>116</v>
      </c>
      <c r="I61" s="105" t="s">
        <v>116</v>
      </c>
      <c r="J61" s="107" t="n">
        <v>5</v>
      </c>
      <c r="K61" s="108" t="s">
        <v>1381</v>
      </c>
      <c r="L61" s="109" t="n">
        <v>4.24</v>
      </c>
      <c r="M61" s="109" t="n">
        <v>5.64</v>
      </c>
      <c r="N61" s="109" t="n">
        <v>5.64</v>
      </c>
      <c r="O61" s="109" t="n">
        <v>6.24</v>
      </c>
      <c r="P61" s="109" t="n">
        <v>4.29</v>
      </c>
      <c r="Q61" s="109"/>
      <c r="R61" s="109"/>
      <c r="S61" s="110" t="n">
        <v>2.5</v>
      </c>
      <c r="T61" s="110" t="n">
        <v>12.09</v>
      </c>
      <c r="U61" s="111"/>
      <c r="V61" s="111"/>
      <c r="W61" s="111"/>
      <c r="X61" s="106"/>
      <c r="Y61" s="112"/>
      <c r="Z61" s="112"/>
      <c r="AA61" s="112"/>
      <c r="AB61" s="112"/>
      <c r="AC61" s="112"/>
      <c r="AD61" s="112"/>
    </row>
    <row r="62" customFormat="false" ht="14.25" hidden="false" customHeight="false" outlineLevel="0" collapsed="false">
      <c r="A62" s="103"/>
      <c r="B62" s="41" t="n">
        <v>212</v>
      </c>
      <c r="C62" s="104" t="str">
        <f aca="false">VLOOKUP($B62,'[2]Center Details'!$A$1:$E$292,3,0)</f>
        <v>Patriot </v>
      </c>
      <c r="D62" s="104" t="str">
        <f aca="false">VLOOKUP($B62,'[2]Center Details'!$A$1:$E$292,4,0)</f>
        <v>Steel City </v>
      </c>
      <c r="E62" s="104" t="str">
        <f aca="false">VLOOKUP($B62,'[2]Center Details'!$A$1:$E$292,2,0)</f>
        <v>AMF</v>
      </c>
      <c r="F62" s="104" t="str">
        <f aca="false">VLOOKUP($B62,'[2]Center Details'!$A$1:$E$292,5,0)</f>
        <v>AMF Noble Manor Lanes</v>
      </c>
      <c r="G62" s="104" t="s">
        <v>1367</v>
      </c>
      <c r="H62" s="105" t="s">
        <v>116</v>
      </c>
      <c r="I62" s="105" t="s">
        <v>116</v>
      </c>
      <c r="J62" s="107" t="n">
        <v>5</v>
      </c>
      <c r="K62" s="108" t="s">
        <v>1381</v>
      </c>
      <c r="L62" s="109" t="n">
        <v>4.24</v>
      </c>
      <c r="M62" s="109" t="n">
        <v>5.64</v>
      </c>
      <c r="N62" s="109" t="n">
        <v>5.64</v>
      </c>
      <c r="O62" s="109" t="n">
        <v>6.24</v>
      </c>
      <c r="P62" s="109" t="n">
        <v>4.29</v>
      </c>
      <c r="Q62" s="109"/>
      <c r="R62" s="109"/>
      <c r="S62" s="110" t="n">
        <v>2.5</v>
      </c>
      <c r="T62" s="110" t="n">
        <v>12.09</v>
      </c>
      <c r="U62" s="111"/>
      <c r="V62" s="111"/>
      <c r="W62" s="111"/>
      <c r="X62" s="106"/>
      <c r="Y62" s="112"/>
      <c r="Z62" s="112"/>
      <c r="AA62" s="112"/>
      <c r="AB62" s="112"/>
      <c r="AC62" s="112"/>
      <c r="AD62" s="112"/>
    </row>
    <row r="63" customFormat="false" ht="14.25" hidden="false" customHeight="false" outlineLevel="0" collapsed="false">
      <c r="A63" s="103"/>
      <c r="B63" s="41" t="n">
        <v>218</v>
      </c>
      <c r="C63" s="104" t="str">
        <f aca="false">VLOOKUP($B63,'[2]Center Details'!$A$1:$E$292,3,0)</f>
        <v>Experiential </v>
      </c>
      <c r="D63" s="104" t="str">
        <f aca="false">VLOOKUP($B63,'[2]Center Details'!$A$1:$E$292,4,0)</f>
        <v>Sequoia</v>
      </c>
      <c r="E63" s="104" t="str">
        <f aca="false">VLOOKUP($B63,'[2]Center Details'!$A$1:$E$292,2,0)</f>
        <v>Bowlero</v>
      </c>
      <c r="F63" s="104" t="str">
        <f aca="false">VLOOKUP($B63,'[2]Center Details'!$A$1:$E$292,5,0)</f>
        <v>Bowlero Fresno</v>
      </c>
      <c r="G63" s="104" t="s">
        <v>1369</v>
      </c>
      <c r="H63" s="106" t="s">
        <v>64</v>
      </c>
      <c r="I63" s="106" t="s">
        <v>116</v>
      </c>
      <c r="J63" s="106" t="n">
        <v>4.25</v>
      </c>
      <c r="K63" s="122" t="s">
        <v>1388</v>
      </c>
      <c r="L63" s="116" t="n">
        <v>5.24</v>
      </c>
      <c r="M63" s="116" t="n">
        <v>7.14</v>
      </c>
      <c r="N63" s="116" t="n">
        <v>7.14</v>
      </c>
      <c r="O63" s="116" t="n">
        <v>9.14</v>
      </c>
      <c r="P63" s="116" t="n">
        <v>5.79</v>
      </c>
      <c r="Q63" s="116"/>
      <c r="R63" s="116"/>
      <c r="S63" s="110" t="n">
        <v>3.49</v>
      </c>
      <c r="T63" s="110" t="n">
        <v>15.19</v>
      </c>
      <c r="U63" s="117"/>
      <c r="V63" s="117"/>
      <c r="W63" s="117"/>
      <c r="X63" s="74"/>
      <c r="Y63" s="112"/>
      <c r="Z63" s="112"/>
      <c r="AA63" s="112"/>
      <c r="AB63" s="112"/>
      <c r="AC63" s="112"/>
      <c r="AD63" s="112"/>
    </row>
    <row r="64" customFormat="false" ht="14.25" hidden="false" customHeight="false" outlineLevel="0" collapsed="false">
      <c r="A64" s="103"/>
      <c r="B64" s="41" t="n">
        <v>229</v>
      </c>
      <c r="C64" s="104" t="str">
        <f aca="false">VLOOKUP($B64,'[2]Center Details'!$A$1:$E$292,3,0)</f>
        <v>West </v>
      </c>
      <c r="D64" s="104" t="str">
        <f aca="false">VLOOKUP($B64,'[2]Center Details'!$A$1:$E$292,4,0)</f>
        <v>Mile High </v>
      </c>
      <c r="E64" s="104" t="str">
        <f aca="false">VLOOKUP($B64,'[2]Center Details'!$A$1:$E$292,2,0)</f>
        <v>AMF</v>
      </c>
      <c r="F64" s="104" t="str">
        <f aca="false">VLOOKUP($B64,'[2]Center Details'!$A$1:$E$292,5,0)</f>
        <v>AMF Monaco Lanes</v>
      </c>
      <c r="G64" s="104" t="s">
        <v>1367</v>
      </c>
      <c r="H64" s="105" t="s">
        <v>116</v>
      </c>
      <c r="I64" s="106" t="s">
        <v>116</v>
      </c>
      <c r="J64" s="107" t="n">
        <v>3</v>
      </c>
      <c r="K64" s="108" t="s">
        <v>1389</v>
      </c>
      <c r="L64" s="109" t="n">
        <v>4.74</v>
      </c>
      <c r="M64" s="109" t="n">
        <v>6.84</v>
      </c>
      <c r="N64" s="109" t="n">
        <v>6.84</v>
      </c>
      <c r="O64" s="109" t="n">
        <v>7.54</v>
      </c>
      <c r="P64" s="123" t="n">
        <v>4.79</v>
      </c>
      <c r="Q64" s="109"/>
      <c r="R64" s="109"/>
      <c r="S64" s="110" t="n">
        <v>3</v>
      </c>
      <c r="T64" s="110" t="n">
        <v>13.09</v>
      </c>
      <c r="U64" s="111"/>
      <c r="V64" s="111"/>
      <c r="W64" s="111"/>
      <c r="X64" s="106"/>
      <c r="Y64" s="112"/>
      <c r="Z64" s="112"/>
      <c r="AA64" s="112"/>
      <c r="AB64" s="112"/>
      <c r="AC64" s="112"/>
      <c r="AD64" s="112"/>
    </row>
    <row r="65" customFormat="false" ht="14.25" hidden="false" customHeight="false" outlineLevel="0" collapsed="false">
      <c r="A65" s="103"/>
      <c r="B65" s="41" t="n">
        <v>223</v>
      </c>
      <c r="C65" s="104" t="str">
        <f aca="false">VLOOKUP($B65,'[2]Center Details'!$A$1:$E$292,3,0)</f>
        <v>Patriot </v>
      </c>
      <c r="D65" s="104" t="str">
        <f aca="false">VLOOKUP($B65,'[2]Center Details'!$A$1:$E$292,4,0)</f>
        <v>Buckeye</v>
      </c>
      <c r="E65" s="104" t="str">
        <f aca="false">VLOOKUP($B65,'[2]Center Details'!$A$1:$E$292,2,0)</f>
        <v>AMF</v>
      </c>
      <c r="F65" s="104" t="str">
        <f aca="false">VLOOKUP($B65,'[2]Center Details'!$A$1:$E$292,5,0)</f>
        <v>AMF Brookgate Lanes</v>
      </c>
      <c r="G65" s="104" t="s">
        <v>1367</v>
      </c>
      <c r="H65" s="105" t="s">
        <v>116</v>
      </c>
      <c r="I65" s="106" t="s">
        <v>116</v>
      </c>
      <c r="J65" s="107" t="n">
        <v>5</v>
      </c>
      <c r="K65" s="108" t="s">
        <v>1381</v>
      </c>
      <c r="L65" s="109" t="n">
        <v>4.24</v>
      </c>
      <c r="M65" s="109" t="n">
        <v>5.64</v>
      </c>
      <c r="N65" s="109" t="n">
        <v>5.64</v>
      </c>
      <c r="O65" s="109" t="n">
        <v>6.24</v>
      </c>
      <c r="P65" s="109" t="n">
        <v>4.29</v>
      </c>
      <c r="Q65" s="109"/>
      <c r="R65" s="109"/>
      <c r="S65" s="110" t="n">
        <v>2.5</v>
      </c>
      <c r="T65" s="110" t="n">
        <v>12.09</v>
      </c>
      <c r="U65" s="111"/>
      <c r="V65" s="111"/>
      <c r="W65" s="111"/>
      <c r="X65" s="106"/>
      <c r="Y65" s="112"/>
      <c r="Z65" s="112"/>
      <c r="AA65" s="112"/>
      <c r="AB65" s="112"/>
      <c r="AC65" s="112"/>
      <c r="AD65" s="112"/>
    </row>
    <row r="66" customFormat="false" ht="14.25" hidden="false" customHeight="false" outlineLevel="0" collapsed="false">
      <c r="A66" s="103"/>
      <c r="B66" s="41" t="n">
        <v>205</v>
      </c>
      <c r="C66" s="104" t="str">
        <f aca="false">VLOOKUP($B66,'[2]Center Details'!$A$1:$E$292,3,0)</f>
        <v>Ross </v>
      </c>
      <c r="D66" s="104" t="str">
        <f aca="false">VLOOKUP($B66,'[2]Center Details'!$A$1:$E$292,4,0)</f>
        <v>Alligator </v>
      </c>
      <c r="E66" s="104" t="str">
        <f aca="false">VLOOKUP($B66,'[2]Center Details'!$A$1:$E$292,2,0)</f>
        <v>AMF</v>
      </c>
      <c r="F66" s="104" t="str">
        <f aca="false">VLOOKUP($B66,'[2]Center Details'!$A$1:$E$292,5,0)</f>
        <v>AMF Venice Lanes</v>
      </c>
      <c r="G66" s="104" t="s">
        <v>1367</v>
      </c>
      <c r="H66" s="106" t="s">
        <v>64</v>
      </c>
      <c r="I66" s="106" t="s">
        <v>64</v>
      </c>
      <c r="J66" s="106" t="n">
        <v>6</v>
      </c>
      <c r="K66" s="108" t="s">
        <v>1373</v>
      </c>
      <c r="L66" s="109" t="n">
        <v>3.64</v>
      </c>
      <c r="M66" s="109" t="n">
        <v>5.04</v>
      </c>
      <c r="N66" s="109" t="n">
        <v>5.04</v>
      </c>
      <c r="O66" s="109" t="n">
        <v>5.74</v>
      </c>
      <c r="P66" s="109" t="n">
        <v>4.29</v>
      </c>
      <c r="Q66" s="109"/>
      <c r="R66" s="109"/>
      <c r="S66" s="110" t="n">
        <v>2.5</v>
      </c>
      <c r="T66" s="110" t="n">
        <v>10.89</v>
      </c>
      <c r="U66" s="111"/>
      <c r="V66" s="111"/>
      <c r="W66" s="111"/>
      <c r="X66" s="106"/>
      <c r="Y66" s="112"/>
      <c r="Z66" s="112"/>
      <c r="AA66" s="112"/>
      <c r="AB66" s="112"/>
      <c r="AC66" s="112"/>
      <c r="AD66" s="112"/>
    </row>
    <row r="67" customFormat="false" ht="14.25" hidden="false" customHeight="false" outlineLevel="0" collapsed="false">
      <c r="A67" s="103"/>
      <c r="B67" s="41" t="n">
        <v>227</v>
      </c>
      <c r="C67" s="104" t="str">
        <f aca="false">VLOOKUP($B67,'[2]Center Details'!$A$1:$E$292,3,0)</f>
        <v>Patriot </v>
      </c>
      <c r="D67" s="104" t="str">
        <f aca="false">VLOOKUP($B67,'[2]Center Details'!$A$1:$E$292,4,0)</f>
        <v>Niagara </v>
      </c>
      <c r="E67" s="104" t="str">
        <f aca="false">VLOOKUP($B67,'[2]Center Details'!$A$1:$E$292,2,0)</f>
        <v>AMF</v>
      </c>
      <c r="F67" s="104" t="str">
        <f aca="false">VLOOKUP($B67,'[2]Center Details'!$A$1:$E$292,5,0)</f>
        <v>AMF Lancaster Lanes</v>
      </c>
      <c r="G67" s="104" t="s">
        <v>1367</v>
      </c>
      <c r="H67" s="105" t="s">
        <v>116</v>
      </c>
      <c r="I67" s="106" t="s">
        <v>116</v>
      </c>
      <c r="J67" s="107" t="n">
        <v>5</v>
      </c>
      <c r="K67" s="108" t="s">
        <v>1381</v>
      </c>
      <c r="L67" s="109" t="n">
        <v>4.24</v>
      </c>
      <c r="M67" s="109" t="n">
        <v>5.64</v>
      </c>
      <c r="N67" s="109" t="n">
        <v>5.64</v>
      </c>
      <c r="O67" s="109" t="n">
        <v>6.24</v>
      </c>
      <c r="P67" s="109" t="n">
        <v>4.29</v>
      </c>
      <c r="Q67" s="109"/>
      <c r="R67" s="109"/>
      <c r="S67" s="110" t="n">
        <v>2.5</v>
      </c>
      <c r="T67" s="110" t="n">
        <v>12.09</v>
      </c>
      <c r="U67" s="111"/>
      <c r="V67" s="111"/>
      <c r="W67" s="111"/>
      <c r="X67" s="106"/>
      <c r="Y67" s="112"/>
      <c r="Z67" s="112"/>
      <c r="AA67" s="112"/>
      <c r="AB67" s="112"/>
      <c r="AC67" s="112"/>
      <c r="AD67" s="112"/>
    </row>
    <row r="68" customFormat="false" ht="14.25" hidden="false" customHeight="false" outlineLevel="0" collapsed="false">
      <c r="A68" s="103"/>
      <c r="B68" s="41" t="n">
        <v>230</v>
      </c>
      <c r="C68" s="104" t="str">
        <f aca="false">VLOOKUP($B68,'[2]Center Details'!$A$1:$E$292,3,0)</f>
        <v>Ross </v>
      </c>
      <c r="D68" s="104" t="str">
        <f aca="false">VLOOKUP($B68,'[2]Center Details'!$A$1:$E$292,4,0)</f>
        <v>The First State</v>
      </c>
      <c r="E68" s="104" t="str">
        <f aca="false">VLOOKUP($B68,'[2]Center Details'!$A$1:$E$292,2,0)</f>
        <v>AMF</v>
      </c>
      <c r="F68" s="104" t="str">
        <f aca="false">VLOOKUP($B68,'[2]Center Details'!$A$1:$E$292,5,0)</f>
        <v>AMF Price Lanes</v>
      </c>
      <c r="G68" s="104" t="s">
        <v>1367</v>
      </c>
      <c r="H68" s="105" t="s">
        <v>116</v>
      </c>
      <c r="I68" s="106" t="s">
        <v>116</v>
      </c>
      <c r="J68" s="107" t="n">
        <v>5</v>
      </c>
      <c r="K68" s="108" t="s">
        <v>1381</v>
      </c>
      <c r="L68" s="109" t="n">
        <v>4.24</v>
      </c>
      <c r="M68" s="109" t="n">
        <v>5.64</v>
      </c>
      <c r="N68" s="109" t="n">
        <v>5.64</v>
      </c>
      <c r="O68" s="109" t="n">
        <v>6.24</v>
      </c>
      <c r="P68" s="109" t="n">
        <v>4.29</v>
      </c>
      <c r="Q68" s="109"/>
      <c r="R68" s="109"/>
      <c r="S68" s="110" t="n">
        <v>2.5</v>
      </c>
      <c r="T68" s="110" t="n">
        <v>12.09</v>
      </c>
      <c r="U68" s="111"/>
      <c r="V68" s="111"/>
      <c r="W68" s="111"/>
      <c r="X68" s="106"/>
      <c r="Y68" s="112"/>
      <c r="Z68" s="112"/>
      <c r="AA68" s="112"/>
      <c r="AB68" s="112"/>
      <c r="AC68" s="112"/>
      <c r="AD68" s="112"/>
    </row>
    <row r="69" customFormat="false" ht="14.25" hidden="false" customHeight="false" outlineLevel="0" collapsed="false">
      <c r="A69" s="103"/>
      <c r="B69" s="41" t="n">
        <v>213</v>
      </c>
      <c r="C69" s="104" t="str">
        <f aca="false">VLOOKUP($B69,'[2]Center Details'!$A$1:$E$292,3,0)</f>
        <v>Ross </v>
      </c>
      <c r="D69" s="104" t="str">
        <f aca="false">VLOOKUP($B69,'[2]Center Details'!$A$1:$E$292,4,0)</f>
        <v>Capitol </v>
      </c>
      <c r="E69" s="104" t="str">
        <f aca="false">VLOOKUP($B69,'[2]Center Details'!$A$1:$E$292,2,0)</f>
        <v>AMF</v>
      </c>
      <c r="F69" s="104" t="str">
        <f aca="false">VLOOKUP($B69,'[2]Center Details'!$A$1:$E$292,5,0)</f>
        <v>AMF Annandale Lanes</v>
      </c>
      <c r="G69" s="104" t="s">
        <v>1367</v>
      </c>
      <c r="H69" s="106" t="s">
        <v>64</v>
      </c>
      <c r="I69" s="106" t="s">
        <v>64</v>
      </c>
      <c r="J69" s="128" t="s">
        <v>569</v>
      </c>
      <c r="K69" s="129" t="s">
        <v>1390</v>
      </c>
      <c r="L69" s="109" t="n">
        <v>4.69</v>
      </c>
      <c r="M69" s="109" t="n">
        <v>6.39</v>
      </c>
      <c r="N69" s="109" t="n">
        <v>6.39</v>
      </c>
      <c r="O69" s="109" t="n">
        <v>7.09</v>
      </c>
      <c r="P69" s="109" t="n">
        <v>4.79</v>
      </c>
      <c r="Q69" s="109"/>
      <c r="R69" s="109"/>
      <c r="S69" s="110" t="n">
        <v>3</v>
      </c>
      <c r="T69" s="110" t="n">
        <v>12.89</v>
      </c>
      <c r="U69" s="111"/>
      <c r="V69" s="111"/>
      <c r="W69" s="111"/>
      <c r="X69" s="106"/>
      <c r="Y69" s="112"/>
      <c r="Z69" s="112"/>
      <c r="AA69" s="112"/>
      <c r="AB69" s="112"/>
      <c r="AC69" s="112"/>
      <c r="AD69" s="112"/>
    </row>
    <row r="70" customFormat="false" ht="14.25" hidden="false" customHeight="false" outlineLevel="0" collapsed="false">
      <c r="A70" s="103"/>
      <c r="B70" s="41" t="n">
        <v>243</v>
      </c>
      <c r="C70" s="104" t="str">
        <f aca="false">VLOOKUP($B70,'[2]Center Details'!$A$1:$E$292,3,0)</f>
        <v>Ross </v>
      </c>
      <c r="D70" s="104" t="str">
        <f aca="false">VLOOKUP($B70,'[2]Center Details'!$A$1:$E$292,4,0)</f>
        <v>Old Dominion </v>
      </c>
      <c r="E70" s="104" t="str">
        <f aca="false">VLOOKUP($B70,'[2]Center Details'!$A$1:$E$292,2,0)</f>
        <v>AMF</v>
      </c>
      <c r="F70" s="104" t="str">
        <f aca="false">VLOOKUP($B70,'[2]Center Details'!$A$1:$E$292,5,0)</f>
        <v>AMF Indian River Lanes</v>
      </c>
      <c r="G70" s="104" t="s">
        <v>1367</v>
      </c>
      <c r="H70" s="106" t="s">
        <v>64</v>
      </c>
      <c r="I70" s="106" t="s">
        <v>64</v>
      </c>
      <c r="J70" s="106" t="n">
        <v>6</v>
      </c>
      <c r="K70" s="108" t="s">
        <v>1373</v>
      </c>
      <c r="L70" s="109" t="n">
        <v>3.64</v>
      </c>
      <c r="M70" s="109" t="n">
        <v>5.04</v>
      </c>
      <c r="N70" s="109" t="n">
        <v>5.04</v>
      </c>
      <c r="O70" s="109" t="n">
        <v>5.74</v>
      </c>
      <c r="P70" s="109" t="n">
        <v>4.29</v>
      </c>
      <c r="Q70" s="109"/>
      <c r="R70" s="109"/>
      <c r="S70" s="110" t="n">
        <v>2.5</v>
      </c>
      <c r="T70" s="110" t="n">
        <v>10.89</v>
      </c>
      <c r="U70" s="111"/>
      <c r="V70" s="111"/>
      <c r="W70" s="111"/>
      <c r="X70" s="106"/>
      <c r="Y70" s="112"/>
      <c r="Z70" s="112"/>
      <c r="AA70" s="112"/>
      <c r="AB70" s="112"/>
      <c r="AC70" s="112"/>
      <c r="AD70" s="112"/>
    </row>
    <row r="71" customFormat="false" ht="14.25" hidden="false" customHeight="false" outlineLevel="0" collapsed="false">
      <c r="A71" s="113"/>
      <c r="B71" s="51" t="n">
        <v>238</v>
      </c>
      <c r="C71" s="104" t="str">
        <f aca="false">VLOOKUP($B71,'[2]Center Details'!$A$1:$E$292,3,0)</f>
        <v>Experiential North </v>
      </c>
      <c r="D71" s="104" t="str">
        <f aca="false">VLOOKUP($B71,'[2]Center Details'!$A$1:$E$292,4,0)</f>
        <v>Eastern Long Island </v>
      </c>
      <c r="E71" s="104" t="str">
        <f aca="false">VLOOKUP($B71,'[2]Center Details'!$A$1:$E$292,2,0)</f>
        <v>AMF</v>
      </c>
      <c r="F71" s="104" t="str">
        <f aca="false">VLOOKUP($B71,'[2]Center Details'!$A$1:$E$292,5,0)</f>
        <v>AMF Centereach Lanes</v>
      </c>
      <c r="G71" s="104" t="s">
        <v>1371</v>
      </c>
      <c r="H71" s="117" t="s">
        <v>569</v>
      </c>
      <c r="I71" s="117" t="s">
        <v>569</v>
      </c>
      <c r="J71" s="117" t="s">
        <v>569</v>
      </c>
      <c r="K71" s="115" t="s">
        <v>1372</v>
      </c>
      <c r="L71" s="118" t="n">
        <v>3.49</v>
      </c>
      <c r="M71" s="109" t="n">
        <v>4.99</v>
      </c>
      <c r="N71" s="109" t="n">
        <v>4.99</v>
      </c>
      <c r="O71" s="109" t="n">
        <v>5.49</v>
      </c>
      <c r="P71" s="109" t="n">
        <v>4.19</v>
      </c>
      <c r="Q71" s="109"/>
      <c r="R71" s="109"/>
      <c r="S71" s="110" t="s">
        <v>569</v>
      </c>
      <c r="T71" s="110" t="s">
        <v>569</v>
      </c>
      <c r="U71" s="119" t="n">
        <v>13.19</v>
      </c>
      <c r="V71" s="119" t="n">
        <v>17.19</v>
      </c>
      <c r="W71" s="119" t="n">
        <v>19.19</v>
      </c>
      <c r="X71" s="74"/>
      <c r="Y71" s="112"/>
      <c r="Z71" s="112"/>
      <c r="AA71" s="112"/>
      <c r="AB71" s="112"/>
      <c r="AC71" s="112"/>
      <c r="AD71" s="112"/>
    </row>
    <row r="72" customFormat="false" ht="14.25" hidden="false" customHeight="false" outlineLevel="0" collapsed="false">
      <c r="A72" s="113"/>
      <c r="B72" s="51" t="n">
        <v>258</v>
      </c>
      <c r="C72" s="104" t="str">
        <f aca="false">VLOOKUP($B72,'[2]Center Details'!$A$1:$E$292,3,0)</f>
        <v>Experiential </v>
      </c>
      <c r="D72" s="104" t="str">
        <f aca="false">VLOOKUP($B72,'[2]Center Details'!$A$1:$E$292,4,0)</f>
        <v>West LA</v>
      </c>
      <c r="E72" s="104" t="str">
        <f aca="false">VLOOKUP($B72,'[2]Center Details'!$A$1:$E$292,2,0)</f>
        <v>Bowlmor</v>
      </c>
      <c r="F72" s="121" t="str">
        <f aca="false">VLOOKUP($B72,'[2]Center Details'!$A$1:$E$292,5,0)</f>
        <v>Bowlmor Santa Monica</v>
      </c>
      <c r="G72" s="104" t="s">
        <v>1369</v>
      </c>
      <c r="H72" s="74" t="s">
        <v>116</v>
      </c>
      <c r="I72" s="74" t="s">
        <v>116</v>
      </c>
      <c r="J72" s="106" t="n">
        <v>2</v>
      </c>
      <c r="K72" s="122" t="s">
        <v>1385</v>
      </c>
      <c r="L72" s="116" t="n">
        <v>6.24</v>
      </c>
      <c r="M72" s="116" t="n">
        <v>8.74</v>
      </c>
      <c r="N72" s="116" t="n">
        <v>8.74</v>
      </c>
      <c r="O72" s="116" t="n">
        <v>10.54</v>
      </c>
      <c r="P72" s="116" t="n">
        <v>6.09</v>
      </c>
      <c r="Q72" s="116"/>
      <c r="R72" s="116"/>
      <c r="S72" s="110" t="n">
        <v>3.49</v>
      </c>
      <c r="T72" s="110" t="n">
        <v>17.19</v>
      </c>
      <c r="U72" s="117"/>
      <c r="V72" s="117"/>
      <c r="W72" s="117"/>
      <c r="X72" s="74"/>
      <c r="Y72" s="112"/>
      <c r="Z72" s="112"/>
      <c r="AA72" s="112"/>
      <c r="AB72" s="112"/>
      <c r="AC72" s="112"/>
      <c r="AD72" s="112"/>
    </row>
    <row r="73" customFormat="false" ht="14.25" hidden="false" customHeight="false" outlineLevel="0" collapsed="false">
      <c r="A73" s="124"/>
      <c r="B73" s="41" t="n">
        <v>261</v>
      </c>
      <c r="C73" s="104" t="str">
        <f aca="false">VLOOKUP($B73,'[2]Center Details'!$A$1:$E$292,3,0)</f>
        <v>Experiential </v>
      </c>
      <c r="D73" s="104" t="str">
        <f aca="false">VLOOKUP($B73,'[2]Center Details'!$A$1:$E$292,4,0)</f>
        <v>Hollywood</v>
      </c>
      <c r="E73" s="104" t="str">
        <f aca="false">VLOOKUP($B73,'[2]Center Details'!$A$1:$E$292,2,0)</f>
        <v>Bowlero</v>
      </c>
      <c r="F73" s="104" t="str">
        <f aca="false">VLOOKUP($B73,'[2]Center Details'!$A$1:$E$292,5,0)</f>
        <v>Bowlero Torrance</v>
      </c>
      <c r="G73" s="104" t="s">
        <v>1369</v>
      </c>
      <c r="H73" s="106" t="s">
        <v>116</v>
      </c>
      <c r="I73" s="106" t="s">
        <v>116</v>
      </c>
      <c r="J73" s="106" t="n">
        <v>4.5</v>
      </c>
      <c r="K73" s="115" t="s">
        <v>1391</v>
      </c>
      <c r="L73" s="116" t="n">
        <v>4.84</v>
      </c>
      <c r="M73" s="116" t="n">
        <v>6.84</v>
      </c>
      <c r="N73" s="116" t="n">
        <v>6.84</v>
      </c>
      <c r="O73" s="116" t="n">
        <v>8.84</v>
      </c>
      <c r="P73" s="116" t="n">
        <v>5.79</v>
      </c>
      <c r="Q73" s="116"/>
      <c r="R73" s="116"/>
      <c r="S73" s="110" t="n">
        <v>3.49</v>
      </c>
      <c r="T73" s="110" t="n">
        <v>14.19</v>
      </c>
      <c r="U73" s="117"/>
      <c r="V73" s="117"/>
      <c r="W73" s="117"/>
      <c r="X73" s="74"/>
      <c r="Y73" s="112"/>
      <c r="Z73" s="112"/>
      <c r="AA73" s="112"/>
      <c r="AB73" s="112"/>
      <c r="AC73" s="112"/>
      <c r="AD73" s="112"/>
    </row>
    <row r="74" customFormat="false" ht="14.25" hidden="false" customHeight="false" outlineLevel="0" collapsed="false">
      <c r="A74" s="103"/>
      <c r="B74" s="41" t="n">
        <v>231</v>
      </c>
      <c r="C74" s="104" t="str">
        <f aca="false">VLOOKUP($B74,'[2]Center Details'!$A$1:$E$292,3,0)</f>
        <v>Patriot </v>
      </c>
      <c r="D74" s="104" t="str">
        <f aca="false">VLOOKUP($B74,'[2]Center Details'!$A$1:$E$292,4,0)</f>
        <v>Patriot </v>
      </c>
      <c r="E74" s="104" t="str">
        <f aca="false">VLOOKUP($B74,'[2]Center Details'!$A$1:$E$292,2,0)</f>
        <v>AMF</v>
      </c>
      <c r="F74" s="104" t="str">
        <f aca="false">VLOOKUP($B74,'[2]Center Details'!$A$1:$E$292,5,0)</f>
        <v>AMF Rose Bowl Lanes</v>
      </c>
      <c r="G74" s="104" t="s">
        <v>1367</v>
      </c>
      <c r="H74" s="106" t="s">
        <v>64</v>
      </c>
      <c r="I74" s="106" t="s">
        <v>116</v>
      </c>
      <c r="J74" s="107" t="n">
        <v>6</v>
      </c>
      <c r="K74" s="108" t="s">
        <v>1376</v>
      </c>
      <c r="L74" s="109" t="n">
        <v>3.64</v>
      </c>
      <c r="M74" s="109" t="n">
        <v>5.04</v>
      </c>
      <c r="N74" s="109" t="n">
        <v>5.04</v>
      </c>
      <c r="O74" s="109" t="n">
        <v>5.74</v>
      </c>
      <c r="P74" s="109" t="n">
        <v>4.29</v>
      </c>
      <c r="Q74" s="109"/>
      <c r="R74" s="109"/>
      <c r="S74" s="110" t="n">
        <v>2.5</v>
      </c>
      <c r="T74" s="110" t="n">
        <v>10.89</v>
      </c>
      <c r="U74" s="111"/>
      <c r="V74" s="111"/>
      <c r="W74" s="111"/>
      <c r="X74" s="106"/>
      <c r="Y74" s="112"/>
      <c r="Z74" s="112"/>
      <c r="AA74" s="112"/>
      <c r="AB74" s="112"/>
      <c r="AC74" s="112"/>
      <c r="AD74" s="112"/>
    </row>
    <row r="75" customFormat="false" ht="14.25" hidden="false" customHeight="false" outlineLevel="0" collapsed="false">
      <c r="A75" s="103"/>
      <c r="B75" s="41" t="n">
        <v>244</v>
      </c>
      <c r="C75" s="104" t="str">
        <f aca="false">VLOOKUP($B75,'[2]Center Details'!$A$1:$E$292,3,0)</f>
        <v>Ross </v>
      </c>
      <c r="D75" s="104" t="str">
        <f aca="false">VLOOKUP($B75,'[2]Center Details'!$A$1:$E$292,4,0)</f>
        <v>Old Dominion </v>
      </c>
      <c r="E75" s="104" t="str">
        <f aca="false">VLOOKUP($B75,'[2]Center Details'!$A$1:$E$292,2,0)</f>
        <v>AMF</v>
      </c>
      <c r="F75" s="104" t="str">
        <f aca="false">VLOOKUP($B75,'[2]Center Details'!$A$1:$E$292,5,0)</f>
        <v>AMF Norfolk Lanes</v>
      </c>
      <c r="G75" s="104" t="s">
        <v>1367</v>
      </c>
      <c r="H75" s="106" t="s">
        <v>64</v>
      </c>
      <c r="I75" s="106" t="s">
        <v>64</v>
      </c>
      <c r="J75" s="106" t="n">
        <v>6</v>
      </c>
      <c r="K75" s="108" t="s">
        <v>1373</v>
      </c>
      <c r="L75" s="109" t="n">
        <v>3.64</v>
      </c>
      <c r="M75" s="109" t="n">
        <v>5.04</v>
      </c>
      <c r="N75" s="109" t="n">
        <v>5.04</v>
      </c>
      <c r="O75" s="109" t="n">
        <v>5.74</v>
      </c>
      <c r="P75" s="109" t="n">
        <v>4.29</v>
      </c>
      <c r="Q75" s="109"/>
      <c r="R75" s="109"/>
      <c r="S75" s="110" t="n">
        <v>2.5</v>
      </c>
      <c r="T75" s="110" t="n">
        <v>10.89</v>
      </c>
      <c r="U75" s="111"/>
      <c r="V75" s="111"/>
      <c r="W75" s="111"/>
      <c r="X75" s="106"/>
      <c r="Y75" s="112"/>
      <c r="Z75" s="112"/>
      <c r="AA75" s="112"/>
      <c r="AB75" s="112"/>
      <c r="AC75" s="112"/>
      <c r="AD75" s="112"/>
    </row>
    <row r="76" customFormat="false" ht="14.25" hidden="false" customHeight="false" outlineLevel="0" collapsed="false">
      <c r="A76" s="103"/>
      <c r="B76" s="41" t="n">
        <v>242</v>
      </c>
      <c r="C76" s="104" t="str">
        <f aca="false">VLOOKUP($B76,'[2]Center Details'!$A$1:$E$292,3,0)</f>
        <v>Experiential North </v>
      </c>
      <c r="D76" s="104" t="str">
        <f aca="false">VLOOKUP($B76,'[2]Center Details'!$A$1:$E$292,4,0)</f>
        <v>Western Long Island </v>
      </c>
      <c r="E76" s="104" t="str">
        <f aca="false">VLOOKUP($B76,'[2]Center Details'!$A$1:$E$292,2,0)</f>
        <v>AMF</v>
      </c>
      <c r="F76" s="104" t="str">
        <f aca="false">VLOOKUP($B76,'[2]Center Details'!$A$1:$E$292,5,0)</f>
        <v>AMF Syosset Lanes</v>
      </c>
      <c r="G76" s="104" t="s">
        <v>1367</v>
      </c>
      <c r="H76" s="105" t="s">
        <v>64</v>
      </c>
      <c r="I76" s="106" t="s">
        <v>116</v>
      </c>
      <c r="J76" s="107" t="n">
        <v>2</v>
      </c>
      <c r="K76" s="108" t="s">
        <v>1377</v>
      </c>
      <c r="L76" s="109" t="n">
        <v>4.94</v>
      </c>
      <c r="M76" s="109" t="n">
        <v>7.34</v>
      </c>
      <c r="N76" s="109" t="n">
        <v>7.34</v>
      </c>
      <c r="O76" s="109" t="n">
        <v>8.14</v>
      </c>
      <c r="P76" s="109" t="n">
        <v>5.29</v>
      </c>
      <c r="Q76" s="109"/>
      <c r="R76" s="109"/>
      <c r="S76" s="110" t="n">
        <v>3</v>
      </c>
      <c r="T76" s="110" t="n">
        <v>14.09</v>
      </c>
      <c r="U76" s="111"/>
      <c r="V76" s="111"/>
      <c r="W76" s="111"/>
      <c r="X76" s="106"/>
      <c r="Y76" s="112"/>
      <c r="Z76" s="112"/>
      <c r="AA76" s="112"/>
      <c r="AB76" s="112"/>
      <c r="AC76" s="112"/>
      <c r="AD76" s="112"/>
    </row>
    <row r="77" customFormat="false" ht="14.25" hidden="false" customHeight="false" outlineLevel="0" collapsed="false">
      <c r="A77" s="103"/>
      <c r="B77" s="41" t="n">
        <v>248</v>
      </c>
      <c r="C77" s="104" t="str">
        <f aca="false">VLOOKUP($B77,'[2]Center Details'!$A$1:$E$292,3,0)</f>
        <v>Ross </v>
      </c>
      <c r="D77" s="104" t="str">
        <f aca="false">VLOOKUP($B77,'[2]Center Details'!$A$1:$E$292,4,0)</f>
        <v>Old Dominion </v>
      </c>
      <c r="E77" s="104" t="str">
        <f aca="false">VLOOKUP($B77,'[2]Center Details'!$A$1:$E$292,2,0)</f>
        <v>AMF</v>
      </c>
      <c r="F77" s="104" t="str">
        <f aca="false">VLOOKUP($B77,'[2]Center Details'!$A$1:$E$292,5,0)</f>
        <v>AMF Chesapeake Lanes</v>
      </c>
      <c r="G77" s="104" t="s">
        <v>1367</v>
      </c>
      <c r="H77" s="106" t="s">
        <v>64</v>
      </c>
      <c r="I77" s="106" t="s">
        <v>116</v>
      </c>
      <c r="J77" s="106" t="n">
        <v>4</v>
      </c>
      <c r="K77" s="108" t="s">
        <v>1374</v>
      </c>
      <c r="L77" s="109" t="n">
        <v>4.64</v>
      </c>
      <c r="M77" s="109" t="n">
        <v>6.34</v>
      </c>
      <c r="N77" s="109" t="n">
        <v>6.34</v>
      </c>
      <c r="O77" s="109" t="n">
        <v>6.94</v>
      </c>
      <c r="P77" s="109" t="n">
        <v>4.79</v>
      </c>
      <c r="Q77" s="109"/>
      <c r="R77" s="109"/>
      <c r="S77" s="110" t="n">
        <v>3</v>
      </c>
      <c r="T77" s="120" t="n">
        <v>12.89</v>
      </c>
      <c r="U77" s="111"/>
      <c r="V77" s="111"/>
      <c r="W77" s="111"/>
      <c r="X77" s="106"/>
      <c r="Y77" s="112"/>
      <c r="Z77" s="112"/>
      <c r="AA77" s="112"/>
      <c r="AB77" s="112"/>
      <c r="AC77" s="112"/>
      <c r="AD77" s="112"/>
    </row>
    <row r="78" customFormat="false" ht="14.25" hidden="false" customHeight="false" outlineLevel="0" collapsed="false">
      <c r="A78" s="103"/>
      <c r="B78" s="41" t="n">
        <v>249</v>
      </c>
      <c r="C78" s="104" t="str">
        <f aca="false">VLOOKUP($B78,'[2]Center Details'!$A$1:$E$292,3,0)</f>
        <v>Ross </v>
      </c>
      <c r="D78" s="104" t="str">
        <f aca="false">VLOOKUP($B78,'[2]Center Details'!$A$1:$E$292,4,0)</f>
        <v>Old Dominion </v>
      </c>
      <c r="E78" s="104" t="str">
        <f aca="false">VLOOKUP($B78,'[2]Center Details'!$A$1:$E$292,2,0)</f>
        <v>AMF</v>
      </c>
      <c r="F78" s="104" t="str">
        <f aca="false">VLOOKUP($B78,'[2]Center Details'!$A$1:$E$292,5,0)</f>
        <v>AMF Western Branch Lanes</v>
      </c>
      <c r="G78" s="104" t="s">
        <v>1367</v>
      </c>
      <c r="H78" s="106" t="s">
        <v>64</v>
      </c>
      <c r="I78" s="106" t="s">
        <v>116</v>
      </c>
      <c r="J78" s="106" t="n">
        <v>4</v>
      </c>
      <c r="K78" s="108" t="s">
        <v>1374</v>
      </c>
      <c r="L78" s="109" t="n">
        <v>4.64</v>
      </c>
      <c r="M78" s="109" t="n">
        <v>6.34</v>
      </c>
      <c r="N78" s="109" t="n">
        <v>6.34</v>
      </c>
      <c r="O78" s="109" t="n">
        <v>6.94</v>
      </c>
      <c r="P78" s="109" t="n">
        <v>4.79</v>
      </c>
      <c r="Q78" s="109"/>
      <c r="R78" s="109"/>
      <c r="S78" s="110" t="n">
        <v>3</v>
      </c>
      <c r="T78" s="120" t="n">
        <v>12.89</v>
      </c>
      <c r="U78" s="111"/>
      <c r="V78" s="111"/>
      <c r="W78" s="111"/>
      <c r="X78" s="106"/>
      <c r="Y78" s="112"/>
      <c r="Z78" s="112"/>
      <c r="AA78" s="112"/>
      <c r="AB78" s="112"/>
      <c r="AC78" s="112"/>
      <c r="AD78" s="112"/>
    </row>
    <row r="79" customFormat="false" ht="14.25" hidden="false" customHeight="false" outlineLevel="0" collapsed="false">
      <c r="A79" s="103"/>
      <c r="B79" s="41" t="n">
        <v>245</v>
      </c>
      <c r="C79" s="104" t="str">
        <f aca="false">VLOOKUP($B79,'[2]Center Details'!$A$1:$E$292,3,0)</f>
        <v>Ross </v>
      </c>
      <c r="D79" s="104" t="str">
        <f aca="false">VLOOKUP($B79,'[2]Center Details'!$A$1:$E$292,4,0)</f>
        <v>Old Dominion </v>
      </c>
      <c r="E79" s="104" t="str">
        <f aca="false">VLOOKUP($B79,'[2]Center Details'!$A$1:$E$292,2,0)</f>
        <v>AMF</v>
      </c>
      <c r="F79" s="104" t="str">
        <f aca="false">VLOOKUP($B79,'[2]Center Details'!$A$1:$E$292,5,0)</f>
        <v>AMF Lynnhaven Lanes</v>
      </c>
      <c r="G79" s="104" t="s">
        <v>1367</v>
      </c>
      <c r="H79" s="105" t="s">
        <v>64</v>
      </c>
      <c r="I79" s="106" t="s">
        <v>64</v>
      </c>
      <c r="J79" s="107" t="n">
        <v>4</v>
      </c>
      <c r="K79" s="108" t="s">
        <v>1379</v>
      </c>
      <c r="L79" s="109" t="n">
        <v>4.64</v>
      </c>
      <c r="M79" s="109" t="n">
        <v>6.34</v>
      </c>
      <c r="N79" s="109" t="n">
        <v>6.34</v>
      </c>
      <c r="O79" s="109" t="n">
        <v>6.94</v>
      </c>
      <c r="P79" s="109" t="n">
        <v>4.79</v>
      </c>
      <c r="Q79" s="109"/>
      <c r="R79" s="109"/>
      <c r="S79" s="110" t="n">
        <v>3</v>
      </c>
      <c r="T79" s="120" t="n">
        <v>12.89</v>
      </c>
      <c r="U79" s="111"/>
      <c r="V79" s="111"/>
      <c r="W79" s="111"/>
      <c r="X79" s="106"/>
      <c r="Y79" s="112"/>
      <c r="Z79" s="112"/>
      <c r="AA79" s="112"/>
      <c r="AB79" s="112"/>
      <c r="AC79" s="112"/>
      <c r="AD79" s="112"/>
    </row>
    <row r="80" customFormat="false" ht="14.25" hidden="false" customHeight="false" outlineLevel="0" collapsed="false">
      <c r="A80" s="103"/>
      <c r="B80" s="41" t="n">
        <v>256</v>
      </c>
      <c r="C80" s="104" t="str">
        <f aca="false">VLOOKUP($B80,'[2]Center Details'!$A$1:$E$292,3,0)</f>
        <v>Experiential </v>
      </c>
      <c r="D80" s="104" t="str">
        <f aca="false">VLOOKUP($B80,'[2]Center Details'!$A$1:$E$292,4,0)</f>
        <v>Southern California </v>
      </c>
      <c r="E80" s="104" t="str">
        <f aca="false">VLOOKUP($B80,'[2]Center Details'!$A$1:$E$292,2,0)</f>
        <v>AMF</v>
      </c>
      <c r="F80" s="104" t="str">
        <f aca="false">VLOOKUP($B80,'[2]Center Details'!$A$1:$E$292,5,0)</f>
        <v>AMF Arrowhead Lanes</v>
      </c>
      <c r="G80" s="104" t="s">
        <v>1367</v>
      </c>
      <c r="H80" s="105" t="s">
        <v>116</v>
      </c>
      <c r="I80" s="106" t="s">
        <v>64</v>
      </c>
      <c r="J80" s="107" t="n">
        <v>6</v>
      </c>
      <c r="K80" s="108" t="s">
        <v>1392</v>
      </c>
      <c r="L80" s="109" t="n">
        <v>3.64</v>
      </c>
      <c r="M80" s="109" t="n">
        <v>5.04</v>
      </c>
      <c r="N80" s="109" t="n">
        <v>5.04</v>
      </c>
      <c r="O80" s="109" t="n">
        <v>5.74</v>
      </c>
      <c r="P80" s="109" t="n">
        <v>4.29</v>
      </c>
      <c r="Q80" s="109"/>
      <c r="R80" s="109"/>
      <c r="S80" s="110" t="n">
        <v>2.5</v>
      </c>
      <c r="T80" s="110" t="n">
        <v>10.89</v>
      </c>
      <c r="U80" s="111"/>
      <c r="V80" s="111"/>
      <c r="W80" s="111"/>
      <c r="X80" s="106"/>
      <c r="Y80" s="112"/>
      <c r="Z80" s="112"/>
      <c r="AA80" s="112"/>
      <c r="AB80" s="112"/>
      <c r="AC80" s="112"/>
      <c r="AD80" s="112"/>
    </row>
    <row r="81" customFormat="false" ht="14.25" hidden="false" customHeight="false" outlineLevel="0" collapsed="false">
      <c r="A81" s="103"/>
      <c r="B81" s="41" t="n">
        <v>276</v>
      </c>
      <c r="C81" s="104" t="str">
        <f aca="false">VLOOKUP($B81,'[2]Center Details'!$A$1:$E$292,3,0)</f>
        <v>West </v>
      </c>
      <c r="D81" s="104" t="str">
        <f aca="false">VLOOKUP($B81,'[2]Center Details'!$A$1:$E$292,4,0)</f>
        <v>Great Plains </v>
      </c>
      <c r="E81" s="104" t="str">
        <f aca="false">VLOOKUP($B81,'[2]Center Details'!$A$1:$E$292,2,0)</f>
        <v>AMF</v>
      </c>
      <c r="F81" s="104" t="str">
        <f aca="false">VLOOKUP($B81,'[2]Center Details'!$A$1:$E$292,5,0)</f>
        <v>AMF Sheridan Lanes  </v>
      </c>
      <c r="G81" s="104" t="s">
        <v>1367</v>
      </c>
      <c r="H81" s="105" t="s">
        <v>116</v>
      </c>
      <c r="I81" s="106" t="s">
        <v>64</v>
      </c>
      <c r="J81" s="107" t="n">
        <v>5</v>
      </c>
      <c r="K81" s="108" t="s">
        <v>1386</v>
      </c>
      <c r="L81" s="109" t="n">
        <v>4.24</v>
      </c>
      <c r="M81" s="109" t="n">
        <v>5.64</v>
      </c>
      <c r="N81" s="109" t="n">
        <v>5.64</v>
      </c>
      <c r="O81" s="109" t="n">
        <v>6.24</v>
      </c>
      <c r="P81" s="109" t="n">
        <v>4.29</v>
      </c>
      <c r="Q81" s="109"/>
      <c r="R81" s="109"/>
      <c r="S81" s="110" t="n">
        <v>2.5</v>
      </c>
      <c r="T81" s="110" t="n">
        <v>12.09</v>
      </c>
      <c r="U81" s="111"/>
      <c r="V81" s="111"/>
      <c r="W81" s="111"/>
      <c r="X81" s="106"/>
      <c r="Y81" s="112"/>
      <c r="Z81" s="112"/>
      <c r="AA81" s="112"/>
      <c r="AB81" s="112"/>
      <c r="AC81" s="112"/>
      <c r="AD81" s="112"/>
    </row>
    <row r="82" customFormat="false" ht="14.25" hidden="false" customHeight="false" outlineLevel="0" collapsed="false">
      <c r="A82" s="113"/>
      <c r="B82" s="51" t="n">
        <v>551</v>
      </c>
      <c r="C82" s="104" t="str">
        <f aca="false">VLOOKUP($B82,'[2]Center Details'!$A$1:$E$292,3,0)</f>
        <v>Experiential North </v>
      </c>
      <c r="D82" s="104" t="str">
        <f aca="false">VLOOKUP($B82,'[2]Center Details'!$A$1:$E$292,4,0)</f>
        <v>Affluent 'Burbs </v>
      </c>
      <c r="E82" s="104" t="str">
        <f aca="false">VLOOKUP($B82,'[2]Center Details'!$A$1:$E$292,2,0)</f>
        <v>Bowlmor</v>
      </c>
      <c r="F82" s="121" t="str">
        <f aca="false">VLOOKUP($B82,'[2]Center Details'!$A$1:$E$292,5,0)</f>
        <v>Bowlmor White Plains</v>
      </c>
      <c r="G82" s="104" t="s">
        <v>1369</v>
      </c>
      <c r="H82" s="74" t="s">
        <v>116</v>
      </c>
      <c r="I82" s="74" t="s">
        <v>116</v>
      </c>
      <c r="J82" s="106" t="n">
        <v>2</v>
      </c>
      <c r="K82" s="122" t="s">
        <v>1385</v>
      </c>
      <c r="L82" s="116" t="n">
        <v>6.24</v>
      </c>
      <c r="M82" s="116" t="n">
        <v>8.74</v>
      </c>
      <c r="N82" s="116" t="n">
        <v>8.74</v>
      </c>
      <c r="O82" s="116" t="n">
        <v>10.54</v>
      </c>
      <c r="P82" s="116" t="n">
        <v>6.09</v>
      </c>
      <c r="Q82" s="116"/>
      <c r="R82" s="116"/>
      <c r="S82" s="110" t="n">
        <v>3.49</v>
      </c>
      <c r="T82" s="110" t="n">
        <v>17.19</v>
      </c>
      <c r="U82" s="117"/>
      <c r="V82" s="117"/>
      <c r="W82" s="117"/>
      <c r="X82" s="74"/>
      <c r="Y82" s="112"/>
      <c r="Z82" s="112"/>
      <c r="AA82" s="112"/>
      <c r="AB82" s="112"/>
      <c r="AC82" s="112"/>
      <c r="AD82" s="112"/>
    </row>
    <row r="83" customFormat="false" ht="14.25" hidden="false" customHeight="false" outlineLevel="0" collapsed="false">
      <c r="A83" s="113"/>
      <c r="B83" s="51" t="n">
        <v>368</v>
      </c>
      <c r="C83" s="104" t="str">
        <f aca="false">VLOOKUP($B83,'[2]Center Details'!$A$1:$E$292,3,0)</f>
        <v>Experiential </v>
      </c>
      <c r="D83" s="104" t="str">
        <f aca="false">VLOOKUP($B83,'[2]Center Details'!$A$1:$E$292,4,0)</f>
        <v>Beltway </v>
      </c>
      <c r="E83" s="104" t="str">
        <f aca="false">VLOOKUP($B83,'[2]Center Details'!$A$1:$E$292,2,0)</f>
        <v>Bowlmor</v>
      </c>
      <c r="F83" s="121" t="str">
        <f aca="false">VLOOKUP($B83,'[2]Center Details'!$A$1:$E$292,5,0)</f>
        <v>Bowlmor Rockville</v>
      </c>
      <c r="G83" s="104" t="s">
        <v>1369</v>
      </c>
      <c r="H83" s="74" t="s">
        <v>116</v>
      </c>
      <c r="I83" s="74" t="s">
        <v>116</v>
      </c>
      <c r="J83" s="106" t="n">
        <v>4.25</v>
      </c>
      <c r="K83" s="122" t="s">
        <v>1393</v>
      </c>
      <c r="L83" s="116" t="n">
        <v>5.24</v>
      </c>
      <c r="M83" s="116" t="n">
        <v>7.14</v>
      </c>
      <c r="N83" s="116" t="n">
        <v>7.14</v>
      </c>
      <c r="O83" s="116" t="n">
        <v>9.14</v>
      </c>
      <c r="P83" s="116" t="n">
        <v>5.79</v>
      </c>
      <c r="Q83" s="116"/>
      <c r="R83" s="116"/>
      <c r="S83" s="110" t="n">
        <v>3.49</v>
      </c>
      <c r="T83" s="110" t="n">
        <v>15.19</v>
      </c>
      <c r="U83" s="117"/>
      <c r="V83" s="117"/>
      <c r="W83" s="117"/>
      <c r="X83" s="74"/>
      <c r="Y83" s="112"/>
      <c r="Z83" s="112"/>
      <c r="AA83" s="112"/>
      <c r="AB83" s="112"/>
      <c r="AC83" s="112"/>
      <c r="AD83" s="112"/>
    </row>
    <row r="84" customFormat="false" ht="14.25" hidden="false" customHeight="false" outlineLevel="0" collapsed="false">
      <c r="A84" s="103"/>
      <c r="B84" s="41" t="n">
        <v>250</v>
      </c>
      <c r="C84" s="104" t="str">
        <f aca="false">VLOOKUP($B84,'[2]Center Details'!$A$1:$E$292,3,0)</f>
        <v>Ross </v>
      </c>
      <c r="D84" s="104" t="str">
        <f aca="false">VLOOKUP($B84,'[2]Center Details'!$A$1:$E$292,4,0)</f>
        <v>Old Dominion </v>
      </c>
      <c r="E84" s="104" t="str">
        <f aca="false">VLOOKUP($B84,'[2]Center Details'!$A$1:$E$292,2,0)</f>
        <v>AMF</v>
      </c>
      <c r="F84" s="104" t="str">
        <f aca="false">VLOOKUP($B84,'[2]Center Details'!$A$1:$E$292,5,0)</f>
        <v>AMF York Lanes</v>
      </c>
      <c r="G84" s="104" t="s">
        <v>1367</v>
      </c>
      <c r="H84" s="105" t="s">
        <v>64</v>
      </c>
      <c r="I84" s="106" t="s">
        <v>116</v>
      </c>
      <c r="J84" s="107" t="n">
        <v>4</v>
      </c>
      <c r="K84" s="108" t="s">
        <v>1374</v>
      </c>
      <c r="L84" s="109" t="n">
        <v>4.64</v>
      </c>
      <c r="M84" s="109" t="n">
        <v>6.34</v>
      </c>
      <c r="N84" s="109" t="n">
        <v>6.34</v>
      </c>
      <c r="O84" s="109" t="n">
        <v>6.94</v>
      </c>
      <c r="P84" s="123" t="n">
        <v>4.79</v>
      </c>
      <c r="Q84" s="109"/>
      <c r="R84" s="109"/>
      <c r="S84" s="120" t="n">
        <v>3</v>
      </c>
      <c r="T84" s="110" t="n">
        <v>12.89</v>
      </c>
      <c r="U84" s="111"/>
      <c r="V84" s="111"/>
      <c r="W84" s="111"/>
      <c r="X84" s="106"/>
      <c r="Y84" s="112"/>
      <c r="Z84" s="112"/>
      <c r="AA84" s="112"/>
      <c r="AB84" s="112"/>
      <c r="AC84" s="112"/>
      <c r="AD84" s="112"/>
    </row>
    <row r="85" customFormat="false" ht="14.25" hidden="false" customHeight="false" outlineLevel="0" collapsed="false">
      <c r="A85" s="103"/>
      <c r="B85" s="41" t="n">
        <v>326</v>
      </c>
      <c r="C85" s="104" t="str">
        <f aca="false">VLOOKUP($B85,'[2]Center Details'!$A$1:$E$292,3,0)</f>
        <v>Experiential North </v>
      </c>
      <c r="D85" s="104" t="str">
        <f aca="false">VLOOKUP($B85,'[2]Center Details'!$A$1:$E$292,4,0)</f>
        <v>Affluent 'Burbs </v>
      </c>
      <c r="E85" s="104" t="str">
        <f aca="false">VLOOKUP($B85,'[2]Center Details'!$A$1:$E$292,2,0)</f>
        <v>Bowlero</v>
      </c>
      <c r="F85" s="104" t="str">
        <f aca="false">VLOOKUP($B85,'[2]Center Details'!$A$1:$E$292,5,0)</f>
        <v>Bowlero Milford</v>
      </c>
      <c r="G85" s="104" t="s">
        <v>1369</v>
      </c>
      <c r="H85" s="106" t="s">
        <v>64</v>
      </c>
      <c r="I85" s="106" t="s">
        <v>116</v>
      </c>
      <c r="J85" s="106" t="n">
        <v>4.5</v>
      </c>
      <c r="K85" s="115" t="s">
        <v>1387</v>
      </c>
      <c r="L85" s="116" t="n">
        <v>4.84</v>
      </c>
      <c r="M85" s="116" t="n">
        <v>6.84</v>
      </c>
      <c r="N85" s="116" t="n">
        <v>6.84</v>
      </c>
      <c r="O85" s="116" t="n">
        <v>8.84</v>
      </c>
      <c r="P85" s="116" t="n">
        <v>5.79</v>
      </c>
      <c r="Q85" s="116"/>
      <c r="R85" s="116"/>
      <c r="S85" s="110" t="n">
        <v>3.49</v>
      </c>
      <c r="T85" s="110" t="n">
        <v>14.19</v>
      </c>
      <c r="U85" s="117"/>
      <c r="V85" s="117"/>
      <c r="W85" s="117"/>
      <c r="X85" s="74"/>
      <c r="Y85" s="112"/>
      <c r="Z85" s="112"/>
      <c r="AA85" s="112"/>
      <c r="AB85" s="112"/>
      <c r="AC85" s="112"/>
      <c r="AD85" s="112"/>
    </row>
    <row r="86" customFormat="false" ht="14.25" hidden="false" customHeight="false" outlineLevel="0" collapsed="false">
      <c r="A86" s="103"/>
      <c r="B86" s="41" t="n">
        <v>259</v>
      </c>
      <c r="C86" s="104" t="str">
        <f aca="false">VLOOKUP($B86,'[2]Center Details'!$A$1:$E$292,3,0)</f>
        <v>Experiential </v>
      </c>
      <c r="D86" s="104" t="str">
        <f aca="false">VLOOKUP($B86,'[2]Center Details'!$A$1:$E$292,4,0)</f>
        <v>LA South </v>
      </c>
      <c r="E86" s="104" t="str">
        <f aca="false">VLOOKUP($B86,'[2]Center Details'!$A$1:$E$292,2,0)</f>
        <v>AMF</v>
      </c>
      <c r="F86" s="104" t="str">
        <f aca="false">VLOOKUP($B86,'[2]Center Details'!$A$1:$E$292,5,0)</f>
        <v>AMF Beverly Lanes</v>
      </c>
      <c r="G86" s="104" t="s">
        <v>1367</v>
      </c>
      <c r="H86" s="105" t="s">
        <v>64</v>
      </c>
      <c r="I86" s="106" t="s">
        <v>116</v>
      </c>
      <c r="J86" s="106" t="n">
        <v>3</v>
      </c>
      <c r="K86" s="108" t="s">
        <v>1383</v>
      </c>
      <c r="L86" s="109" t="n">
        <v>4.74</v>
      </c>
      <c r="M86" s="109" t="n">
        <v>6.84</v>
      </c>
      <c r="N86" s="109" t="n">
        <v>6.84</v>
      </c>
      <c r="O86" s="109" t="n">
        <v>7.54</v>
      </c>
      <c r="P86" s="123" t="n">
        <v>4.79</v>
      </c>
      <c r="Q86" s="109"/>
      <c r="R86" s="109"/>
      <c r="S86" s="110" t="n">
        <v>3</v>
      </c>
      <c r="T86" s="110" t="n">
        <v>13.09</v>
      </c>
      <c r="U86" s="111"/>
      <c r="V86" s="111"/>
      <c r="W86" s="111"/>
      <c r="X86" s="106"/>
      <c r="Y86" s="112"/>
      <c r="Z86" s="112"/>
      <c r="AA86" s="112"/>
      <c r="AB86" s="112"/>
      <c r="AC86" s="112"/>
      <c r="AD86" s="112"/>
    </row>
    <row r="87" customFormat="false" ht="14.25" hidden="false" customHeight="false" outlineLevel="0" collapsed="false">
      <c r="A87" s="113"/>
      <c r="B87" s="51" t="n">
        <v>263</v>
      </c>
      <c r="C87" s="104" t="str">
        <f aca="false">VLOOKUP($B87,'[2]Center Details'!$A$1:$E$292,3,0)</f>
        <v>Experiential </v>
      </c>
      <c r="D87" s="104" t="str">
        <f aca="false">VLOOKUP($B87,'[2]Center Details'!$A$1:$E$292,4,0)</f>
        <v>Hollywood</v>
      </c>
      <c r="E87" s="104" t="str">
        <f aca="false">VLOOKUP($B87,'[2]Center Details'!$A$1:$E$292,2,0)</f>
        <v>Bowlero</v>
      </c>
      <c r="F87" s="104" t="str">
        <f aca="false">VLOOKUP($B87,'[2]Center Details'!$A$1:$E$292,5,0)</f>
        <v>Bowlero Los Angeles</v>
      </c>
      <c r="G87" s="104" t="s">
        <v>1369</v>
      </c>
      <c r="H87" s="74" t="s">
        <v>116</v>
      </c>
      <c r="I87" s="74" t="s">
        <v>116</v>
      </c>
      <c r="J87" s="106" t="n">
        <v>2</v>
      </c>
      <c r="K87" s="122" t="s">
        <v>1394</v>
      </c>
      <c r="L87" s="116" t="n">
        <v>6.24</v>
      </c>
      <c r="M87" s="116" t="n">
        <v>8.74</v>
      </c>
      <c r="N87" s="116" t="n">
        <v>8.74</v>
      </c>
      <c r="O87" s="116" t="n">
        <v>10.54</v>
      </c>
      <c r="P87" s="116" t="n">
        <v>6.09</v>
      </c>
      <c r="Q87" s="116"/>
      <c r="R87" s="116"/>
      <c r="S87" s="110" t="n">
        <v>3.49</v>
      </c>
      <c r="T87" s="110" t="n">
        <v>17.19</v>
      </c>
      <c r="U87" s="117"/>
      <c r="V87" s="117"/>
      <c r="W87" s="117"/>
      <c r="X87" s="74"/>
      <c r="Y87" s="112"/>
      <c r="Z87" s="112"/>
      <c r="AA87" s="112"/>
      <c r="AB87" s="112"/>
      <c r="AC87" s="112"/>
      <c r="AD87" s="112"/>
    </row>
    <row r="88" customFormat="false" ht="14.25" hidden="false" customHeight="false" outlineLevel="0" collapsed="false">
      <c r="A88" s="113"/>
      <c r="B88" s="51" t="n">
        <v>264</v>
      </c>
      <c r="C88" s="104" t="str">
        <f aca="false">VLOOKUP($B88,'[2]Center Details'!$A$1:$E$292,3,0)</f>
        <v>Experiential </v>
      </c>
      <c r="D88" s="104" t="str">
        <f aca="false">VLOOKUP($B88,'[2]Center Details'!$A$1:$E$292,4,0)</f>
        <v>Hollywood</v>
      </c>
      <c r="E88" s="104" t="str">
        <f aca="false">VLOOKUP($B88,'[2]Center Details'!$A$1:$E$292,2,0)</f>
        <v>Bowlero</v>
      </c>
      <c r="F88" s="104" t="str">
        <f aca="false">VLOOKUP($B88,'[2]Center Details'!$A$1:$E$292,5,0)</f>
        <v>Bowlero Mar Vista </v>
      </c>
      <c r="G88" s="104" t="s">
        <v>1369</v>
      </c>
      <c r="H88" s="74" t="s">
        <v>116</v>
      </c>
      <c r="I88" s="74" t="s">
        <v>116</v>
      </c>
      <c r="J88" s="106" t="n">
        <v>2</v>
      </c>
      <c r="K88" s="122" t="s">
        <v>1394</v>
      </c>
      <c r="L88" s="116" t="n">
        <v>6.24</v>
      </c>
      <c r="M88" s="116" t="n">
        <v>8.74</v>
      </c>
      <c r="N88" s="116" t="n">
        <v>8.74</v>
      </c>
      <c r="O88" s="116" t="n">
        <v>10.54</v>
      </c>
      <c r="P88" s="116" t="n">
        <v>6.09</v>
      </c>
      <c r="Q88" s="116"/>
      <c r="R88" s="116"/>
      <c r="S88" s="110" t="n">
        <v>3.49</v>
      </c>
      <c r="T88" s="110" t="n">
        <v>17.19</v>
      </c>
      <c r="U88" s="117"/>
      <c r="V88" s="117"/>
      <c r="W88" s="117"/>
      <c r="X88" s="74"/>
      <c r="Y88" s="112"/>
      <c r="Z88" s="112"/>
      <c r="AA88" s="112"/>
      <c r="AB88" s="112"/>
      <c r="AC88" s="112"/>
      <c r="AD88" s="112"/>
    </row>
    <row r="89" customFormat="false" ht="14.25" hidden="false" customHeight="false" outlineLevel="0" collapsed="false">
      <c r="A89" s="103"/>
      <c r="B89" s="51" t="n">
        <v>413</v>
      </c>
      <c r="C89" s="104" t="str">
        <f aca="false">VLOOKUP($B89,'[2]Center Details'!$A$1:$E$292,3,0)</f>
        <v>Experiential </v>
      </c>
      <c r="D89" s="104" t="str">
        <f aca="false">VLOOKUP($B89,'[2]Center Details'!$A$1:$E$292,4,0)</f>
        <v>Lone Star </v>
      </c>
      <c r="E89" s="104" t="str">
        <f aca="false">VLOOKUP($B89,'[2]Center Details'!$A$1:$E$292,2,0)</f>
        <v>Bowlero</v>
      </c>
      <c r="F89" s="104" t="str">
        <f aca="false">VLOOKUP($B89,'[2]Center Details'!$A$1:$E$292,5,0)</f>
        <v>Bowlero Woodlands</v>
      </c>
      <c r="G89" s="104" t="s">
        <v>1369</v>
      </c>
      <c r="H89" s="74" t="s">
        <v>116</v>
      </c>
      <c r="I89" s="74" t="s">
        <v>116</v>
      </c>
      <c r="J89" s="106" t="n">
        <v>4.5</v>
      </c>
      <c r="K89" s="115" t="s">
        <v>1391</v>
      </c>
      <c r="L89" s="116" t="n">
        <v>4.84</v>
      </c>
      <c r="M89" s="116" t="n">
        <v>6.84</v>
      </c>
      <c r="N89" s="116" t="n">
        <v>6.84</v>
      </c>
      <c r="O89" s="116" t="n">
        <v>8.84</v>
      </c>
      <c r="P89" s="116" t="n">
        <v>5.79</v>
      </c>
      <c r="Q89" s="116"/>
      <c r="R89" s="116"/>
      <c r="S89" s="110" t="n">
        <v>3.49</v>
      </c>
      <c r="T89" s="110" t="n">
        <v>14.19</v>
      </c>
      <c r="U89" s="117"/>
      <c r="V89" s="117"/>
      <c r="W89" s="117"/>
      <c r="X89" s="74"/>
      <c r="Y89" s="112"/>
      <c r="Z89" s="112"/>
      <c r="AA89" s="112"/>
      <c r="AB89" s="112"/>
      <c r="AC89" s="112"/>
      <c r="AD89" s="112"/>
    </row>
    <row r="90" customFormat="false" ht="14.25" hidden="false" customHeight="false" outlineLevel="0" collapsed="false">
      <c r="A90" s="113"/>
      <c r="B90" s="51" t="n">
        <v>512</v>
      </c>
      <c r="C90" s="104" t="str">
        <f aca="false">VLOOKUP($B90,'[2]Center Details'!$A$1:$E$292,3,0)</f>
        <v>Experiential North </v>
      </c>
      <c r="D90" s="104" t="str">
        <f aca="false">VLOOKUP($B90,'[2]Center Details'!$A$1:$E$292,4,0)</f>
        <v>Western Long Island </v>
      </c>
      <c r="E90" s="104" t="str">
        <f aca="false">VLOOKUP($B90,'[2]Center Details'!$A$1:$E$292,2,0)</f>
        <v>Bowlero</v>
      </c>
      <c r="F90" s="104" t="str">
        <f aca="false">VLOOKUP($B90,'[2]Center Details'!$A$1:$E$292,5,0)</f>
        <v>Bowlero Commack</v>
      </c>
      <c r="G90" s="104" t="s">
        <v>1369</v>
      </c>
      <c r="H90" s="74" t="s">
        <v>64</v>
      </c>
      <c r="I90" s="74" t="s">
        <v>116</v>
      </c>
      <c r="J90" s="74" t="n">
        <v>4.5</v>
      </c>
      <c r="K90" s="115" t="s">
        <v>1387</v>
      </c>
      <c r="L90" s="116" t="n">
        <v>4.84</v>
      </c>
      <c r="M90" s="116" t="n">
        <v>6.84</v>
      </c>
      <c r="N90" s="116" t="n">
        <v>6.84</v>
      </c>
      <c r="O90" s="116" t="n">
        <v>8.84</v>
      </c>
      <c r="P90" s="116" t="n">
        <v>5.79</v>
      </c>
      <c r="Q90" s="116"/>
      <c r="R90" s="116"/>
      <c r="S90" s="110" t="n">
        <v>3.49</v>
      </c>
      <c r="T90" s="110" t="n">
        <v>14.19</v>
      </c>
      <c r="U90" s="117"/>
      <c r="V90" s="117"/>
      <c r="W90" s="117"/>
      <c r="X90" s="74"/>
      <c r="Y90" s="112"/>
      <c r="Z90" s="112"/>
      <c r="AA90" s="112"/>
      <c r="AB90" s="112"/>
      <c r="AC90" s="112"/>
      <c r="AD90" s="112"/>
    </row>
    <row r="91" customFormat="false" ht="14.25" hidden="false" customHeight="false" outlineLevel="0" collapsed="false">
      <c r="A91" s="103"/>
      <c r="B91" s="41" t="n">
        <v>262</v>
      </c>
      <c r="C91" s="104" t="str">
        <f aca="false">VLOOKUP($B91,'[2]Center Details'!$A$1:$E$292,3,0)</f>
        <v>Experiential </v>
      </c>
      <c r="D91" s="104" t="str">
        <f aca="false">VLOOKUP($B91,'[2]Center Details'!$A$1:$E$292,4,0)</f>
        <v>LA South </v>
      </c>
      <c r="E91" s="104" t="str">
        <f aca="false">VLOOKUP($B91,'[2]Center Details'!$A$1:$E$292,2,0)</f>
        <v>AMF</v>
      </c>
      <c r="F91" s="104" t="str">
        <f aca="false">VLOOKUP($B91,'[2]Center Details'!$A$1:$E$292,5,0)</f>
        <v>AMF Carter Lanes</v>
      </c>
      <c r="G91" s="104" t="s">
        <v>1367</v>
      </c>
      <c r="H91" s="106" t="s">
        <v>64</v>
      </c>
      <c r="I91" s="106" t="s">
        <v>116</v>
      </c>
      <c r="J91" s="106" t="n">
        <v>4</v>
      </c>
      <c r="K91" s="108" t="s">
        <v>1374</v>
      </c>
      <c r="L91" s="109" t="n">
        <v>4.64</v>
      </c>
      <c r="M91" s="109" t="n">
        <v>6.34</v>
      </c>
      <c r="N91" s="109" t="n">
        <v>6.34</v>
      </c>
      <c r="O91" s="109" t="n">
        <v>6.94</v>
      </c>
      <c r="P91" s="123" t="n">
        <v>4.79</v>
      </c>
      <c r="Q91" s="109"/>
      <c r="R91" s="109"/>
      <c r="S91" s="120" t="n">
        <v>3</v>
      </c>
      <c r="T91" s="120" t="n">
        <v>12.89</v>
      </c>
      <c r="U91" s="111"/>
      <c r="V91" s="111"/>
      <c r="W91" s="111"/>
      <c r="X91" s="106"/>
      <c r="Y91" s="112"/>
      <c r="Z91" s="112"/>
      <c r="AA91" s="112"/>
      <c r="AB91" s="112"/>
      <c r="AC91" s="112"/>
      <c r="AD91" s="112"/>
    </row>
    <row r="92" customFormat="false" ht="14.25" hidden="false" customHeight="false" outlineLevel="0" collapsed="false">
      <c r="A92" s="103"/>
      <c r="B92" s="41" t="n">
        <v>277</v>
      </c>
      <c r="C92" s="104" t="str">
        <f aca="false">VLOOKUP($B92,'[2]Center Details'!$A$1:$E$292,3,0)</f>
        <v>Ross </v>
      </c>
      <c r="D92" s="104" t="str">
        <f aca="false">VLOOKUP($B92,'[2]Center Details'!$A$1:$E$292,4,0)</f>
        <v>Eagle Nation</v>
      </c>
      <c r="E92" s="104" t="str">
        <f aca="false">VLOOKUP($B92,'[2]Center Details'!$A$1:$E$292,2,0)</f>
        <v>AMF</v>
      </c>
      <c r="F92" s="104" t="str">
        <f aca="false">VLOOKUP($B92,'[2]Center Details'!$A$1:$E$292,5,0)</f>
        <v>AMF Conchester Lanes</v>
      </c>
      <c r="G92" s="104" t="s">
        <v>1367</v>
      </c>
      <c r="H92" s="105" t="s">
        <v>116</v>
      </c>
      <c r="I92" s="106" t="s">
        <v>116</v>
      </c>
      <c r="J92" s="107" t="n">
        <v>5</v>
      </c>
      <c r="K92" s="108" t="s">
        <v>1381</v>
      </c>
      <c r="L92" s="109" t="n">
        <v>4.24</v>
      </c>
      <c r="M92" s="109" t="n">
        <v>5.64</v>
      </c>
      <c r="N92" s="109" t="n">
        <v>5.64</v>
      </c>
      <c r="O92" s="109" t="n">
        <v>6.24</v>
      </c>
      <c r="P92" s="109" t="n">
        <v>4.29</v>
      </c>
      <c r="Q92" s="109"/>
      <c r="R92" s="109"/>
      <c r="S92" s="110" t="n">
        <v>2.5</v>
      </c>
      <c r="T92" s="110" t="n">
        <v>12.09</v>
      </c>
      <c r="U92" s="111"/>
      <c r="V92" s="111"/>
      <c r="W92" s="111"/>
      <c r="X92" s="106"/>
      <c r="Y92" s="112"/>
      <c r="Z92" s="112"/>
      <c r="AA92" s="112"/>
      <c r="AB92" s="112"/>
      <c r="AC92" s="112"/>
      <c r="AD92" s="112"/>
    </row>
    <row r="93" customFormat="false" ht="14.25" hidden="false" customHeight="false" outlineLevel="0" collapsed="false">
      <c r="A93" s="103"/>
      <c r="B93" s="41" t="n">
        <v>292</v>
      </c>
      <c r="C93" s="104" t="str">
        <f aca="false">VLOOKUP($B93,'[2]Center Details'!$A$1:$E$292,3,0)</f>
        <v>Experiential North </v>
      </c>
      <c r="D93" s="104" t="str">
        <f aca="false">VLOOKUP($B93,'[2]Center Details'!$A$1:$E$292,4,0)</f>
        <v>Midwest XL's </v>
      </c>
      <c r="E93" s="104" t="str">
        <f aca="false">VLOOKUP($B93,'[2]Center Details'!$A$1:$E$292,2,0)</f>
        <v>AMF</v>
      </c>
      <c r="F93" s="104" t="str">
        <f aca="false">VLOOKUP($B93,'[2]Center Details'!$A$1:$E$292,5,0)</f>
        <v>AMF Saxon Lanes</v>
      </c>
      <c r="G93" s="104" t="s">
        <v>1367</v>
      </c>
      <c r="H93" s="105" t="s">
        <v>116</v>
      </c>
      <c r="I93" s="106" t="s">
        <v>64</v>
      </c>
      <c r="J93" s="107" t="n">
        <v>6</v>
      </c>
      <c r="K93" s="108" t="s">
        <v>1392</v>
      </c>
      <c r="L93" s="109" t="n">
        <v>3.64</v>
      </c>
      <c r="M93" s="109" t="n">
        <v>5.04</v>
      </c>
      <c r="N93" s="109" t="n">
        <v>5.04</v>
      </c>
      <c r="O93" s="109" t="n">
        <v>5.74</v>
      </c>
      <c r="P93" s="109" t="n">
        <v>4.29</v>
      </c>
      <c r="Q93" s="109"/>
      <c r="R93" s="109"/>
      <c r="S93" s="110" t="n">
        <v>2.5</v>
      </c>
      <c r="T93" s="110" t="n">
        <v>10.89</v>
      </c>
      <c r="U93" s="111"/>
      <c r="V93" s="111"/>
      <c r="W93" s="111"/>
      <c r="X93" s="106"/>
      <c r="Y93" s="112"/>
      <c r="Z93" s="112"/>
      <c r="AA93" s="112"/>
      <c r="AB93" s="112"/>
      <c r="AC93" s="112"/>
      <c r="AD93" s="112"/>
    </row>
    <row r="94" customFormat="false" ht="14.25" hidden="false" customHeight="false" outlineLevel="0" collapsed="false">
      <c r="A94" s="103"/>
      <c r="B94" s="41" t="n">
        <v>280</v>
      </c>
      <c r="C94" s="104" t="str">
        <f aca="false">VLOOKUP($B94,'[2]Center Details'!$A$1:$E$292,3,0)</f>
        <v>Experiential </v>
      </c>
      <c r="D94" s="104" t="str">
        <f aca="false">VLOOKUP($B94,'[2]Center Details'!$A$1:$E$292,4,0)</f>
        <v>Southern California </v>
      </c>
      <c r="E94" s="104" t="str">
        <f aca="false">VLOOKUP($B94,'[2]Center Details'!$A$1:$E$292,2,0)</f>
        <v>AMF</v>
      </c>
      <c r="F94" s="104" t="str">
        <f aca="false">VLOOKUP($B94,'[2]Center Details'!$A$1:$E$292,5,0)</f>
        <v>AMF Hemet Lanes</v>
      </c>
      <c r="G94" s="104" t="s">
        <v>1367</v>
      </c>
      <c r="H94" s="106" t="s">
        <v>116</v>
      </c>
      <c r="I94" s="106" t="s">
        <v>116</v>
      </c>
      <c r="J94" s="107" t="n">
        <v>6</v>
      </c>
      <c r="K94" s="108" t="s">
        <v>1376</v>
      </c>
      <c r="L94" s="109" t="n">
        <v>3.64</v>
      </c>
      <c r="M94" s="109" t="n">
        <v>5.04</v>
      </c>
      <c r="N94" s="109" t="n">
        <v>5.04</v>
      </c>
      <c r="O94" s="109" t="n">
        <v>5.74</v>
      </c>
      <c r="P94" s="109" t="n">
        <v>4.29</v>
      </c>
      <c r="Q94" s="109"/>
      <c r="R94" s="109"/>
      <c r="S94" s="110" t="n">
        <v>2.5</v>
      </c>
      <c r="T94" s="110" t="n">
        <v>10.89</v>
      </c>
      <c r="U94" s="111"/>
      <c r="V94" s="111"/>
      <c r="W94" s="111"/>
      <c r="X94" s="106"/>
      <c r="Y94" s="112"/>
      <c r="Z94" s="112"/>
      <c r="AA94" s="112"/>
      <c r="AB94" s="112"/>
      <c r="AC94" s="112"/>
      <c r="AD94" s="112"/>
    </row>
    <row r="95" customFormat="false" ht="14.25" hidden="false" customHeight="false" outlineLevel="0" collapsed="false">
      <c r="A95" s="103"/>
      <c r="B95" s="41" t="n">
        <v>282</v>
      </c>
      <c r="C95" s="104" t="str">
        <f aca="false">VLOOKUP($B95,'[2]Center Details'!$A$1:$E$292,3,0)</f>
        <v>Experiential </v>
      </c>
      <c r="D95" s="104" t="str">
        <f aca="false">VLOOKUP($B95,'[2]Center Details'!$A$1:$E$292,4,0)</f>
        <v>San Fran / Sacramento </v>
      </c>
      <c r="E95" s="104" t="str">
        <f aca="false">VLOOKUP($B95,'[2]Center Details'!$A$1:$E$292,2,0)</f>
        <v>AMF</v>
      </c>
      <c r="F95" s="104" t="str">
        <f aca="false">VLOOKUP($B95,'[2]Center Details'!$A$1:$E$292,5,0)</f>
        <v>AMF Orchard Lanes</v>
      </c>
      <c r="G95" s="104" t="s">
        <v>1367</v>
      </c>
      <c r="H95" s="105" t="s">
        <v>145</v>
      </c>
      <c r="I95" s="106" t="s">
        <v>116</v>
      </c>
      <c r="J95" s="107" t="n">
        <v>5</v>
      </c>
      <c r="K95" s="108" t="s">
        <v>1375</v>
      </c>
      <c r="L95" s="109" t="n">
        <v>4.24</v>
      </c>
      <c r="M95" s="109" t="n">
        <v>5.64</v>
      </c>
      <c r="N95" s="109" t="n">
        <v>5.64</v>
      </c>
      <c r="O95" s="109" t="n">
        <v>6.24</v>
      </c>
      <c r="P95" s="109" t="n">
        <v>4.29</v>
      </c>
      <c r="Q95" s="109"/>
      <c r="R95" s="109"/>
      <c r="S95" s="110" t="n">
        <v>2.5</v>
      </c>
      <c r="T95" s="110" t="n">
        <v>12.09</v>
      </c>
      <c r="U95" s="111"/>
      <c r="V95" s="111"/>
      <c r="W95" s="111"/>
      <c r="X95" s="106"/>
      <c r="Y95" s="112"/>
      <c r="Z95" s="112"/>
      <c r="AA95" s="112"/>
      <c r="AB95" s="112"/>
      <c r="AC95" s="112"/>
      <c r="AD95" s="112"/>
    </row>
    <row r="96" customFormat="false" ht="14.25" hidden="false" customHeight="false" outlineLevel="0" collapsed="false">
      <c r="A96" s="103"/>
      <c r="B96" s="41" t="n">
        <v>284</v>
      </c>
      <c r="C96" s="104" t="e">
        <f aca="false">VLOOKUP($B96,'[2]Center Details'!$A$1:$E$292,3,0)</f>
        <v>#N/A</v>
      </c>
      <c r="D96" s="104" t="e">
        <f aca="false">VLOOKUP($B96,'[2]Center Details'!$A$1:$E$292,4,0)</f>
        <v>#N/A</v>
      </c>
      <c r="E96" s="104" t="e">
        <f aca="false">VLOOKUP($B96,'[2]Center Details'!$A$1:$E$292,2,0)</f>
        <v>#N/A</v>
      </c>
      <c r="F96" s="104" t="e">
        <f aca="false">VLOOKUP($B96,'[2]Center Details'!$A$1:$E$292,5,0)</f>
        <v>#N/A</v>
      </c>
      <c r="G96" s="104" t="s">
        <v>1367</v>
      </c>
      <c r="H96" s="106" t="s">
        <v>64</v>
      </c>
      <c r="I96" s="106" t="s">
        <v>116</v>
      </c>
      <c r="J96" s="106" t="n">
        <v>4</v>
      </c>
      <c r="K96" s="108" t="s">
        <v>1374</v>
      </c>
      <c r="L96" s="109" t="n">
        <v>4.64</v>
      </c>
      <c r="M96" s="109" t="n">
        <v>6.34</v>
      </c>
      <c r="N96" s="109" t="n">
        <v>6.34</v>
      </c>
      <c r="O96" s="109" t="n">
        <v>6.94</v>
      </c>
      <c r="P96" s="109" t="n">
        <v>4.79</v>
      </c>
      <c r="Q96" s="109"/>
      <c r="R96" s="109"/>
      <c r="S96" s="110" t="n">
        <v>3</v>
      </c>
      <c r="T96" s="110" t="n">
        <v>12.89</v>
      </c>
      <c r="U96" s="111"/>
      <c r="V96" s="111"/>
      <c r="W96" s="111"/>
      <c r="X96" s="106"/>
      <c r="Y96" s="112"/>
      <c r="Z96" s="112"/>
      <c r="AA96" s="112"/>
      <c r="AB96" s="112"/>
      <c r="AC96" s="112"/>
      <c r="AD96" s="112"/>
    </row>
    <row r="97" customFormat="false" ht="14.25" hidden="false" customHeight="false" outlineLevel="0" collapsed="false">
      <c r="A97" s="103"/>
      <c r="B97" s="41" t="n">
        <v>287</v>
      </c>
      <c r="C97" s="104" t="str">
        <f aca="false">VLOOKUP($B97,'[2]Center Details'!$A$1:$E$292,3,0)</f>
        <v>Patriot </v>
      </c>
      <c r="D97" s="104" t="str">
        <f aca="false">VLOOKUP($B97,'[2]Center Details'!$A$1:$E$292,4,0)</f>
        <v>Niagara </v>
      </c>
      <c r="E97" s="104" t="str">
        <f aca="false">VLOOKUP($B97,'[2]Center Details'!$A$1:$E$292,2,0)</f>
        <v>AMF</v>
      </c>
      <c r="F97" s="104" t="str">
        <f aca="false">VLOOKUP($B97,'[2]Center Details'!$A$1:$E$292,5,0)</f>
        <v>AMF Fairview Lanes</v>
      </c>
      <c r="G97" s="104" t="s">
        <v>1367</v>
      </c>
      <c r="H97" s="105" t="s">
        <v>116</v>
      </c>
      <c r="I97" s="106" t="s">
        <v>116</v>
      </c>
      <c r="J97" s="107" t="n">
        <v>4</v>
      </c>
      <c r="K97" s="108" t="s">
        <v>1395</v>
      </c>
      <c r="L97" s="109" t="n">
        <v>4.64</v>
      </c>
      <c r="M97" s="109" t="n">
        <v>6.34</v>
      </c>
      <c r="N97" s="109" t="n">
        <v>6.34</v>
      </c>
      <c r="O97" s="109" t="n">
        <v>6.94</v>
      </c>
      <c r="P97" s="109" t="n">
        <v>4.79</v>
      </c>
      <c r="Q97" s="109"/>
      <c r="R97" s="109"/>
      <c r="S97" s="110" t="n">
        <v>3</v>
      </c>
      <c r="T97" s="110" t="n">
        <v>12.89</v>
      </c>
      <c r="U97" s="111"/>
      <c r="V97" s="111"/>
      <c r="W97" s="111"/>
      <c r="X97" s="106"/>
      <c r="Y97" s="112"/>
      <c r="Z97" s="112"/>
      <c r="AA97" s="112"/>
      <c r="AB97" s="112"/>
      <c r="AC97" s="112"/>
      <c r="AD97" s="112"/>
    </row>
    <row r="98" customFormat="false" ht="14.25" hidden="false" customHeight="false" outlineLevel="0" collapsed="false">
      <c r="A98" s="103"/>
      <c r="B98" s="41" t="n">
        <v>295</v>
      </c>
      <c r="C98" s="104" t="str">
        <f aca="false">VLOOKUP($B98,'[2]Center Details'!$A$1:$E$292,3,0)</f>
        <v>West </v>
      </c>
      <c r="D98" s="104" t="str">
        <f aca="false">VLOOKUP($B98,'[2]Center Details'!$A$1:$E$292,4,0)</f>
        <v>Mile High </v>
      </c>
      <c r="E98" s="104" t="str">
        <f aca="false">VLOOKUP($B98,'[2]Center Details'!$A$1:$E$292,2,0)</f>
        <v>AMF</v>
      </c>
      <c r="F98" s="104" t="str">
        <f aca="false">VLOOKUP($B98,'[2]Center Details'!$A$1:$E$292,5,0)</f>
        <v>AMF Sonesta Lanes</v>
      </c>
      <c r="G98" s="104" t="s">
        <v>1367</v>
      </c>
      <c r="H98" s="105" t="s">
        <v>116</v>
      </c>
      <c r="I98" s="106" t="s">
        <v>64</v>
      </c>
      <c r="J98" s="107" t="n">
        <v>4</v>
      </c>
      <c r="K98" s="108" t="s">
        <v>1380</v>
      </c>
      <c r="L98" s="109" t="n">
        <v>4.64</v>
      </c>
      <c r="M98" s="109" t="n">
        <v>6.34</v>
      </c>
      <c r="N98" s="109" t="n">
        <v>6.34</v>
      </c>
      <c r="O98" s="109" t="n">
        <v>6.94</v>
      </c>
      <c r="P98" s="109" t="n">
        <v>4.79</v>
      </c>
      <c r="Q98" s="109"/>
      <c r="R98" s="109"/>
      <c r="S98" s="110" t="n">
        <v>3</v>
      </c>
      <c r="T98" s="120" t="n">
        <v>12.89</v>
      </c>
      <c r="U98" s="111"/>
      <c r="V98" s="111"/>
      <c r="W98" s="111"/>
      <c r="X98" s="106"/>
      <c r="Y98" s="112"/>
      <c r="Z98" s="112"/>
      <c r="AA98" s="112"/>
      <c r="AB98" s="112"/>
      <c r="AC98" s="112"/>
      <c r="AD98" s="112"/>
    </row>
    <row r="99" customFormat="false" ht="14.25" hidden="false" customHeight="false" outlineLevel="0" collapsed="false">
      <c r="A99" s="103"/>
      <c r="B99" s="41" t="n">
        <v>304</v>
      </c>
      <c r="C99" s="104" t="str">
        <f aca="false">VLOOKUP($B99,'[2]Center Details'!$A$1:$E$292,3,0)</f>
        <v>West </v>
      </c>
      <c r="D99" s="104" t="str">
        <f aca="false">VLOOKUP($B99,'[2]Center Details'!$A$1:$E$292,4,0)</f>
        <v>Mile High </v>
      </c>
      <c r="E99" s="104" t="str">
        <f aca="false">VLOOKUP($B99,'[2]Center Details'!$A$1:$E$292,2,0)</f>
        <v>AMF</v>
      </c>
      <c r="F99" s="104" t="str">
        <f aca="false">VLOOKUP($B99,'[2]Center Details'!$A$1:$E$292,5,0)</f>
        <v>AMF Belleview Lanes</v>
      </c>
      <c r="G99" s="104" t="s">
        <v>1367</v>
      </c>
      <c r="H99" s="105" t="s">
        <v>116</v>
      </c>
      <c r="I99" s="106" t="s">
        <v>64</v>
      </c>
      <c r="J99" s="107" t="n">
        <v>4</v>
      </c>
      <c r="K99" s="108" t="s">
        <v>1380</v>
      </c>
      <c r="L99" s="109" t="n">
        <v>4.64</v>
      </c>
      <c r="M99" s="109" t="n">
        <v>6.34</v>
      </c>
      <c r="N99" s="109" t="n">
        <v>6.34</v>
      </c>
      <c r="O99" s="109" t="n">
        <v>6.94</v>
      </c>
      <c r="P99" s="123" t="n">
        <v>4.79</v>
      </c>
      <c r="Q99" s="109"/>
      <c r="R99" s="109"/>
      <c r="S99" s="120" t="n">
        <v>3</v>
      </c>
      <c r="T99" s="110" t="n">
        <v>12.89</v>
      </c>
      <c r="U99" s="111"/>
      <c r="V99" s="111"/>
      <c r="W99" s="111"/>
      <c r="X99" s="106"/>
      <c r="Y99" s="112"/>
      <c r="Z99" s="112"/>
      <c r="AA99" s="112"/>
      <c r="AB99" s="112"/>
      <c r="AC99" s="112"/>
      <c r="AD99" s="112"/>
    </row>
    <row r="100" customFormat="false" ht="14.25" hidden="false" customHeight="false" outlineLevel="0" collapsed="false">
      <c r="A100" s="103"/>
      <c r="B100" s="41" t="n">
        <v>291</v>
      </c>
      <c r="C100" s="104" t="str">
        <f aca="false">VLOOKUP($B100,'[2]Center Details'!$A$1:$E$292,3,0)</f>
        <v>Experiential North </v>
      </c>
      <c r="D100" s="104" t="str">
        <f aca="false">VLOOKUP($B100,'[2]Center Details'!$A$1:$E$292,4,0)</f>
        <v>Midwest XL's </v>
      </c>
      <c r="E100" s="104" t="str">
        <f aca="false">VLOOKUP($B100,'[2]Center Details'!$A$1:$E$292,2,0)</f>
        <v>AMF</v>
      </c>
      <c r="F100" s="104" t="str">
        <f aca="false">VLOOKUP($B100,'[2]Center Details'!$A$1:$E$292,5,0)</f>
        <v>AMF Southtown Lanes</v>
      </c>
      <c r="G100" s="104" t="s">
        <v>1367</v>
      </c>
      <c r="H100" s="105" t="s">
        <v>116</v>
      </c>
      <c r="I100" s="106" t="s">
        <v>116</v>
      </c>
      <c r="J100" s="107" t="n">
        <v>4</v>
      </c>
      <c r="K100" s="108" t="s">
        <v>1395</v>
      </c>
      <c r="L100" s="109" t="n">
        <v>4.64</v>
      </c>
      <c r="M100" s="109" t="n">
        <v>6.34</v>
      </c>
      <c r="N100" s="109" t="n">
        <v>6.34</v>
      </c>
      <c r="O100" s="109" t="n">
        <v>6.94</v>
      </c>
      <c r="P100" s="123" t="n">
        <v>4.79</v>
      </c>
      <c r="Q100" s="109"/>
      <c r="R100" s="109"/>
      <c r="S100" s="120" t="n">
        <v>3</v>
      </c>
      <c r="T100" s="120" t="n">
        <v>12.89</v>
      </c>
      <c r="U100" s="111"/>
      <c r="V100" s="111"/>
      <c r="W100" s="111"/>
      <c r="X100" s="106"/>
      <c r="Y100" s="112"/>
      <c r="Z100" s="112"/>
      <c r="AA100" s="112"/>
      <c r="AB100" s="112"/>
      <c r="AC100" s="112"/>
      <c r="AD100" s="112"/>
    </row>
    <row r="101" customFormat="false" ht="14.25" hidden="false" customHeight="false" outlineLevel="0" collapsed="false">
      <c r="A101" s="103"/>
      <c r="B101" s="41" t="n">
        <v>297</v>
      </c>
      <c r="C101" s="104" t="str">
        <f aca="false">VLOOKUP($B101,'[2]Center Details'!$A$1:$E$292,3,0)</f>
        <v>Ross </v>
      </c>
      <c r="D101" s="104" t="str">
        <f aca="false">VLOOKUP($B101,'[2]Center Details'!$A$1:$E$292,4,0)</f>
        <v>Cavalier </v>
      </c>
      <c r="E101" s="104" t="str">
        <f aca="false">VLOOKUP($B101,'[2]Center Details'!$A$1:$E$292,2,0)</f>
        <v>AMF</v>
      </c>
      <c r="F101" s="104" t="str">
        <f aca="false">VLOOKUP($B101,'[2]Center Details'!$A$1:$E$292,5,0)</f>
        <v>AMF Kegler's Lanes</v>
      </c>
      <c r="G101" s="104" t="s">
        <v>1367</v>
      </c>
      <c r="H101" s="106" t="s">
        <v>64</v>
      </c>
      <c r="I101" s="106" t="s">
        <v>116</v>
      </c>
      <c r="J101" s="106" t="n">
        <v>4</v>
      </c>
      <c r="K101" s="108" t="s">
        <v>1374</v>
      </c>
      <c r="L101" s="109" t="n">
        <v>4.64</v>
      </c>
      <c r="M101" s="109" t="n">
        <v>6.34</v>
      </c>
      <c r="N101" s="109" t="n">
        <v>6.34</v>
      </c>
      <c r="O101" s="109" t="n">
        <v>6.94</v>
      </c>
      <c r="P101" s="109" t="n">
        <v>4.79</v>
      </c>
      <c r="Q101" s="109"/>
      <c r="R101" s="109"/>
      <c r="S101" s="110" t="n">
        <v>3</v>
      </c>
      <c r="T101" s="120" t="n">
        <v>12.89</v>
      </c>
      <c r="U101" s="111"/>
      <c r="V101" s="111"/>
      <c r="W101" s="111"/>
      <c r="X101" s="106"/>
      <c r="Y101" s="112"/>
      <c r="Z101" s="112"/>
      <c r="AA101" s="112"/>
      <c r="AB101" s="112"/>
      <c r="AC101" s="112"/>
      <c r="AD101" s="112"/>
    </row>
    <row r="102" customFormat="false" ht="14.25" hidden="false" customHeight="false" outlineLevel="0" collapsed="false">
      <c r="A102" s="113"/>
      <c r="B102" s="51" t="n">
        <v>305</v>
      </c>
      <c r="C102" s="104" t="str">
        <f aca="false">VLOOKUP($B102,'[2]Center Details'!$A$1:$E$292,3,0)</f>
        <v>Experiential North </v>
      </c>
      <c r="D102" s="104" t="str">
        <f aca="false">VLOOKUP($B102,'[2]Center Details'!$A$1:$E$292,4,0)</f>
        <v>New Jersey XP </v>
      </c>
      <c r="E102" s="104" t="str">
        <f aca="false">VLOOKUP($B102,'[2]Center Details'!$A$1:$E$292,2,0)</f>
        <v>AMF</v>
      </c>
      <c r="F102" s="104" t="str">
        <f aca="false">VLOOKUP($B102,'[2]Center Details'!$A$1:$E$292,5,0)</f>
        <v>AMF Bolera Paradise Lanes</v>
      </c>
      <c r="G102" s="104" t="s">
        <v>1371</v>
      </c>
      <c r="H102" s="117" t="s">
        <v>569</v>
      </c>
      <c r="I102" s="117" t="s">
        <v>569</v>
      </c>
      <c r="J102" s="117" t="s">
        <v>569</v>
      </c>
      <c r="K102" s="115" t="s">
        <v>1372</v>
      </c>
      <c r="L102" s="118" t="n">
        <v>2.09</v>
      </c>
      <c r="M102" s="109" t="n">
        <v>3.89</v>
      </c>
      <c r="N102" s="109" t="n">
        <v>3.89</v>
      </c>
      <c r="O102" s="109" t="n">
        <v>4.39</v>
      </c>
      <c r="P102" s="109" t="n">
        <v>3.94</v>
      </c>
      <c r="Q102" s="109"/>
      <c r="R102" s="109"/>
      <c r="S102" s="110" t="s">
        <v>569</v>
      </c>
      <c r="T102" s="110" t="s">
        <v>569</v>
      </c>
      <c r="U102" s="119" t="n">
        <v>8.19</v>
      </c>
      <c r="V102" s="119" t="n">
        <v>12.19</v>
      </c>
      <c r="W102" s="119" t="n">
        <v>14.19</v>
      </c>
      <c r="X102" s="74"/>
      <c r="Y102" s="130" t="n">
        <v>21</v>
      </c>
      <c r="Z102" s="130" t="n">
        <v>27</v>
      </c>
      <c r="AA102" s="130" t="n">
        <v>32</v>
      </c>
      <c r="AB102" s="130" t="n">
        <v>10.5</v>
      </c>
      <c r="AC102" s="130" t="n">
        <v>13.5</v>
      </c>
      <c r="AD102" s="130" t="n">
        <v>16</v>
      </c>
    </row>
    <row r="103" customFormat="false" ht="14.25" hidden="false" customHeight="false" outlineLevel="0" collapsed="false">
      <c r="A103" s="103"/>
      <c r="B103" s="41" t="n">
        <v>306</v>
      </c>
      <c r="C103" s="104" t="str">
        <f aca="false">VLOOKUP($B103,'[2]Center Details'!$A$1:$E$292,3,0)</f>
        <v>Ross </v>
      </c>
      <c r="D103" s="104" t="str">
        <f aca="false">VLOOKUP($B103,'[2]Center Details'!$A$1:$E$292,4,0)</f>
        <v>Alligator </v>
      </c>
      <c r="E103" s="104" t="str">
        <f aca="false">VLOOKUP($B103,'[2]Center Details'!$A$1:$E$292,2,0)</f>
        <v>AMF</v>
      </c>
      <c r="F103" s="104" t="str">
        <f aca="false">VLOOKUP($B103,'[2]Center Details'!$A$1:$E$292,5,0)</f>
        <v>AMF Sky Lanes</v>
      </c>
      <c r="G103" s="104" t="s">
        <v>1367</v>
      </c>
      <c r="H103" s="106" t="s">
        <v>64</v>
      </c>
      <c r="I103" s="106" t="s">
        <v>116</v>
      </c>
      <c r="J103" s="106" t="n">
        <v>6</v>
      </c>
      <c r="K103" s="108" t="s">
        <v>1396</v>
      </c>
      <c r="L103" s="109" t="n">
        <v>3.64</v>
      </c>
      <c r="M103" s="109" t="n">
        <v>5.04</v>
      </c>
      <c r="N103" s="109" t="n">
        <v>5.04</v>
      </c>
      <c r="O103" s="109" t="n">
        <v>5.74</v>
      </c>
      <c r="P103" s="109" t="n">
        <v>4.29</v>
      </c>
      <c r="Q103" s="109"/>
      <c r="R103" s="109"/>
      <c r="S103" s="110" t="n">
        <v>2.5</v>
      </c>
      <c r="T103" s="110" t="n">
        <v>10.89</v>
      </c>
      <c r="U103" s="111"/>
      <c r="V103" s="111"/>
      <c r="W103" s="111"/>
      <c r="X103" s="106"/>
      <c r="Y103" s="112"/>
      <c r="Z103" s="112"/>
      <c r="AA103" s="112"/>
      <c r="AB103" s="112"/>
      <c r="AC103" s="112"/>
      <c r="AD103" s="112"/>
    </row>
    <row r="104" customFormat="false" ht="14.25" hidden="false" customHeight="false" outlineLevel="0" collapsed="false">
      <c r="A104" s="125"/>
      <c r="B104" s="51" t="n">
        <v>704</v>
      </c>
      <c r="C104" s="104" t="str">
        <f aca="false">VLOOKUP($B104,'[2]Center Details'!$A$1:$E$292,3,0)</f>
        <v>Experiential North </v>
      </c>
      <c r="D104" s="104" t="str">
        <f aca="false">VLOOKUP($B104,'[2]Center Details'!$A$1:$E$292,4,0)</f>
        <v>New Yawk </v>
      </c>
      <c r="E104" s="104" t="str">
        <f aca="false">VLOOKUP($B104,'[2]Center Details'!$A$1:$E$292,2,0)</f>
        <v>Bowlero</v>
      </c>
      <c r="F104" s="104" t="str">
        <f aca="false">VLOOKUP($B104,'[2]Center Details'!$A$1:$E$292,5,0)</f>
        <v>Bowlero Miami</v>
      </c>
      <c r="G104" s="104" t="s">
        <v>1369</v>
      </c>
      <c r="H104" s="74" t="s">
        <v>116</v>
      </c>
      <c r="I104" s="74" t="s">
        <v>116</v>
      </c>
      <c r="J104" s="106" t="n">
        <v>4.5</v>
      </c>
      <c r="K104" s="115" t="s">
        <v>1391</v>
      </c>
      <c r="L104" s="116" t="n">
        <v>4.84</v>
      </c>
      <c r="M104" s="116" t="n">
        <v>6.84</v>
      </c>
      <c r="N104" s="116" t="n">
        <v>6.84</v>
      </c>
      <c r="O104" s="116" t="n">
        <v>8.84</v>
      </c>
      <c r="P104" s="116" t="n">
        <v>5.79</v>
      </c>
      <c r="Q104" s="116"/>
      <c r="R104" s="116"/>
      <c r="S104" s="110" t="n">
        <v>3.49</v>
      </c>
      <c r="T104" s="110" t="n">
        <v>14.19</v>
      </c>
      <c r="U104" s="117"/>
      <c r="V104" s="117"/>
      <c r="W104" s="117"/>
      <c r="X104" s="74"/>
      <c r="Y104" s="112"/>
      <c r="Z104" s="112"/>
      <c r="AA104" s="112"/>
      <c r="AB104" s="112"/>
      <c r="AC104" s="112"/>
      <c r="AD104" s="112"/>
    </row>
    <row r="105" customFormat="false" ht="14.25" hidden="false" customHeight="false" outlineLevel="0" collapsed="false">
      <c r="A105" s="103"/>
      <c r="B105" s="41" t="n">
        <v>311</v>
      </c>
      <c r="C105" s="104" t="str">
        <f aca="false">VLOOKUP($B105,'[2]Center Details'!$A$1:$E$292,3,0)</f>
        <v>Southeast </v>
      </c>
      <c r="D105" s="104" t="str">
        <f aca="false">VLOOKUP($B105,'[2]Center Details'!$A$1:$E$292,4,0)</f>
        <v>South Florida </v>
      </c>
      <c r="E105" s="104" t="str">
        <f aca="false">VLOOKUP($B105,'[2]Center Details'!$A$1:$E$292,2,0)</f>
        <v>AMF</v>
      </c>
      <c r="F105" s="104" t="str">
        <f aca="false">VLOOKUP($B105,'[2]Center Details'!$A$1:$E$292,5,0)</f>
        <v>AMF Pembroke Pines Lanes</v>
      </c>
      <c r="G105" s="104" t="s">
        <v>1367</v>
      </c>
      <c r="H105" s="106" t="s">
        <v>64</v>
      </c>
      <c r="I105" s="106" t="s">
        <v>116</v>
      </c>
      <c r="J105" s="106" t="n">
        <v>5</v>
      </c>
      <c r="K105" s="108" t="s">
        <v>1375</v>
      </c>
      <c r="L105" s="109" t="n">
        <v>4.24</v>
      </c>
      <c r="M105" s="109" t="n">
        <v>5.64</v>
      </c>
      <c r="N105" s="109" t="n">
        <v>5.64</v>
      </c>
      <c r="O105" s="109" t="n">
        <v>6.24</v>
      </c>
      <c r="P105" s="109" t="n">
        <v>4.29</v>
      </c>
      <c r="Q105" s="109"/>
      <c r="R105" s="109"/>
      <c r="S105" s="110" t="n">
        <v>2.5</v>
      </c>
      <c r="T105" s="110" t="n">
        <v>12.09</v>
      </c>
      <c r="U105" s="111"/>
      <c r="V105" s="111"/>
      <c r="W105" s="111"/>
      <c r="X105" s="106"/>
      <c r="Y105" s="112"/>
      <c r="Z105" s="112"/>
      <c r="AA105" s="112"/>
      <c r="AB105" s="112"/>
      <c r="AC105" s="112"/>
      <c r="AD105" s="112"/>
    </row>
    <row r="106" customFormat="false" ht="14.25" hidden="false" customHeight="false" outlineLevel="0" collapsed="false">
      <c r="A106" s="103"/>
      <c r="B106" s="41" t="n">
        <v>314</v>
      </c>
      <c r="C106" s="104" t="str">
        <f aca="false">VLOOKUP($B106,'[2]Center Details'!$A$1:$E$292,3,0)</f>
        <v>Patriot </v>
      </c>
      <c r="D106" s="104" t="str">
        <f aca="false">VLOOKUP($B106,'[2]Center Details'!$A$1:$E$292,4,0)</f>
        <v>Patriot </v>
      </c>
      <c r="E106" s="104" t="str">
        <f aca="false">VLOOKUP($B106,'[2]Center Details'!$A$1:$E$292,2,0)</f>
        <v>AMF</v>
      </c>
      <c r="F106" s="104" t="str">
        <f aca="false">VLOOKUP($B106,'[2]Center Details'!$A$1:$E$292,5,0)</f>
        <v>AMF Chicopee Lanes</v>
      </c>
      <c r="G106" s="104" t="s">
        <v>1367</v>
      </c>
      <c r="H106" s="105" t="s">
        <v>116</v>
      </c>
      <c r="I106" s="106" t="s">
        <v>116</v>
      </c>
      <c r="J106" s="107" t="n">
        <v>4</v>
      </c>
      <c r="K106" s="108" t="s">
        <v>1395</v>
      </c>
      <c r="L106" s="109" t="n">
        <v>4.64</v>
      </c>
      <c r="M106" s="109" t="n">
        <v>6.34</v>
      </c>
      <c r="N106" s="109" t="n">
        <v>6.34</v>
      </c>
      <c r="O106" s="109" t="n">
        <v>6.94</v>
      </c>
      <c r="P106" s="123" t="n">
        <v>4.79</v>
      </c>
      <c r="Q106" s="109"/>
      <c r="R106" s="109"/>
      <c r="S106" s="120" t="n">
        <v>3</v>
      </c>
      <c r="T106" s="120" t="n">
        <v>12.89</v>
      </c>
      <c r="U106" s="111"/>
      <c r="V106" s="111"/>
      <c r="W106" s="111"/>
      <c r="X106" s="106"/>
      <c r="Y106" s="112"/>
      <c r="Z106" s="112"/>
      <c r="AA106" s="112"/>
      <c r="AB106" s="112"/>
      <c r="AC106" s="112"/>
      <c r="AD106" s="112"/>
    </row>
    <row r="107" customFormat="false" ht="14.25" hidden="false" customHeight="false" outlineLevel="0" collapsed="false">
      <c r="A107" s="103"/>
      <c r="B107" s="41" t="n">
        <v>339</v>
      </c>
      <c r="C107" s="104" t="str">
        <f aca="false">VLOOKUP($B107,'[2]Center Details'!$A$1:$E$292,3,0)</f>
        <v>Ross </v>
      </c>
      <c r="D107" s="104" t="str">
        <f aca="false">VLOOKUP($B107,'[2]Center Details'!$A$1:$E$292,4,0)</f>
        <v>Birdland </v>
      </c>
      <c r="E107" s="104" t="str">
        <f aca="false">VLOOKUP($B107,'[2]Center Details'!$A$1:$E$292,2,0)</f>
        <v>AMF</v>
      </c>
      <c r="F107" s="104" t="str">
        <f aca="false">VLOOKUP($B107,'[2]Center Details'!$A$1:$E$292,5,0)</f>
        <v>AMF Southwest Lanes</v>
      </c>
      <c r="G107" s="104" t="s">
        <v>1367</v>
      </c>
      <c r="H107" s="105" t="s">
        <v>116</v>
      </c>
      <c r="I107" s="105" t="s">
        <v>116</v>
      </c>
      <c r="J107" s="128" t="s">
        <v>569</v>
      </c>
      <c r="K107" s="129" t="s">
        <v>1397</v>
      </c>
      <c r="L107" s="109" t="n">
        <v>3.89</v>
      </c>
      <c r="M107" s="109" t="n">
        <v>5.29</v>
      </c>
      <c r="N107" s="109" t="n">
        <v>5.29</v>
      </c>
      <c r="O107" s="109" t="n">
        <v>5.79</v>
      </c>
      <c r="P107" s="109" t="n">
        <v>4.29</v>
      </c>
      <c r="Q107" s="109"/>
      <c r="R107" s="109"/>
      <c r="S107" s="110" t="n">
        <v>2.5</v>
      </c>
      <c r="T107" s="110" t="n">
        <v>12.09</v>
      </c>
      <c r="U107" s="111"/>
      <c r="V107" s="111"/>
      <c r="W107" s="111"/>
      <c r="X107" s="106"/>
      <c r="Y107" s="112"/>
      <c r="Z107" s="112"/>
      <c r="AA107" s="112"/>
      <c r="AB107" s="112"/>
      <c r="AC107" s="112"/>
      <c r="AD107" s="112"/>
    </row>
    <row r="108" customFormat="false" ht="14.25" hidden="false" customHeight="false" outlineLevel="0" collapsed="false">
      <c r="A108" s="113"/>
      <c r="B108" s="51" t="n">
        <v>391</v>
      </c>
      <c r="C108" s="104" t="str">
        <f aca="false">VLOOKUP($B108,'[2]Center Details'!$A$1:$E$292,3,0)</f>
        <v>Experiential </v>
      </c>
      <c r="D108" s="104" t="str">
        <f aca="false">VLOOKUP($B108,'[2]Center Details'!$A$1:$E$292,4,0)</f>
        <v>Lone Star </v>
      </c>
      <c r="E108" s="104" t="str">
        <f aca="false">VLOOKUP($B108,'[2]Center Details'!$A$1:$E$292,2,0)</f>
        <v>Bowlmor</v>
      </c>
      <c r="F108" s="121" t="str">
        <f aca="false">VLOOKUP($B108,'[2]Center Details'!$A$1:$E$292,5,0)</f>
        <v>Bowlmor Houston</v>
      </c>
      <c r="G108" s="104" t="s">
        <v>1369</v>
      </c>
      <c r="H108" s="74" t="s">
        <v>116</v>
      </c>
      <c r="I108" s="74" t="s">
        <v>116</v>
      </c>
      <c r="J108" s="106" t="n">
        <v>4.25</v>
      </c>
      <c r="K108" s="122" t="s">
        <v>1393</v>
      </c>
      <c r="L108" s="116" t="n">
        <v>5.24</v>
      </c>
      <c r="M108" s="116" t="n">
        <v>7.14</v>
      </c>
      <c r="N108" s="116" t="n">
        <v>7.14</v>
      </c>
      <c r="O108" s="116" t="n">
        <v>9.14</v>
      </c>
      <c r="P108" s="116" t="n">
        <v>5.79</v>
      </c>
      <c r="Q108" s="116"/>
      <c r="R108" s="116"/>
      <c r="S108" s="110" t="n">
        <v>3.49</v>
      </c>
      <c r="T108" s="110" t="n">
        <v>15.19</v>
      </c>
      <c r="U108" s="117"/>
      <c r="V108" s="117"/>
      <c r="W108" s="117"/>
      <c r="X108" s="74"/>
      <c r="Y108" s="112"/>
      <c r="Z108" s="112"/>
      <c r="AA108" s="112"/>
      <c r="AB108" s="112"/>
      <c r="AC108" s="112"/>
      <c r="AD108" s="112"/>
    </row>
    <row r="109" customFormat="false" ht="14.25" hidden="false" customHeight="false" outlineLevel="0" collapsed="false">
      <c r="A109" s="103"/>
      <c r="B109" s="51" t="n">
        <v>143</v>
      </c>
      <c r="C109" s="104" t="str">
        <f aca="false">VLOOKUP($B109,'[2]Center Details'!$A$1:$E$292,3,0)</f>
        <v>Experiential </v>
      </c>
      <c r="D109" s="104" t="str">
        <f aca="false">VLOOKUP($B109,'[2]Center Details'!$A$1:$E$292,4,0)</f>
        <v>Lone Star </v>
      </c>
      <c r="E109" s="104" t="str">
        <f aca="false">VLOOKUP($B109,'[2]Center Details'!$A$1:$E$292,2,0)</f>
        <v>Bowlero</v>
      </c>
      <c r="F109" s="104" t="str">
        <f aca="false">VLOOKUP($B109,'[2]Center Details'!$A$1:$E$292,5,0)</f>
        <v>Bowlero Corpus Christi</v>
      </c>
      <c r="G109" s="104" t="s">
        <v>1369</v>
      </c>
      <c r="H109" s="74" t="s">
        <v>116</v>
      </c>
      <c r="I109" s="74" t="s">
        <v>116</v>
      </c>
      <c r="J109" s="106" t="n">
        <v>6</v>
      </c>
      <c r="K109" s="115" t="s">
        <v>1398</v>
      </c>
      <c r="L109" s="116" t="n">
        <v>4.74</v>
      </c>
      <c r="M109" s="116" t="n">
        <v>6.64</v>
      </c>
      <c r="N109" s="116" t="n">
        <v>6.64</v>
      </c>
      <c r="O109" s="116" t="n">
        <v>8.14</v>
      </c>
      <c r="P109" s="116" t="n">
        <v>5.39</v>
      </c>
      <c r="Q109" s="116"/>
      <c r="R109" s="116"/>
      <c r="S109" s="110" t="n">
        <v>3.09</v>
      </c>
      <c r="T109" s="110" t="n">
        <v>13.19</v>
      </c>
      <c r="U109" s="117"/>
      <c r="V109" s="117"/>
      <c r="W109" s="117"/>
      <c r="X109" s="74"/>
      <c r="Y109" s="112"/>
      <c r="Z109" s="112"/>
      <c r="AA109" s="112"/>
      <c r="AB109" s="112"/>
      <c r="AC109" s="112"/>
      <c r="AD109" s="112"/>
    </row>
    <row r="110" s="131" customFormat="true" ht="14.25" hidden="false" customHeight="false" outlineLevel="0" collapsed="false">
      <c r="A110" s="103"/>
      <c r="B110" s="127" t="n">
        <v>148</v>
      </c>
      <c r="C110" s="104" t="str">
        <f aca="false">VLOOKUP($B110,'[2]Center Details'!$A$1:$E$292,3,0)</f>
        <v>Experiential </v>
      </c>
      <c r="D110" s="104" t="str">
        <f aca="false">VLOOKUP($B110,'[2]Center Details'!$A$1:$E$292,4,0)</f>
        <v>OC </v>
      </c>
      <c r="E110" s="104" t="str">
        <f aca="false">VLOOKUP($B110,'[2]Center Details'!$A$1:$E$292,2,0)</f>
        <v>Bowlero</v>
      </c>
      <c r="F110" s="104" t="str">
        <f aca="false">VLOOKUP($B110,'[2]Center Details'!$A$1:$E$292,5,0)</f>
        <v>Bowlero San Marcos</v>
      </c>
      <c r="G110" s="104" t="s">
        <v>1369</v>
      </c>
      <c r="H110" s="74" t="s">
        <v>64</v>
      </c>
      <c r="I110" s="74" t="s">
        <v>116</v>
      </c>
      <c r="J110" s="74" t="n">
        <v>6</v>
      </c>
      <c r="K110" s="115" t="s">
        <v>1399</v>
      </c>
      <c r="L110" s="116" t="n">
        <v>4.74</v>
      </c>
      <c r="M110" s="116" t="n">
        <v>6.64</v>
      </c>
      <c r="N110" s="116" t="n">
        <v>6.64</v>
      </c>
      <c r="O110" s="116" t="n">
        <v>8.14</v>
      </c>
      <c r="P110" s="116" t="n">
        <v>5.39</v>
      </c>
      <c r="Q110" s="116"/>
      <c r="R110" s="116"/>
      <c r="S110" s="110" t="n">
        <v>3.09</v>
      </c>
      <c r="T110" s="110" t="n">
        <v>13.19</v>
      </c>
      <c r="U110" s="117"/>
      <c r="V110" s="117"/>
      <c r="W110" s="117"/>
      <c r="X110" s="74"/>
    </row>
    <row r="111" customFormat="false" ht="14.25" hidden="false" customHeight="false" outlineLevel="0" collapsed="false">
      <c r="A111" s="103"/>
      <c r="B111" s="41" t="n">
        <v>340</v>
      </c>
      <c r="C111" s="104" t="str">
        <f aca="false">VLOOKUP($B111,'[2]Center Details'!$A$1:$E$292,3,0)</f>
        <v>Ross </v>
      </c>
      <c r="D111" s="104" t="str">
        <f aca="false">VLOOKUP($B111,'[2]Center Details'!$A$1:$E$292,4,0)</f>
        <v>Birdland </v>
      </c>
      <c r="E111" s="104" t="str">
        <f aca="false">VLOOKUP($B111,'[2]Center Details'!$A$1:$E$292,2,0)</f>
        <v>AMF</v>
      </c>
      <c r="F111" s="104" t="str">
        <f aca="false">VLOOKUP($B111,'[2]Center Details'!$A$1:$E$292,5,0)</f>
        <v>AMF Pikesville Lanes</v>
      </c>
      <c r="G111" s="104" t="s">
        <v>1367</v>
      </c>
      <c r="H111" s="106" t="s">
        <v>116</v>
      </c>
      <c r="I111" s="106" t="s">
        <v>116</v>
      </c>
      <c r="J111" s="128" t="s">
        <v>569</v>
      </c>
      <c r="K111" s="129" t="s">
        <v>1400</v>
      </c>
      <c r="L111" s="109" t="n">
        <v>4.59</v>
      </c>
      <c r="M111" s="109" t="n">
        <v>6.39</v>
      </c>
      <c r="N111" s="109" t="n">
        <v>6.39</v>
      </c>
      <c r="O111" s="109" t="n">
        <v>6.99</v>
      </c>
      <c r="P111" s="109" t="n">
        <v>4.79</v>
      </c>
      <c r="Q111" s="109"/>
      <c r="R111" s="109"/>
      <c r="S111" s="110" t="n">
        <v>3</v>
      </c>
      <c r="T111" s="110" t="n">
        <v>12.89</v>
      </c>
      <c r="U111" s="111"/>
      <c r="V111" s="111"/>
      <c r="W111" s="111"/>
      <c r="X111" s="106"/>
      <c r="Y111" s="112"/>
      <c r="Z111" s="112"/>
      <c r="AA111" s="112"/>
      <c r="AB111" s="112"/>
      <c r="AC111" s="112"/>
      <c r="AD111" s="112"/>
    </row>
    <row r="112" customFormat="false" ht="14.25" hidden="false" customHeight="false" outlineLevel="0" collapsed="false">
      <c r="A112" s="113"/>
      <c r="B112" s="51" t="n">
        <v>336</v>
      </c>
      <c r="C112" s="104" t="str">
        <f aca="false">VLOOKUP($B112,'[2]Center Details'!$A$1:$E$292,3,0)</f>
        <v>Ross </v>
      </c>
      <c r="D112" s="104" t="str">
        <f aca="false">VLOOKUP($B112,'[2]Center Details'!$A$1:$E$292,4,0)</f>
        <v>Birdland </v>
      </c>
      <c r="E112" s="104" t="str">
        <f aca="false">VLOOKUP($B112,'[2]Center Details'!$A$1:$E$292,2,0)</f>
        <v>Bowlero</v>
      </c>
      <c r="F112" s="104" t="str">
        <f aca="false">VLOOKUP($B112,'[2]Center Details'!$A$1:$E$292,5,0)</f>
        <v>Bowlero Timonium</v>
      </c>
      <c r="G112" s="104" t="s">
        <v>1369</v>
      </c>
      <c r="H112" s="106" t="s">
        <v>116</v>
      </c>
      <c r="I112" s="106" t="s">
        <v>64</v>
      </c>
      <c r="J112" s="106" t="n">
        <v>6</v>
      </c>
      <c r="K112" s="115" t="s">
        <v>1401</v>
      </c>
      <c r="L112" s="116" t="n">
        <v>4.74</v>
      </c>
      <c r="M112" s="116" t="n">
        <v>6.64</v>
      </c>
      <c r="N112" s="116" t="n">
        <v>6.64</v>
      </c>
      <c r="O112" s="116" t="n">
        <v>8.14</v>
      </c>
      <c r="P112" s="116" t="n">
        <v>5.39</v>
      </c>
      <c r="Q112" s="116"/>
      <c r="R112" s="116"/>
      <c r="S112" s="110" t="n">
        <v>3.09</v>
      </c>
      <c r="T112" s="110" t="n">
        <v>13.19</v>
      </c>
      <c r="U112" s="117"/>
      <c r="V112" s="117"/>
      <c r="W112" s="117"/>
      <c r="X112" s="74"/>
      <c r="Y112" s="112"/>
      <c r="Z112" s="112"/>
      <c r="AA112" s="112"/>
      <c r="AB112" s="112"/>
      <c r="AC112" s="112"/>
      <c r="AD112" s="112"/>
    </row>
    <row r="113" customFormat="false" ht="14.25" hidden="false" customHeight="false" outlineLevel="0" collapsed="false">
      <c r="A113" s="103"/>
      <c r="B113" s="41" t="n">
        <v>341</v>
      </c>
      <c r="C113" s="104" t="str">
        <f aca="false">VLOOKUP($B113,'[2]Center Details'!$A$1:$E$292,3,0)</f>
        <v>Ross </v>
      </c>
      <c r="D113" s="104" t="str">
        <f aca="false">VLOOKUP($B113,'[2]Center Details'!$A$1:$E$292,4,0)</f>
        <v>Capitol </v>
      </c>
      <c r="E113" s="104" t="str">
        <f aca="false">VLOOKUP($B113,'[2]Center Details'!$A$1:$E$292,2,0)</f>
        <v>AMF</v>
      </c>
      <c r="F113" s="104" t="str">
        <f aca="false">VLOOKUP($B113,'[2]Center Details'!$A$1:$E$292,5,0)</f>
        <v>AMF Dundalk Lanes</v>
      </c>
      <c r="G113" s="104" t="s">
        <v>1367</v>
      </c>
      <c r="H113" s="105" t="s">
        <v>116</v>
      </c>
      <c r="I113" s="105" t="s">
        <v>116</v>
      </c>
      <c r="J113" s="128" t="s">
        <v>569</v>
      </c>
      <c r="K113" s="129" t="s">
        <v>1402</v>
      </c>
      <c r="L113" s="109" t="n">
        <v>4.29</v>
      </c>
      <c r="M113" s="109" t="n">
        <v>5.79</v>
      </c>
      <c r="N113" s="109" t="n">
        <v>5.79</v>
      </c>
      <c r="O113" s="109" t="n">
        <v>6.49</v>
      </c>
      <c r="P113" s="109" t="n">
        <v>4.29</v>
      </c>
      <c r="Q113" s="109"/>
      <c r="R113" s="109"/>
      <c r="S113" s="110" t="n">
        <v>2.5</v>
      </c>
      <c r="T113" s="110" t="n">
        <v>12.09</v>
      </c>
      <c r="U113" s="111"/>
      <c r="V113" s="111"/>
      <c r="W113" s="111"/>
      <c r="X113" s="106"/>
      <c r="Y113" s="112"/>
      <c r="Z113" s="112"/>
      <c r="AA113" s="112"/>
      <c r="AB113" s="112"/>
      <c r="AC113" s="112"/>
      <c r="AD113" s="112"/>
    </row>
    <row r="114" customFormat="false" ht="14.25" hidden="false" customHeight="false" outlineLevel="0" collapsed="false">
      <c r="A114" s="103"/>
      <c r="B114" s="41" t="n">
        <v>312</v>
      </c>
      <c r="C114" s="104" t="str">
        <f aca="false">VLOOKUP($B114,'[2]Center Details'!$A$1:$E$292,3,0)</f>
        <v>Southeast </v>
      </c>
      <c r="D114" s="104" t="str">
        <f aca="false">VLOOKUP($B114,'[2]Center Details'!$A$1:$E$292,4,0)</f>
        <v>South Florida </v>
      </c>
      <c r="E114" s="104" t="str">
        <f aca="false">VLOOKUP($B114,'[2]Center Details'!$A$1:$E$292,2,0)</f>
        <v>AMF</v>
      </c>
      <c r="F114" s="104" t="str">
        <f aca="false">VLOOKUP($B114,'[2]Center Details'!$A$1:$E$292,5,0)</f>
        <v>AMF Boynton Beach Lanes</v>
      </c>
      <c r="G114" s="104" t="s">
        <v>1367</v>
      </c>
      <c r="H114" s="106" t="s">
        <v>64</v>
      </c>
      <c r="I114" s="106" t="s">
        <v>64</v>
      </c>
      <c r="J114" s="106" t="n">
        <v>5</v>
      </c>
      <c r="K114" s="108" t="s">
        <v>1368</v>
      </c>
      <c r="L114" s="109" t="n">
        <v>4.24</v>
      </c>
      <c r="M114" s="109" t="n">
        <v>5.64</v>
      </c>
      <c r="N114" s="109" t="n">
        <v>5.64</v>
      </c>
      <c r="O114" s="109" t="n">
        <v>6.24</v>
      </c>
      <c r="P114" s="109" t="n">
        <v>4.29</v>
      </c>
      <c r="Q114" s="109"/>
      <c r="R114" s="109"/>
      <c r="S114" s="110" t="n">
        <v>2.5</v>
      </c>
      <c r="T114" s="110" t="n">
        <v>12.09</v>
      </c>
      <c r="U114" s="111"/>
      <c r="V114" s="111"/>
      <c r="W114" s="111"/>
      <c r="X114" s="106"/>
      <c r="Y114" s="112"/>
      <c r="Z114" s="112"/>
      <c r="AA114" s="112"/>
      <c r="AB114" s="112"/>
      <c r="AC114" s="112"/>
      <c r="AD114" s="112"/>
    </row>
    <row r="115" customFormat="false" ht="14.25" hidden="false" customHeight="false" outlineLevel="0" collapsed="false">
      <c r="A115" s="103"/>
      <c r="B115" s="41" t="n">
        <v>343</v>
      </c>
      <c r="C115" s="104" t="str">
        <f aca="false">VLOOKUP($B115,'[2]Center Details'!$A$1:$E$292,3,0)</f>
        <v>Ross </v>
      </c>
      <c r="D115" s="104" t="str">
        <f aca="false">VLOOKUP($B115,'[2]Center Details'!$A$1:$E$292,4,0)</f>
        <v>Birdland </v>
      </c>
      <c r="E115" s="104" t="str">
        <f aca="false">VLOOKUP($B115,'[2]Center Details'!$A$1:$E$292,2,0)</f>
        <v>AMF</v>
      </c>
      <c r="F115" s="104" t="str">
        <f aca="false">VLOOKUP($B115,'[2]Center Details'!$A$1:$E$292,5,0)</f>
        <v>AMF Woodlawn Lanes</v>
      </c>
      <c r="G115" s="104" t="s">
        <v>1367</v>
      </c>
      <c r="H115" s="105" t="s">
        <v>116</v>
      </c>
      <c r="I115" s="106" t="s">
        <v>116</v>
      </c>
      <c r="J115" s="128" t="s">
        <v>569</v>
      </c>
      <c r="K115" s="129" t="s">
        <v>1403</v>
      </c>
      <c r="L115" s="109" t="n">
        <v>4.69</v>
      </c>
      <c r="M115" s="109" t="n">
        <v>6.49</v>
      </c>
      <c r="N115" s="109" t="n">
        <v>6.49</v>
      </c>
      <c r="O115" s="109" t="n">
        <v>7.09</v>
      </c>
      <c r="P115" s="109" t="n">
        <v>4.79</v>
      </c>
      <c r="Q115" s="109"/>
      <c r="R115" s="109"/>
      <c r="S115" s="110" t="n">
        <v>3</v>
      </c>
      <c r="T115" s="110" t="n">
        <v>12.89</v>
      </c>
      <c r="U115" s="111"/>
      <c r="V115" s="111"/>
      <c r="W115" s="111"/>
      <c r="X115" s="106"/>
      <c r="Y115" s="112"/>
      <c r="Z115" s="112"/>
      <c r="AA115" s="112"/>
      <c r="AB115" s="112"/>
      <c r="AC115" s="112"/>
      <c r="AD115" s="112"/>
    </row>
    <row r="116" customFormat="false" ht="14.25" hidden="false" customHeight="false" outlineLevel="0" collapsed="false">
      <c r="A116" s="103"/>
      <c r="B116" s="41" t="n">
        <v>349</v>
      </c>
      <c r="C116" s="104" t="str">
        <f aca="false">VLOOKUP($B116,'[2]Center Details'!$A$1:$E$292,3,0)</f>
        <v>Ross </v>
      </c>
      <c r="D116" s="104" t="str">
        <f aca="false">VLOOKUP($B116,'[2]Center Details'!$A$1:$E$292,4,0)</f>
        <v>Capitol </v>
      </c>
      <c r="E116" s="104" t="str">
        <f aca="false">VLOOKUP($B116,'[2]Center Details'!$A$1:$E$292,2,0)</f>
        <v>AMF</v>
      </c>
      <c r="F116" s="104" t="str">
        <f aca="false">VLOOKUP($B116,'[2]Center Details'!$A$1:$E$292,5,0)</f>
        <v>AMF Southdale Lanes</v>
      </c>
      <c r="G116" s="104" t="s">
        <v>1367</v>
      </c>
      <c r="H116" s="105" t="s">
        <v>116</v>
      </c>
      <c r="I116" s="105" t="s">
        <v>116</v>
      </c>
      <c r="J116" s="128" t="s">
        <v>569</v>
      </c>
      <c r="K116" s="129" t="s">
        <v>1404</v>
      </c>
      <c r="L116" s="109" t="n">
        <v>3.59</v>
      </c>
      <c r="M116" s="109" t="n">
        <v>5.09</v>
      </c>
      <c r="N116" s="109" t="n">
        <v>5.09</v>
      </c>
      <c r="O116" s="109" t="n">
        <v>5.89</v>
      </c>
      <c r="P116" s="109" t="n">
        <v>4.29</v>
      </c>
      <c r="Q116" s="109"/>
      <c r="R116" s="109"/>
      <c r="S116" s="110" t="n">
        <v>2.5</v>
      </c>
      <c r="T116" s="110" t="n">
        <v>10.89</v>
      </c>
      <c r="U116" s="111"/>
      <c r="V116" s="111"/>
      <c r="W116" s="111"/>
      <c r="X116" s="106"/>
      <c r="Y116" s="112"/>
      <c r="Z116" s="112"/>
      <c r="AA116" s="112"/>
      <c r="AB116" s="112"/>
      <c r="AC116" s="112"/>
      <c r="AD116" s="112"/>
    </row>
    <row r="117" customFormat="false" ht="14.25" hidden="false" customHeight="false" outlineLevel="0" collapsed="false">
      <c r="A117" s="103"/>
      <c r="B117" s="41" t="n">
        <v>350</v>
      </c>
      <c r="C117" s="104" t="str">
        <f aca="false">VLOOKUP($B117,'[2]Center Details'!$A$1:$E$292,3,0)</f>
        <v>West </v>
      </c>
      <c r="D117" s="104" t="str">
        <f aca="false">VLOOKUP($B117,'[2]Center Details'!$A$1:$E$292,4,0)</f>
        <v>Majestic</v>
      </c>
      <c r="E117" s="104" t="str">
        <f aca="false">VLOOKUP($B117,'[2]Center Details'!$A$1:$E$292,2,0)</f>
        <v>AMF</v>
      </c>
      <c r="F117" s="104" t="str">
        <f aca="false">VLOOKUP($B117,'[2]Center Details'!$A$1:$E$292,5,0)</f>
        <v>AMF Deer Valley Lanes</v>
      </c>
      <c r="G117" s="104" t="s">
        <v>1367</v>
      </c>
      <c r="H117" s="105" t="s">
        <v>116</v>
      </c>
      <c r="I117" s="105" t="s">
        <v>116</v>
      </c>
      <c r="J117" s="128" t="s">
        <v>569</v>
      </c>
      <c r="K117" s="129" t="s">
        <v>1405</v>
      </c>
      <c r="L117" s="109" t="n">
        <v>3.19</v>
      </c>
      <c r="M117" s="109" t="n">
        <v>4.29</v>
      </c>
      <c r="N117" s="109" t="n">
        <v>4.29</v>
      </c>
      <c r="O117" s="109" t="n">
        <v>4.89</v>
      </c>
      <c r="P117" s="109" t="n">
        <v>4.29</v>
      </c>
      <c r="Q117" s="109"/>
      <c r="R117" s="109"/>
      <c r="S117" s="110" t="n">
        <v>2</v>
      </c>
      <c r="T117" s="110" t="n">
        <v>9.89</v>
      </c>
      <c r="U117" s="111"/>
      <c r="V117" s="111"/>
      <c r="W117" s="111"/>
      <c r="X117" s="106"/>
      <c r="Y117" s="112"/>
      <c r="Z117" s="112"/>
      <c r="AA117" s="112"/>
      <c r="AB117" s="112"/>
      <c r="AC117" s="112"/>
      <c r="AD117" s="112"/>
    </row>
    <row r="118" customFormat="false" ht="14.25" hidden="false" customHeight="false" outlineLevel="0" collapsed="false">
      <c r="A118" s="103"/>
      <c r="B118" s="41" t="n">
        <v>342</v>
      </c>
      <c r="C118" s="104" t="str">
        <f aca="false">VLOOKUP($B118,'[2]Center Details'!$A$1:$E$292,3,0)</f>
        <v>Ross </v>
      </c>
      <c r="D118" s="104" t="str">
        <f aca="false">VLOOKUP($B118,'[2]Center Details'!$A$1:$E$292,4,0)</f>
        <v>Birdland </v>
      </c>
      <c r="E118" s="104" t="str">
        <f aca="false">VLOOKUP($B118,'[2]Center Details'!$A$1:$E$292,2,0)</f>
        <v>AMF</v>
      </c>
      <c r="F118" s="104" t="str">
        <f aca="false">VLOOKUP($B118,'[2]Center Details'!$A$1:$E$292,5,0)</f>
        <v>AMF Towson Lanes</v>
      </c>
      <c r="G118" s="104" t="s">
        <v>1367</v>
      </c>
      <c r="H118" s="105" t="s">
        <v>116</v>
      </c>
      <c r="I118" s="105" t="s">
        <v>116</v>
      </c>
      <c r="J118" s="107" t="n">
        <v>5</v>
      </c>
      <c r="K118" s="108" t="s">
        <v>1381</v>
      </c>
      <c r="L118" s="109" t="n">
        <v>4.24</v>
      </c>
      <c r="M118" s="109" t="n">
        <v>5.64</v>
      </c>
      <c r="N118" s="109" t="n">
        <v>5.64</v>
      </c>
      <c r="O118" s="109" t="n">
        <v>6.24</v>
      </c>
      <c r="P118" s="109" t="n">
        <v>4.29</v>
      </c>
      <c r="Q118" s="109"/>
      <c r="R118" s="109"/>
      <c r="S118" s="110" t="n">
        <v>2.5</v>
      </c>
      <c r="T118" s="110" t="n">
        <v>12.09</v>
      </c>
      <c r="U118" s="111"/>
      <c r="V118" s="111"/>
      <c r="W118" s="111"/>
      <c r="X118" s="106"/>
      <c r="Y118" s="112"/>
      <c r="Z118" s="112"/>
      <c r="AA118" s="112"/>
      <c r="AB118" s="112"/>
      <c r="AC118" s="112"/>
      <c r="AD118" s="112"/>
    </row>
    <row r="119" customFormat="false" ht="14.25" hidden="false" customHeight="false" outlineLevel="0" collapsed="false">
      <c r="A119" s="103"/>
      <c r="B119" s="41" t="n">
        <v>353</v>
      </c>
      <c r="C119" s="104" t="str">
        <f aca="false">VLOOKUP($B119,'[2]Center Details'!$A$1:$E$292,3,0)</f>
        <v>West </v>
      </c>
      <c r="D119" s="104" t="str">
        <f aca="false">VLOOKUP($B119,'[2]Center Details'!$A$1:$E$292,4,0)</f>
        <v>Sun Devil</v>
      </c>
      <c r="E119" s="104" t="str">
        <f aca="false">VLOOKUP($B119,'[2]Center Details'!$A$1:$E$292,2,0)</f>
        <v>AMF</v>
      </c>
      <c r="F119" s="104" t="str">
        <f aca="false">VLOOKUP($B119,'[2]Center Details'!$A$1:$E$292,5,0)</f>
        <v>AMF Tempe Village Lanes</v>
      </c>
      <c r="G119" s="104" t="s">
        <v>1367</v>
      </c>
      <c r="H119" s="105" t="s">
        <v>116</v>
      </c>
      <c r="I119" s="106" t="s">
        <v>116</v>
      </c>
      <c r="J119" s="107" t="n">
        <v>5</v>
      </c>
      <c r="K119" s="108" t="s">
        <v>1381</v>
      </c>
      <c r="L119" s="109" t="n">
        <v>4.24</v>
      </c>
      <c r="M119" s="109" t="n">
        <v>5.64</v>
      </c>
      <c r="N119" s="109" t="n">
        <v>5.64</v>
      </c>
      <c r="O119" s="109" t="n">
        <v>6.24</v>
      </c>
      <c r="P119" s="109" t="n">
        <v>4.29</v>
      </c>
      <c r="Q119" s="109"/>
      <c r="R119" s="109"/>
      <c r="S119" s="110" t="n">
        <v>2.5</v>
      </c>
      <c r="T119" s="110" t="n">
        <v>12.09</v>
      </c>
      <c r="U119" s="111"/>
      <c r="V119" s="111"/>
      <c r="W119" s="111"/>
      <c r="X119" s="106"/>
      <c r="Y119" s="112"/>
      <c r="Z119" s="112"/>
      <c r="AA119" s="112"/>
      <c r="AB119" s="112"/>
      <c r="AC119" s="112"/>
      <c r="AD119" s="112"/>
    </row>
    <row r="120" customFormat="false" ht="14.25" hidden="false" customHeight="false" outlineLevel="0" collapsed="false">
      <c r="A120" s="103"/>
      <c r="B120" s="41" t="n">
        <v>330</v>
      </c>
      <c r="C120" s="104" t="str">
        <f aca="false">VLOOKUP($B120,'[2]Center Details'!$A$1:$E$292,3,0)</f>
        <v>West </v>
      </c>
      <c r="D120" s="104" t="str">
        <f aca="false">VLOOKUP($B120,'[2]Center Details'!$A$1:$E$292,4,0)</f>
        <v>Mile High </v>
      </c>
      <c r="E120" s="104" t="str">
        <f aca="false">VLOOKUP($B120,'[2]Center Details'!$A$1:$E$292,2,0)</f>
        <v>AMF</v>
      </c>
      <c r="F120" s="104" t="str">
        <f aca="false">VLOOKUP($B120,'[2]Center Details'!$A$1:$E$292,5,0)</f>
        <v>AMF Aurora Lanes</v>
      </c>
      <c r="G120" s="104" t="s">
        <v>1367</v>
      </c>
      <c r="H120" s="106" t="s">
        <v>64</v>
      </c>
      <c r="I120" s="106" t="s">
        <v>64</v>
      </c>
      <c r="J120" s="107" t="n">
        <v>4</v>
      </c>
      <c r="K120" s="108" t="s">
        <v>1379</v>
      </c>
      <c r="L120" s="109" t="n">
        <v>4.64</v>
      </c>
      <c r="M120" s="109" t="n">
        <v>6.34</v>
      </c>
      <c r="N120" s="109" t="n">
        <v>6.34</v>
      </c>
      <c r="O120" s="109" t="n">
        <v>6.94</v>
      </c>
      <c r="P120" s="109" t="n">
        <v>4.79</v>
      </c>
      <c r="Q120" s="109"/>
      <c r="R120" s="109"/>
      <c r="S120" s="110" t="n">
        <v>3</v>
      </c>
      <c r="T120" s="120" t="n">
        <v>12.89</v>
      </c>
      <c r="U120" s="111"/>
      <c r="V120" s="111"/>
      <c r="W120" s="111"/>
      <c r="X120" s="106"/>
      <c r="Y120" s="112"/>
      <c r="Z120" s="112"/>
      <c r="AA120" s="112"/>
      <c r="AB120" s="112"/>
      <c r="AC120" s="112"/>
      <c r="AD120" s="112"/>
    </row>
    <row r="121" customFormat="false" ht="14.25" hidden="false" customHeight="false" outlineLevel="0" collapsed="false">
      <c r="A121" s="103"/>
      <c r="B121" s="41" t="n">
        <v>357</v>
      </c>
      <c r="C121" s="104" t="str">
        <f aca="false">VLOOKUP($B121,'[2]Center Details'!$A$1:$E$292,3,0)</f>
        <v>Ross </v>
      </c>
      <c r="D121" s="104" t="str">
        <f aca="false">VLOOKUP($B121,'[2]Center Details'!$A$1:$E$292,4,0)</f>
        <v>Capitol </v>
      </c>
      <c r="E121" s="104" t="str">
        <f aca="false">VLOOKUP($B121,'[2]Center Details'!$A$1:$E$292,2,0)</f>
        <v>AMF</v>
      </c>
      <c r="F121" s="104" t="str">
        <f aca="false">VLOOKUP($B121,'[2]Center Details'!$A$1:$E$292,5,0)</f>
        <v>AMF Marlow Heights Lanes</v>
      </c>
      <c r="G121" s="104" t="s">
        <v>1367</v>
      </c>
      <c r="H121" s="74" t="s">
        <v>116</v>
      </c>
      <c r="I121" s="106" t="s">
        <v>116</v>
      </c>
      <c r="J121" s="128" t="s">
        <v>569</v>
      </c>
      <c r="K121" s="129" t="s">
        <v>1406</v>
      </c>
      <c r="L121" s="109" t="n">
        <v>3.89</v>
      </c>
      <c r="M121" s="109" t="n">
        <v>5.89</v>
      </c>
      <c r="N121" s="109" t="n">
        <v>5.89</v>
      </c>
      <c r="O121" s="109" t="n">
        <v>6.39</v>
      </c>
      <c r="P121" s="109" t="n">
        <v>4.69</v>
      </c>
      <c r="Q121" s="109"/>
      <c r="R121" s="109"/>
      <c r="S121" s="110" t="n">
        <v>2.5</v>
      </c>
      <c r="T121" s="110" t="n">
        <v>10.89</v>
      </c>
      <c r="U121" s="111"/>
      <c r="V121" s="111"/>
      <c r="W121" s="111"/>
      <c r="X121" s="106"/>
      <c r="Y121" s="112"/>
      <c r="Z121" s="112"/>
      <c r="AA121" s="112"/>
      <c r="AB121" s="112"/>
      <c r="AC121" s="112"/>
      <c r="AD121" s="112"/>
    </row>
    <row r="122" customFormat="false" ht="14.25" hidden="false" customHeight="false" outlineLevel="0" collapsed="false">
      <c r="A122" s="103"/>
      <c r="B122" s="41" t="n">
        <v>360</v>
      </c>
      <c r="C122" s="104" t="str">
        <f aca="false">VLOOKUP($B122,'[2]Center Details'!$A$1:$E$292,3,0)</f>
        <v>Ross </v>
      </c>
      <c r="D122" s="104" t="str">
        <f aca="false">VLOOKUP($B122,'[2]Center Details'!$A$1:$E$292,4,0)</f>
        <v>Capitol </v>
      </c>
      <c r="E122" s="104" t="str">
        <f aca="false">VLOOKUP($B122,'[2]Center Details'!$A$1:$E$292,2,0)</f>
        <v>AMF</v>
      </c>
      <c r="F122" s="104" t="str">
        <f aca="false">VLOOKUP($B122,'[2]Center Details'!$A$1:$E$292,5,0)</f>
        <v>AMF Laurel Lanes</v>
      </c>
      <c r="G122" s="104" t="s">
        <v>1367</v>
      </c>
      <c r="H122" s="106" t="s">
        <v>116</v>
      </c>
      <c r="I122" s="106" t="s">
        <v>116</v>
      </c>
      <c r="J122" s="107" t="n">
        <v>6</v>
      </c>
      <c r="K122" s="108" t="s">
        <v>1376</v>
      </c>
      <c r="L122" s="109" t="n">
        <v>3.64</v>
      </c>
      <c r="M122" s="109" t="n">
        <v>5.04</v>
      </c>
      <c r="N122" s="109" t="n">
        <v>5.04</v>
      </c>
      <c r="O122" s="109" t="n">
        <v>5.74</v>
      </c>
      <c r="P122" s="109" t="n">
        <v>4.29</v>
      </c>
      <c r="Q122" s="109"/>
      <c r="R122" s="109"/>
      <c r="S122" s="110" t="n">
        <v>2.5</v>
      </c>
      <c r="T122" s="110" t="n">
        <v>10.89</v>
      </c>
      <c r="U122" s="111"/>
      <c r="V122" s="111"/>
      <c r="W122" s="111"/>
      <c r="X122" s="106"/>
      <c r="Y122" s="112"/>
      <c r="Z122" s="112"/>
      <c r="AA122" s="112"/>
      <c r="AB122" s="112"/>
      <c r="AC122" s="112"/>
      <c r="AD122" s="112"/>
    </row>
    <row r="123" customFormat="false" ht="14.25" hidden="false" customHeight="false" outlineLevel="0" collapsed="false">
      <c r="A123" s="103"/>
      <c r="B123" s="41" t="n">
        <v>362</v>
      </c>
      <c r="C123" s="104" t="str">
        <f aca="false">VLOOKUP($B123,'[2]Center Details'!$A$1:$E$292,3,0)</f>
        <v>Ross </v>
      </c>
      <c r="D123" s="104" t="str">
        <f aca="false">VLOOKUP($B123,'[2]Center Details'!$A$1:$E$292,4,0)</f>
        <v>Capitol </v>
      </c>
      <c r="E123" s="104" t="str">
        <f aca="false">VLOOKUP($B123,'[2]Center Details'!$A$1:$E$292,2,0)</f>
        <v>AMF</v>
      </c>
      <c r="F123" s="104" t="str">
        <f aca="false">VLOOKUP($B123,'[2]Center Details'!$A$1:$E$292,5,0)</f>
        <v>AMF Capital Plaza Lanes</v>
      </c>
      <c r="G123" s="104" t="s">
        <v>1367</v>
      </c>
      <c r="H123" s="74" t="s">
        <v>116</v>
      </c>
      <c r="I123" s="106" t="s">
        <v>116</v>
      </c>
      <c r="J123" s="128" t="s">
        <v>569</v>
      </c>
      <c r="K123" s="129" t="s">
        <v>1406</v>
      </c>
      <c r="L123" s="109" t="n">
        <v>3.89</v>
      </c>
      <c r="M123" s="109" t="n">
        <v>5.89</v>
      </c>
      <c r="N123" s="109" t="n">
        <v>5.89</v>
      </c>
      <c r="O123" s="109" t="n">
        <v>6.39</v>
      </c>
      <c r="P123" s="109" t="n">
        <v>4.69</v>
      </c>
      <c r="Q123" s="109"/>
      <c r="R123" s="109"/>
      <c r="S123" s="110" t="n">
        <v>2.5</v>
      </c>
      <c r="T123" s="110" t="n">
        <v>10.89</v>
      </c>
      <c r="U123" s="111"/>
      <c r="V123" s="111"/>
      <c r="W123" s="111"/>
      <c r="X123" s="106"/>
      <c r="Y123" s="112"/>
      <c r="Z123" s="112"/>
      <c r="AA123" s="112"/>
      <c r="AB123" s="112"/>
      <c r="AC123" s="112"/>
      <c r="AD123" s="112"/>
    </row>
    <row r="124" customFormat="false" ht="14.25" hidden="false" customHeight="false" outlineLevel="0" collapsed="false">
      <c r="A124" s="103"/>
      <c r="B124" s="41" t="n">
        <v>354</v>
      </c>
      <c r="C124" s="104" t="str">
        <f aca="false">VLOOKUP($B124,'[2]Center Details'!$A$1:$E$292,3,0)</f>
        <v>West </v>
      </c>
      <c r="D124" s="104" t="str">
        <f aca="false">VLOOKUP($B124,'[2]Center Details'!$A$1:$E$292,4,0)</f>
        <v>Diamondback </v>
      </c>
      <c r="E124" s="104" t="str">
        <f aca="false">VLOOKUP($B124,'[2]Center Details'!$A$1:$E$292,2,0)</f>
        <v>AMF</v>
      </c>
      <c r="F124" s="104" t="str">
        <f aca="false">VLOOKUP($B124,'[2]Center Details'!$A$1:$E$292,5,0)</f>
        <v>AMF Chandler Lanes</v>
      </c>
      <c r="G124" s="104" t="s">
        <v>1367</v>
      </c>
      <c r="H124" s="105" t="s">
        <v>116</v>
      </c>
      <c r="I124" s="106" t="s">
        <v>64</v>
      </c>
      <c r="J124" s="128" t="s">
        <v>569</v>
      </c>
      <c r="K124" s="129" t="s">
        <v>1407</v>
      </c>
      <c r="L124" s="109" t="n">
        <v>2.89</v>
      </c>
      <c r="M124" s="109" t="n">
        <v>3.99</v>
      </c>
      <c r="N124" s="109" t="n">
        <v>3.99</v>
      </c>
      <c r="O124" s="109" t="n">
        <v>3.99</v>
      </c>
      <c r="P124" s="109" t="n">
        <v>4.29</v>
      </c>
      <c r="Q124" s="109"/>
      <c r="R124" s="109"/>
      <c r="S124" s="110" t="n">
        <v>2</v>
      </c>
      <c r="T124" s="120" t="n">
        <v>9.89</v>
      </c>
      <c r="U124" s="111"/>
      <c r="V124" s="111"/>
      <c r="W124" s="111"/>
      <c r="X124" s="106"/>
      <c r="Y124" s="112"/>
      <c r="Z124" s="112"/>
      <c r="AA124" s="112"/>
      <c r="AB124" s="112"/>
      <c r="AC124" s="112"/>
      <c r="AD124" s="112"/>
    </row>
    <row r="125" customFormat="false" ht="14.25" hidden="false" customHeight="false" outlineLevel="0" collapsed="false">
      <c r="A125" s="113"/>
      <c r="B125" s="51" t="n">
        <v>361</v>
      </c>
      <c r="C125" s="104" t="str">
        <f aca="false">VLOOKUP($B125,'[2]Center Details'!$A$1:$E$292,3,0)</f>
        <v>Experiential </v>
      </c>
      <c r="D125" s="104" t="str">
        <f aca="false">VLOOKUP($B125,'[2]Center Details'!$A$1:$E$292,4,0)</f>
        <v>Beltway </v>
      </c>
      <c r="E125" s="104" t="str">
        <f aca="false">VLOOKUP($B125,'[2]Center Details'!$A$1:$E$292,2,0)</f>
        <v>Bowlero</v>
      </c>
      <c r="F125" s="104" t="str">
        <f aca="false">VLOOKUP($B125,'[2]Center Details'!$A$1:$E$292,5,0)</f>
        <v>Bowlero College Park</v>
      </c>
      <c r="G125" s="104" t="s">
        <v>1369</v>
      </c>
      <c r="H125" s="107" t="s">
        <v>64</v>
      </c>
      <c r="I125" s="107" t="s">
        <v>116</v>
      </c>
      <c r="J125" s="107" t="n">
        <v>6</v>
      </c>
      <c r="K125" s="115" t="s">
        <v>1399</v>
      </c>
      <c r="L125" s="116" t="n">
        <v>4.74</v>
      </c>
      <c r="M125" s="116" t="n">
        <v>6.64</v>
      </c>
      <c r="N125" s="116" t="n">
        <v>6.64</v>
      </c>
      <c r="O125" s="116" t="n">
        <v>8.14</v>
      </c>
      <c r="P125" s="116" t="n">
        <v>5.39</v>
      </c>
      <c r="Q125" s="116"/>
      <c r="R125" s="116"/>
      <c r="S125" s="110" t="n">
        <v>3.09</v>
      </c>
      <c r="T125" s="110" t="n">
        <v>13.19</v>
      </c>
      <c r="U125" s="117"/>
      <c r="V125" s="117"/>
      <c r="W125" s="117"/>
      <c r="X125" s="74"/>
      <c r="Y125" s="112"/>
      <c r="Z125" s="112"/>
      <c r="AA125" s="112"/>
      <c r="AB125" s="112"/>
      <c r="AC125" s="112"/>
      <c r="AD125" s="112"/>
    </row>
    <row r="126" customFormat="false" ht="14.25" hidden="false" customHeight="false" outlineLevel="0" collapsed="false">
      <c r="A126" s="103"/>
      <c r="B126" s="41" t="n">
        <v>358</v>
      </c>
      <c r="C126" s="104" t="str">
        <f aca="false">VLOOKUP($B126,'[2]Center Details'!$A$1:$E$292,3,0)</f>
        <v>West </v>
      </c>
      <c r="D126" s="104" t="str">
        <f aca="false">VLOOKUP($B126,'[2]Center Details'!$A$1:$E$292,4,0)</f>
        <v>Mile High </v>
      </c>
      <c r="E126" s="104" t="str">
        <f aca="false">VLOOKUP($B126,'[2]Center Details'!$A$1:$E$292,2,0)</f>
        <v>AMF</v>
      </c>
      <c r="F126" s="104" t="str">
        <f aca="false">VLOOKUP($B126,'[2]Center Details'!$A$1:$E$292,5,0)</f>
        <v>AMF Northglenn Lanes</v>
      </c>
      <c r="G126" s="104" t="s">
        <v>1367</v>
      </c>
      <c r="H126" s="105" t="s">
        <v>116</v>
      </c>
      <c r="I126" s="106" t="s">
        <v>64</v>
      </c>
      <c r="J126" s="107" t="n">
        <v>4</v>
      </c>
      <c r="K126" s="108" t="s">
        <v>1380</v>
      </c>
      <c r="L126" s="109" t="n">
        <v>4.64</v>
      </c>
      <c r="M126" s="109" t="n">
        <v>6.34</v>
      </c>
      <c r="N126" s="109" t="n">
        <v>6.34</v>
      </c>
      <c r="O126" s="109" t="n">
        <v>6.94</v>
      </c>
      <c r="P126" s="109" t="n">
        <v>4.79</v>
      </c>
      <c r="Q126" s="109"/>
      <c r="R126" s="109"/>
      <c r="S126" s="110" t="n">
        <v>3</v>
      </c>
      <c r="T126" s="110" t="n">
        <v>12.89</v>
      </c>
      <c r="U126" s="111"/>
      <c r="V126" s="111"/>
      <c r="W126" s="111"/>
      <c r="X126" s="106"/>
      <c r="Y126" s="112"/>
      <c r="Z126" s="112"/>
      <c r="AA126" s="112"/>
      <c r="AB126" s="112"/>
      <c r="AC126" s="112"/>
      <c r="AD126" s="112"/>
    </row>
    <row r="127" customFormat="false" ht="14.25" hidden="false" customHeight="false" outlineLevel="0" collapsed="false">
      <c r="A127" s="113"/>
      <c r="B127" s="51" t="n">
        <v>239</v>
      </c>
      <c r="C127" s="104" t="str">
        <f aca="false">VLOOKUP($B127,'[2]Center Details'!$A$1:$E$292,3,0)</f>
        <v>Experiential North </v>
      </c>
      <c r="D127" s="104" t="str">
        <f aca="false">VLOOKUP($B127,'[2]Center Details'!$A$1:$E$292,4,0)</f>
        <v>Western Long Island </v>
      </c>
      <c r="E127" s="104" t="str">
        <f aca="false">VLOOKUP($B127,'[2]Center Details'!$A$1:$E$292,2,0)</f>
        <v>Bowlmor</v>
      </c>
      <c r="F127" s="121" t="str">
        <f aca="false">VLOOKUP($B127,'[2]Center Details'!$A$1:$E$292,5,0)</f>
        <v>Bowlmor Long Island</v>
      </c>
      <c r="G127" s="104" t="s">
        <v>1369</v>
      </c>
      <c r="H127" s="74" t="s">
        <v>116</v>
      </c>
      <c r="I127" s="74" t="s">
        <v>116</v>
      </c>
      <c r="J127" s="106" t="n">
        <v>4.5</v>
      </c>
      <c r="K127" s="122" t="s">
        <v>1408</v>
      </c>
      <c r="L127" s="116" t="n">
        <v>4.84</v>
      </c>
      <c r="M127" s="116" t="n">
        <v>6.84</v>
      </c>
      <c r="N127" s="116" t="n">
        <v>6.84</v>
      </c>
      <c r="O127" s="116" t="n">
        <v>8.84</v>
      </c>
      <c r="P127" s="116" t="n">
        <v>5.79</v>
      </c>
      <c r="Q127" s="116"/>
      <c r="R127" s="116"/>
      <c r="S127" s="110" t="n">
        <v>3.49</v>
      </c>
      <c r="T127" s="110" t="n">
        <v>14.19</v>
      </c>
      <c r="U127" s="117"/>
      <c r="V127" s="117"/>
      <c r="W127" s="117"/>
      <c r="X127" s="74"/>
      <c r="Y127" s="112"/>
      <c r="Z127" s="112"/>
      <c r="AA127" s="112"/>
      <c r="AB127" s="112"/>
      <c r="AC127" s="112"/>
      <c r="AD127" s="112"/>
    </row>
    <row r="128" customFormat="false" ht="14.25" hidden="false" customHeight="false" outlineLevel="0" collapsed="false">
      <c r="A128" s="103"/>
      <c r="B128" s="41" t="n">
        <v>374</v>
      </c>
      <c r="C128" s="104" t="str">
        <f aca="false">VLOOKUP($B128,'[2]Center Details'!$A$1:$E$292,3,0)</f>
        <v>West </v>
      </c>
      <c r="D128" s="104" t="str">
        <f aca="false">VLOOKUP($B128,'[2]Center Details'!$A$1:$E$292,4,0)</f>
        <v>Majestic</v>
      </c>
      <c r="E128" s="104" t="str">
        <f aca="false">VLOOKUP($B128,'[2]Center Details'!$A$1:$E$292,2,0)</f>
        <v>AMF</v>
      </c>
      <c r="F128" s="104" t="str">
        <f aca="false">VLOOKUP($B128,'[2]Center Details'!$A$1:$E$292,5,0)</f>
        <v>AMF Union Hills Lanes</v>
      </c>
      <c r="G128" s="104" t="s">
        <v>1367</v>
      </c>
      <c r="H128" s="105" t="s">
        <v>116</v>
      </c>
      <c r="I128" s="105" t="s">
        <v>116</v>
      </c>
      <c r="J128" s="128" t="s">
        <v>569</v>
      </c>
      <c r="K128" s="129" t="s">
        <v>1409</v>
      </c>
      <c r="L128" s="109" t="n">
        <v>3.29</v>
      </c>
      <c r="M128" s="109" t="n">
        <v>4.69</v>
      </c>
      <c r="N128" s="109" t="n">
        <v>4.69</v>
      </c>
      <c r="O128" s="109" t="n">
        <v>5.39</v>
      </c>
      <c r="P128" s="109" t="n">
        <v>4.29</v>
      </c>
      <c r="Q128" s="109"/>
      <c r="R128" s="109"/>
      <c r="S128" s="110" t="n">
        <v>2.5</v>
      </c>
      <c r="T128" s="110" t="n">
        <v>10.89</v>
      </c>
      <c r="U128" s="111"/>
      <c r="V128" s="111"/>
      <c r="W128" s="111"/>
      <c r="X128" s="106"/>
      <c r="Y128" s="112"/>
      <c r="Z128" s="112"/>
      <c r="AA128" s="112"/>
      <c r="AB128" s="112"/>
      <c r="AC128" s="112"/>
      <c r="AD128" s="112"/>
    </row>
    <row r="129" customFormat="false" ht="14.25" hidden="false" customHeight="false" outlineLevel="0" collapsed="false">
      <c r="A129" s="103"/>
      <c r="B129" s="41" t="n">
        <v>372</v>
      </c>
      <c r="C129" s="104" t="str">
        <f aca="false">VLOOKUP($B129,'[2]Center Details'!$A$1:$E$292,3,0)</f>
        <v>Ross </v>
      </c>
      <c r="D129" s="104" t="str">
        <f aca="false">VLOOKUP($B129,'[2]Center Details'!$A$1:$E$292,4,0)</f>
        <v>Cavalier </v>
      </c>
      <c r="E129" s="104" t="str">
        <f aca="false">VLOOKUP($B129,'[2]Center Details'!$A$1:$E$292,2,0)</f>
        <v>AMF</v>
      </c>
      <c r="F129" s="104" t="str">
        <f aca="false">VLOOKUP($B129,'[2]Center Details'!$A$1:$E$292,5,0)</f>
        <v>AMF Dale City Lanes</v>
      </c>
      <c r="G129" s="104" t="s">
        <v>1367</v>
      </c>
      <c r="H129" s="106" t="s">
        <v>64</v>
      </c>
      <c r="I129" s="106" t="s">
        <v>64</v>
      </c>
      <c r="J129" s="128" t="s">
        <v>569</v>
      </c>
      <c r="K129" s="129" t="s">
        <v>1410</v>
      </c>
      <c r="L129" s="109" t="n">
        <v>4.59</v>
      </c>
      <c r="M129" s="109" t="n">
        <v>6.39</v>
      </c>
      <c r="N129" s="109" t="n">
        <v>6.39</v>
      </c>
      <c r="O129" s="109" t="n">
        <v>6.99</v>
      </c>
      <c r="P129" s="109" t="n">
        <v>4.79</v>
      </c>
      <c r="Q129" s="109"/>
      <c r="R129" s="109"/>
      <c r="S129" s="110" t="n">
        <v>3</v>
      </c>
      <c r="T129" s="110" t="n">
        <v>12.89</v>
      </c>
      <c r="U129" s="111"/>
      <c r="V129" s="111"/>
      <c r="W129" s="111"/>
      <c r="X129" s="106"/>
      <c r="Y129" s="112"/>
      <c r="Z129" s="112"/>
      <c r="AA129" s="112"/>
      <c r="AB129" s="112"/>
      <c r="AC129" s="112"/>
      <c r="AD129" s="112"/>
    </row>
    <row r="130" customFormat="false" ht="14.25" hidden="false" customHeight="false" outlineLevel="0" collapsed="false">
      <c r="A130" s="103"/>
      <c r="B130" s="41" t="n">
        <v>373</v>
      </c>
      <c r="C130" s="104" t="str">
        <f aca="false">VLOOKUP($B130,'[2]Center Details'!$A$1:$E$292,3,0)</f>
        <v>Ross </v>
      </c>
      <c r="D130" s="104" t="str">
        <f aca="false">VLOOKUP($B130,'[2]Center Details'!$A$1:$E$292,4,0)</f>
        <v>Capitol </v>
      </c>
      <c r="E130" s="104" t="str">
        <f aca="false">VLOOKUP($B130,'[2]Center Details'!$A$1:$E$292,2,0)</f>
        <v>AMF</v>
      </c>
      <c r="F130" s="104" t="str">
        <f aca="false">VLOOKUP($B130,'[2]Center Details'!$A$1:$E$292,5,0)</f>
        <v>AMF Waldorf Lanes</v>
      </c>
      <c r="G130" s="104" t="s">
        <v>1367</v>
      </c>
      <c r="H130" s="105" t="s">
        <v>64</v>
      </c>
      <c r="I130" s="106" t="s">
        <v>64</v>
      </c>
      <c r="J130" s="107" t="n">
        <v>2</v>
      </c>
      <c r="K130" s="108" t="s">
        <v>1411</v>
      </c>
      <c r="L130" s="109" t="n">
        <v>4.94</v>
      </c>
      <c r="M130" s="109" t="n">
        <v>7.34</v>
      </c>
      <c r="N130" s="109" t="n">
        <v>7.34</v>
      </c>
      <c r="O130" s="109" t="n">
        <v>8.14</v>
      </c>
      <c r="P130" s="109" t="n">
        <v>5.29</v>
      </c>
      <c r="Q130" s="109"/>
      <c r="R130" s="109"/>
      <c r="S130" s="110" t="n">
        <v>3</v>
      </c>
      <c r="T130" s="110" t="n">
        <v>14.09</v>
      </c>
      <c r="U130" s="111"/>
      <c r="V130" s="111"/>
      <c r="W130" s="111"/>
      <c r="X130" s="106"/>
      <c r="Y130" s="112"/>
      <c r="Z130" s="112"/>
      <c r="AA130" s="112"/>
      <c r="AB130" s="112"/>
      <c r="AC130" s="112"/>
      <c r="AD130" s="112"/>
    </row>
    <row r="131" customFormat="false" ht="14.25" hidden="false" customHeight="false" outlineLevel="0" collapsed="false">
      <c r="A131" s="103"/>
      <c r="B131" s="41" t="n">
        <v>375</v>
      </c>
      <c r="C131" s="104" t="str">
        <f aca="false">VLOOKUP($B131,'[2]Center Details'!$A$1:$E$292,3,0)</f>
        <v>Experiential </v>
      </c>
      <c r="D131" s="104" t="str">
        <f aca="false">VLOOKUP($B131,'[2]Center Details'!$A$1:$E$292,4,0)</f>
        <v>Beltway </v>
      </c>
      <c r="E131" s="104" t="str">
        <f aca="false">VLOOKUP($B131,'[2]Center Details'!$A$1:$E$292,2,0)</f>
        <v>Bowlero</v>
      </c>
      <c r="F131" s="104" t="str">
        <f aca="false">VLOOKUP($B131,'[2]Center Details'!$A$1:$E$292,5,0)</f>
        <v>Bowlero Leesburg</v>
      </c>
      <c r="G131" s="104" t="s">
        <v>1369</v>
      </c>
      <c r="H131" s="106" t="s">
        <v>116</v>
      </c>
      <c r="I131" s="106" t="s">
        <v>116</v>
      </c>
      <c r="J131" s="106" t="n">
        <v>6</v>
      </c>
      <c r="K131" s="115" t="s">
        <v>1398</v>
      </c>
      <c r="L131" s="116" t="n">
        <v>4.74</v>
      </c>
      <c r="M131" s="116" t="n">
        <v>6.64</v>
      </c>
      <c r="N131" s="116" t="n">
        <v>6.64</v>
      </c>
      <c r="O131" s="116" t="n">
        <v>8.14</v>
      </c>
      <c r="P131" s="116" t="n">
        <v>5.39</v>
      </c>
      <c r="Q131" s="116"/>
      <c r="R131" s="116"/>
      <c r="S131" s="110" t="n">
        <v>3.09</v>
      </c>
      <c r="T131" s="110" t="n">
        <v>13.19</v>
      </c>
      <c r="U131" s="117"/>
      <c r="V131" s="117"/>
      <c r="W131" s="117"/>
      <c r="X131" s="74"/>
      <c r="Y131" s="112"/>
      <c r="Z131" s="112"/>
      <c r="AA131" s="112"/>
      <c r="AB131" s="112"/>
      <c r="AC131" s="112"/>
      <c r="AD131" s="112"/>
    </row>
    <row r="132" customFormat="false" ht="14.25" hidden="false" customHeight="false" outlineLevel="0" collapsed="false">
      <c r="A132" s="103"/>
      <c r="B132" s="41" t="n">
        <v>384</v>
      </c>
      <c r="C132" s="104" t="str">
        <f aca="false">VLOOKUP($B132,'[2]Center Details'!$A$1:$E$292,3,0)</f>
        <v>West </v>
      </c>
      <c r="D132" s="104" t="str">
        <f aca="false">VLOOKUP($B132,'[2]Center Details'!$A$1:$E$292,4,0)</f>
        <v>Diamondback </v>
      </c>
      <c r="E132" s="104" t="str">
        <f aca="false">VLOOKUP($B132,'[2]Center Details'!$A$1:$E$292,2,0)</f>
        <v>AMF</v>
      </c>
      <c r="F132" s="104" t="str">
        <f aca="false">VLOOKUP($B132,'[2]Center Details'!$A$1:$E$292,5,0)</f>
        <v>AMF Mesa Lanes</v>
      </c>
      <c r="G132" s="104" t="s">
        <v>1367</v>
      </c>
      <c r="H132" s="105" t="s">
        <v>116</v>
      </c>
      <c r="I132" s="106" t="s">
        <v>64</v>
      </c>
      <c r="J132" s="107" t="n">
        <v>7</v>
      </c>
      <c r="K132" s="122" t="s">
        <v>1412</v>
      </c>
      <c r="L132" s="109" t="n">
        <v>3.24</v>
      </c>
      <c r="M132" s="109" t="n">
        <v>4.34</v>
      </c>
      <c r="N132" s="109" t="n">
        <v>4.34</v>
      </c>
      <c r="O132" s="109" t="n">
        <v>4.94</v>
      </c>
      <c r="P132" s="109" t="n">
        <v>4.29</v>
      </c>
      <c r="Q132" s="109"/>
      <c r="R132" s="109"/>
      <c r="S132" s="110" t="n">
        <v>2</v>
      </c>
      <c r="T132" s="110" t="n">
        <v>9.89</v>
      </c>
      <c r="U132" s="111"/>
      <c r="V132" s="111"/>
      <c r="W132" s="111"/>
      <c r="X132" s="106"/>
      <c r="Y132" s="112"/>
      <c r="Z132" s="112"/>
      <c r="AA132" s="112"/>
      <c r="AB132" s="112"/>
      <c r="AC132" s="112"/>
      <c r="AD132" s="112"/>
    </row>
    <row r="133" customFormat="false" ht="14.25" hidden="false" customHeight="false" outlineLevel="0" collapsed="false">
      <c r="A133" s="125"/>
      <c r="B133" s="114" t="n">
        <v>388</v>
      </c>
      <c r="C133" s="104" t="str">
        <f aca="false">VLOOKUP($B133,'[2]Center Details'!$A$1:$E$292,3,0)</f>
        <v>Experiential </v>
      </c>
      <c r="D133" s="104" t="str">
        <f aca="false">VLOOKUP($B133,'[2]Center Details'!$A$1:$E$292,4,0)</f>
        <v>Beltway </v>
      </c>
      <c r="E133" s="104" t="str">
        <f aca="false">VLOOKUP($B133,'[2]Center Details'!$A$1:$E$292,2,0)</f>
        <v>Bowlero</v>
      </c>
      <c r="F133" s="104" t="str">
        <f aca="false">VLOOKUP($B133,'[2]Center Details'!$A$1:$E$292,5,0)</f>
        <v>Bowlero Centreville</v>
      </c>
      <c r="G133" s="104" t="s">
        <v>1369</v>
      </c>
      <c r="H133" s="74" t="s">
        <v>64</v>
      </c>
      <c r="I133" s="74" t="s">
        <v>116</v>
      </c>
      <c r="J133" s="74" t="n">
        <v>6</v>
      </c>
      <c r="K133" s="115" t="s">
        <v>1399</v>
      </c>
      <c r="L133" s="116" t="n">
        <v>4.74</v>
      </c>
      <c r="M133" s="116" t="n">
        <v>6.64</v>
      </c>
      <c r="N133" s="116" t="n">
        <v>6.64</v>
      </c>
      <c r="O133" s="116" t="n">
        <v>8.14</v>
      </c>
      <c r="P133" s="116" t="n">
        <v>5.39</v>
      </c>
      <c r="Q133" s="116"/>
      <c r="R133" s="116"/>
      <c r="S133" s="110" t="n">
        <v>3.09</v>
      </c>
      <c r="T133" s="110" t="n">
        <v>13.19</v>
      </c>
      <c r="U133" s="117"/>
      <c r="V133" s="117"/>
      <c r="W133" s="117"/>
      <c r="X133" s="74"/>
      <c r="Y133" s="112"/>
      <c r="Z133" s="112"/>
      <c r="AA133" s="112"/>
      <c r="AB133" s="112"/>
      <c r="AC133" s="112"/>
      <c r="AD133" s="112"/>
    </row>
    <row r="134" customFormat="false" ht="14.25" hidden="false" customHeight="false" outlineLevel="0" collapsed="false">
      <c r="A134" s="113"/>
      <c r="B134" s="51" t="n">
        <v>536</v>
      </c>
      <c r="C134" s="104" t="str">
        <f aca="false">VLOOKUP($B134,'[2]Center Details'!$A$1:$E$292,3,0)</f>
        <v>Experiential North </v>
      </c>
      <c r="D134" s="104" t="str">
        <f aca="false">VLOOKUP($B134,'[2]Center Details'!$A$1:$E$292,4,0)</f>
        <v>New Jersey XP </v>
      </c>
      <c r="E134" s="104" t="str">
        <f aca="false">VLOOKUP($B134,'[2]Center Details'!$A$1:$E$292,2,0)</f>
        <v>Bowlmor</v>
      </c>
      <c r="F134" s="121" t="str">
        <f aca="false">VLOOKUP($B134,'[2]Center Details'!$A$1:$E$292,5,0)</f>
        <v>Bowlmor Green Brook </v>
      </c>
      <c r="G134" s="104" t="s">
        <v>1369</v>
      </c>
      <c r="H134" s="74" t="s">
        <v>116</v>
      </c>
      <c r="I134" s="74" t="s">
        <v>116</v>
      </c>
      <c r="J134" s="106" t="n">
        <v>4.5</v>
      </c>
      <c r="K134" s="122" t="s">
        <v>1408</v>
      </c>
      <c r="L134" s="116" t="n">
        <v>4.84</v>
      </c>
      <c r="M134" s="116" t="n">
        <v>6.84</v>
      </c>
      <c r="N134" s="116" t="n">
        <v>6.84</v>
      </c>
      <c r="O134" s="116" t="n">
        <v>8.84</v>
      </c>
      <c r="P134" s="116" t="n">
        <v>5.79</v>
      </c>
      <c r="Q134" s="116"/>
      <c r="R134" s="116"/>
      <c r="S134" s="110" t="n">
        <v>3.49</v>
      </c>
      <c r="T134" s="110" t="n">
        <v>14.19</v>
      </c>
      <c r="U134" s="117"/>
      <c r="V134" s="117"/>
      <c r="W134" s="117"/>
      <c r="X134" s="74"/>
      <c r="Y134" s="112"/>
      <c r="Z134" s="112"/>
      <c r="AA134" s="112"/>
      <c r="AB134" s="112"/>
      <c r="AC134" s="112"/>
      <c r="AD134" s="112"/>
    </row>
    <row r="135" customFormat="false" ht="14.25" hidden="false" customHeight="false" outlineLevel="0" collapsed="false">
      <c r="A135" s="103"/>
      <c r="B135" s="41" t="n">
        <v>397</v>
      </c>
      <c r="C135" s="104" t="str">
        <f aca="false">VLOOKUP($B135,'[2]Center Details'!$A$1:$E$292,3,0)</f>
        <v>Experiential </v>
      </c>
      <c r="D135" s="104" t="str">
        <f aca="false">VLOOKUP($B135,'[2]Center Details'!$A$1:$E$292,4,0)</f>
        <v>Lone Star </v>
      </c>
      <c r="E135" s="104" t="str">
        <f aca="false">VLOOKUP($B135,'[2]Center Details'!$A$1:$E$292,2,0)</f>
        <v>AMF</v>
      </c>
      <c r="F135" s="104" t="str">
        <f aca="false">VLOOKUP($B135,'[2]Center Details'!$A$1:$E$292,5,0)</f>
        <v>AMF Windfern Lanes</v>
      </c>
      <c r="G135" s="104" t="s">
        <v>1367</v>
      </c>
      <c r="H135" s="105" t="s">
        <v>116</v>
      </c>
      <c r="I135" s="105" t="s">
        <v>116</v>
      </c>
      <c r="J135" s="107" t="n">
        <v>5</v>
      </c>
      <c r="K135" s="108" t="s">
        <v>1381</v>
      </c>
      <c r="L135" s="109" t="n">
        <v>4.24</v>
      </c>
      <c r="M135" s="109" t="n">
        <v>5.64</v>
      </c>
      <c r="N135" s="109" t="n">
        <v>5.64</v>
      </c>
      <c r="O135" s="109" t="n">
        <v>6.24</v>
      </c>
      <c r="P135" s="109" t="n">
        <v>4.29</v>
      </c>
      <c r="Q135" s="109"/>
      <c r="R135" s="109"/>
      <c r="S135" s="110" t="n">
        <v>2.5</v>
      </c>
      <c r="T135" s="110" t="n">
        <v>12.09</v>
      </c>
      <c r="U135" s="111"/>
      <c r="V135" s="111"/>
      <c r="W135" s="111"/>
      <c r="X135" s="106"/>
      <c r="Y135" s="112"/>
      <c r="Z135" s="112"/>
      <c r="AA135" s="112"/>
      <c r="AB135" s="112"/>
      <c r="AC135" s="112"/>
      <c r="AD135" s="112"/>
    </row>
    <row r="136" customFormat="false" ht="14.25" hidden="false" customHeight="false" outlineLevel="0" collapsed="false">
      <c r="A136" s="103"/>
      <c r="B136" s="41" t="n">
        <v>394</v>
      </c>
      <c r="C136" s="104" t="str">
        <f aca="false">VLOOKUP($B136,'[2]Center Details'!$A$1:$E$292,3,0)</f>
        <v>Experiential </v>
      </c>
      <c r="D136" s="104" t="str">
        <f aca="false">VLOOKUP($B136,'[2]Center Details'!$A$1:$E$292,4,0)</f>
        <v>Lone Star </v>
      </c>
      <c r="E136" s="104" t="str">
        <f aca="false">VLOOKUP($B136,'[2]Center Details'!$A$1:$E$292,2,0)</f>
        <v>AMF</v>
      </c>
      <c r="F136" s="104" t="str">
        <f aca="false">VLOOKUP($B136,'[2]Center Details'!$A$1:$E$292,5,0)</f>
        <v>AMF Willow Lanes</v>
      </c>
      <c r="G136" s="104" t="s">
        <v>1367</v>
      </c>
      <c r="H136" s="105" t="s">
        <v>116</v>
      </c>
      <c r="I136" s="106" t="s">
        <v>64</v>
      </c>
      <c r="J136" s="107" t="n">
        <v>3</v>
      </c>
      <c r="K136" s="108" t="s">
        <v>1413</v>
      </c>
      <c r="L136" s="109" t="n">
        <v>4.74</v>
      </c>
      <c r="M136" s="109" t="n">
        <v>6.84</v>
      </c>
      <c r="N136" s="109" t="n">
        <v>6.84</v>
      </c>
      <c r="O136" s="109" t="n">
        <v>7.54</v>
      </c>
      <c r="P136" s="109" t="n">
        <v>4.79</v>
      </c>
      <c r="Q136" s="109"/>
      <c r="R136" s="109"/>
      <c r="S136" s="110" t="n">
        <v>3</v>
      </c>
      <c r="T136" s="110" t="n">
        <v>13.09</v>
      </c>
      <c r="U136" s="111"/>
      <c r="V136" s="111"/>
      <c r="W136" s="111"/>
      <c r="X136" s="106"/>
      <c r="Y136" s="112"/>
      <c r="Z136" s="112"/>
      <c r="AA136" s="112"/>
      <c r="AB136" s="112"/>
      <c r="AC136" s="112"/>
      <c r="AD136" s="112"/>
    </row>
    <row r="137" customFormat="false" ht="14.25" hidden="false" customHeight="false" outlineLevel="0" collapsed="false">
      <c r="A137" s="103"/>
      <c r="B137" s="41" t="n">
        <v>415</v>
      </c>
      <c r="C137" s="104" t="str">
        <f aca="false">VLOOKUP($B137,'[2]Center Details'!$A$1:$E$292,3,0)</f>
        <v>Experiential </v>
      </c>
      <c r="D137" s="104" t="str">
        <f aca="false">VLOOKUP($B137,'[2]Center Details'!$A$1:$E$292,4,0)</f>
        <v>Lone Star </v>
      </c>
      <c r="E137" s="104" t="str">
        <f aca="false">VLOOKUP($B137,'[2]Center Details'!$A$1:$E$292,2,0)</f>
        <v>AMF</v>
      </c>
      <c r="F137" s="104" t="str">
        <f aca="false">VLOOKUP($B137,'[2]Center Details'!$A$1:$E$292,5,0)</f>
        <v>AMF Alpha Lanes</v>
      </c>
      <c r="G137" s="104" t="s">
        <v>1367</v>
      </c>
      <c r="H137" s="105" t="s">
        <v>116</v>
      </c>
      <c r="I137" s="106" t="s">
        <v>116</v>
      </c>
      <c r="J137" s="107" t="n">
        <v>3</v>
      </c>
      <c r="K137" s="108" t="s">
        <v>1389</v>
      </c>
      <c r="L137" s="109" t="n">
        <v>4.74</v>
      </c>
      <c r="M137" s="109" t="n">
        <v>6.84</v>
      </c>
      <c r="N137" s="109" t="n">
        <v>6.84</v>
      </c>
      <c r="O137" s="109" t="n">
        <v>7.54</v>
      </c>
      <c r="P137" s="109" t="n">
        <v>4.79</v>
      </c>
      <c r="Q137" s="109"/>
      <c r="R137" s="109"/>
      <c r="S137" s="110" t="n">
        <v>3</v>
      </c>
      <c r="T137" s="110" t="n">
        <v>13.09</v>
      </c>
      <c r="U137" s="111"/>
      <c r="V137" s="111"/>
      <c r="W137" s="111"/>
      <c r="X137" s="106"/>
      <c r="Y137" s="112"/>
      <c r="Z137" s="112"/>
      <c r="AA137" s="112"/>
      <c r="AB137" s="112"/>
      <c r="AC137" s="112"/>
      <c r="AD137" s="112"/>
    </row>
    <row r="138" customFormat="false" ht="14.25" hidden="false" customHeight="false" outlineLevel="0" collapsed="false">
      <c r="A138" s="103"/>
      <c r="B138" s="41" t="n">
        <v>425</v>
      </c>
      <c r="C138" s="104" t="str">
        <f aca="false">VLOOKUP($B138,'[2]Center Details'!$A$1:$E$292,3,0)</f>
        <v>West </v>
      </c>
      <c r="D138" s="104" t="str">
        <f aca="false">VLOOKUP($B138,'[2]Center Details'!$A$1:$E$292,4,0)</f>
        <v>Majestic</v>
      </c>
      <c r="E138" s="104" t="str">
        <f aca="false">VLOOKUP($B138,'[2]Center Details'!$A$1:$E$292,2,0)</f>
        <v>AMF</v>
      </c>
      <c r="F138" s="104" t="str">
        <f aca="false">VLOOKUP($B138,'[2]Center Details'!$A$1:$E$292,5,0)</f>
        <v>AMF Desert Hills Lanes</v>
      </c>
      <c r="G138" s="104" t="s">
        <v>1367</v>
      </c>
      <c r="H138" s="106" t="s">
        <v>116</v>
      </c>
      <c r="I138" s="106" t="s">
        <v>116</v>
      </c>
      <c r="J138" s="106" t="n">
        <v>6</v>
      </c>
      <c r="K138" s="108" t="s">
        <v>1376</v>
      </c>
      <c r="L138" s="109" t="n">
        <v>3.64</v>
      </c>
      <c r="M138" s="109" t="n">
        <v>5.04</v>
      </c>
      <c r="N138" s="109" t="n">
        <v>5.04</v>
      </c>
      <c r="O138" s="109" t="n">
        <v>5.74</v>
      </c>
      <c r="P138" s="109" t="n">
        <v>4.29</v>
      </c>
      <c r="Q138" s="109"/>
      <c r="R138" s="109"/>
      <c r="S138" s="110" t="n">
        <v>2.5</v>
      </c>
      <c r="T138" s="110" t="n">
        <v>10.89</v>
      </c>
      <c r="U138" s="111"/>
      <c r="V138" s="111"/>
      <c r="W138" s="111"/>
      <c r="X138" s="106"/>
      <c r="Y138" s="112"/>
      <c r="Z138" s="112"/>
      <c r="AA138" s="112"/>
      <c r="AB138" s="112"/>
      <c r="AC138" s="112"/>
      <c r="AD138" s="112"/>
    </row>
    <row r="139" customFormat="false" ht="14.25" hidden="false" customHeight="false" outlineLevel="0" collapsed="false">
      <c r="A139" s="103"/>
      <c r="B139" s="41" t="n">
        <v>427</v>
      </c>
      <c r="C139" s="104" t="str">
        <f aca="false">VLOOKUP($B139,'[2]Center Details'!$A$1:$E$292,3,0)</f>
        <v>West </v>
      </c>
      <c r="D139" s="104" t="str">
        <f aca="false">VLOOKUP($B139,'[2]Center Details'!$A$1:$E$292,4,0)</f>
        <v>Diamondback </v>
      </c>
      <c r="E139" s="104" t="str">
        <f aca="false">VLOOKUP($B139,'[2]Center Details'!$A$1:$E$292,2,0)</f>
        <v>AMF</v>
      </c>
      <c r="F139" s="104" t="str">
        <f aca="false">VLOOKUP($B139,'[2]Center Details'!$A$1:$E$292,5,0)</f>
        <v>AMF Peoria Lanes</v>
      </c>
      <c r="G139" s="104" t="s">
        <v>1367</v>
      </c>
      <c r="H139" s="105" t="s">
        <v>116</v>
      </c>
      <c r="I139" s="105" t="s">
        <v>116</v>
      </c>
      <c r="J139" s="107" t="n">
        <v>6</v>
      </c>
      <c r="K139" s="108" t="s">
        <v>1376</v>
      </c>
      <c r="L139" s="109" t="n">
        <v>3.64</v>
      </c>
      <c r="M139" s="109" t="n">
        <v>5.04</v>
      </c>
      <c r="N139" s="109" t="n">
        <v>5.04</v>
      </c>
      <c r="O139" s="109" t="n">
        <v>5.74</v>
      </c>
      <c r="P139" s="109" t="n">
        <v>4.29</v>
      </c>
      <c r="Q139" s="109"/>
      <c r="R139" s="109"/>
      <c r="S139" s="110" t="n">
        <v>2.5</v>
      </c>
      <c r="T139" s="110" t="n">
        <v>10.89</v>
      </c>
      <c r="U139" s="111"/>
      <c r="V139" s="111"/>
      <c r="W139" s="111"/>
      <c r="X139" s="106"/>
      <c r="Y139" s="112"/>
      <c r="Z139" s="112"/>
      <c r="AA139" s="112"/>
      <c r="AB139" s="112"/>
      <c r="AC139" s="112"/>
      <c r="AD139" s="112"/>
    </row>
    <row r="140" customFormat="false" ht="28.5" hidden="false" customHeight="false" outlineLevel="0" collapsed="false">
      <c r="A140" s="103"/>
      <c r="B140" s="41" t="n">
        <v>396</v>
      </c>
      <c r="C140" s="104" t="str">
        <f aca="false">VLOOKUP($B140,'[2]Center Details'!$A$1:$E$292,3,0)</f>
        <v>Experiential </v>
      </c>
      <c r="D140" s="104" t="str">
        <f aca="false">VLOOKUP($B140,'[2]Center Details'!$A$1:$E$292,4,0)</f>
        <v>Lone Star </v>
      </c>
      <c r="E140" s="104" t="str">
        <f aca="false">VLOOKUP($B140,'[2]Center Details'!$A$1:$E$292,2,0)</f>
        <v>AMF</v>
      </c>
      <c r="F140" s="104" t="str">
        <f aca="false">VLOOKUP($B140,'[2]Center Details'!$A$1:$E$292,5,0)</f>
        <v>AMF Humble Lanes</v>
      </c>
      <c r="G140" s="104" t="s">
        <v>1414</v>
      </c>
      <c r="H140" s="105" t="s">
        <v>569</v>
      </c>
      <c r="I140" s="105" t="s">
        <v>569</v>
      </c>
      <c r="J140" s="105" t="s">
        <v>569</v>
      </c>
      <c r="K140" s="108" t="s">
        <v>1380</v>
      </c>
      <c r="L140" s="109" t="n">
        <v>4.64</v>
      </c>
      <c r="M140" s="109" t="n">
        <v>6.34</v>
      </c>
      <c r="N140" s="109" t="n">
        <v>6.34</v>
      </c>
      <c r="O140" s="109" t="n">
        <v>6.94</v>
      </c>
      <c r="P140" s="109" t="n">
        <v>4.79</v>
      </c>
      <c r="Q140" s="109"/>
      <c r="R140" s="109"/>
      <c r="S140" s="105" t="s">
        <v>569</v>
      </c>
      <c r="T140" s="105" t="s">
        <v>569</v>
      </c>
      <c r="U140" s="132" t="s">
        <v>1415</v>
      </c>
      <c r="V140" s="74" t="s">
        <v>569</v>
      </c>
      <c r="W140" s="132" t="s">
        <v>1416</v>
      </c>
      <c r="X140" s="106"/>
      <c r="Y140" s="112"/>
      <c r="Z140" s="112"/>
      <c r="AA140" s="112"/>
      <c r="AB140" s="112"/>
      <c r="AC140" s="112"/>
      <c r="AD140" s="112"/>
    </row>
    <row r="141" customFormat="false" ht="14.25" hidden="false" customHeight="false" outlineLevel="0" collapsed="false">
      <c r="A141" s="103"/>
      <c r="B141" s="41" t="n">
        <v>398</v>
      </c>
      <c r="C141" s="104" t="str">
        <f aca="false">VLOOKUP($B141,'[2]Center Details'!$A$1:$E$292,3,0)</f>
        <v>Experiential </v>
      </c>
      <c r="D141" s="104" t="str">
        <f aca="false">VLOOKUP($B141,'[2]Center Details'!$A$1:$E$292,4,0)</f>
        <v>Lone Star </v>
      </c>
      <c r="E141" s="104" t="str">
        <f aca="false">VLOOKUP($B141,'[2]Center Details'!$A$1:$E$292,2,0)</f>
        <v>AMF</v>
      </c>
      <c r="F141" s="104" t="str">
        <f aca="false">VLOOKUP($B141,'[2]Center Details'!$A$1:$E$292,5,0)</f>
        <v>AMF Stafford Lanes</v>
      </c>
      <c r="G141" s="104" t="s">
        <v>1367</v>
      </c>
      <c r="H141" s="105" t="s">
        <v>116</v>
      </c>
      <c r="I141" s="106" t="s">
        <v>64</v>
      </c>
      <c r="J141" s="107" t="n">
        <v>3</v>
      </c>
      <c r="K141" s="108" t="s">
        <v>1413</v>
      </c>
      <c r="L141" s="109" t="n">
        <v>4.74</v>
      </c>
      <c r="M141" s="109" t="n">
        <v>6.84</v>
      </c>
      <c r="N141" s="109" t="n">
        <v>6.84</v>
      </c>
      <c r="O141" s="109" t="n">
        <v>7.54</v>
      </c>
      <c r="P141" s="109" t="n">
        <v>4.79</v>
      </c>
      <c r="Q141" s="109"/>
      <c r="R141" s="109"/>
      <c r="S141" s="110" t="n">
        <v>3</v>
      </c>
      <c r="T141" s="110" t="n">
        <v>13.09</v>
      </c>
      <c r="U141" s="111"/>
      <c r="V141" s="111"/>
      <c r="W141" s="111"/>
      <c r="X141" s="106"/>
      <c r="Y141" s="112"/>
      <c r="Z141" s="112"/>
      <c r="AA141" s="112"/>
      <c r="AB141" s="112"/>
      <c r="AC141" s="112"/>
      <c r="AD141" s="112"/>
    </row>
    <row r="142" customFormat="false" ht="14.25" hidden="false" customHeight="false" outlineLevel="0" collapsed="false">
      <c r="A142" s="103"/>
      <c r="B142" s="41" t="n">
        <v>400</v>
      </c>
      <c r="C142" s="104" t="str">
        <f aca="false">VLOOKUP($B142,'[2]Center Details'!$A$1:$E$292,3,0)</f>
        <v>Ross </v>
      </c>
      <c r="D142" s="104" t="str">
        <f aca="false">VLOOKUP($B142,'[2]Center Details'!$A$1:$E$292,4,0)</f>
        <v>Alligator </v>
      </c>
      <c r="E142" s="104" t="str">
        <f aca="false">VLOOKUP($B142,'[2]Center Details'!$A$1:$E$292,2,0)</f>
        <v>AMF</v>
      </c>
      <c r="F142" s="104" t="str">
        <f aca="false">VLOOKUP($B142,'[2]Center Details'!$A$1:$E$292,5,0)</f>
        <v>AMF Altamonte Lanes</v>
      </c>
      <c r="G142" s="104" t="s">
        <v>1367</v>
      </c>
      <c r="H142" s="106" t="s">
        <v>64</v>
      </c>
      <c r="I142" s="106" t="s">
        <v>64</v>
      </c>
      <c r="J142" s="106" t="n">
        <v>5</v>
      </c>
      <c r="K142" s="108" t="s">
        <v>1368</v>
      </c>
      <c r="L142" s="109" t="n">
        <v>4.24</v>
      </c>
      <c r="M142" s="109" t="n">
        <v>5.64</v>
      </c>
      <c r="N142" s="109" t="n">
        <v>5.64</v>
      </c>
      <c r="O142" s="109" t="n">
        <v>6.24</v>
      </c>
      <c r="P142" s="109" t="n">
        <v>4.29</v>
      </c>
      <c r="Q142" s="109"/>
      <c r="R142" s="109"/>
      <c r="S142" s="110" t="n">
        <v>2.5</v>
      </c>
      <c r="T142" s="110" t="n">
        <v>12.09</v>
      </c>
      <c r="U142" s="111"/>
      <c r="V142" s="111"/>
      <c r="W142" s="111"/>
      <c r="X142" s="106"/>
      <c r="Y142" s="112"/>
      <c r="Z142" s="112"/>
      <c r="AA142" s="112"/>
      <c r="AB142" s="112"/>
      <c r="AC142" s="112"/>
      <c r="AD142" s="112"/>
    </row>
    <row r="143" customFormat="false" ht="14.25" hidden="false" customHeight="false" outlineLevel="0" collapsed="false">
      <c r="A143" s="103"/>
      <c r="B143" s="41" t="n">
        <v>407</v>
      </c>
      <c r="C143" s="104" t="str">
        <f aca="false">VLOOKUP($B143,'[2]Center Details'!$A$1:$E$292,3,0)</f>
        <v>Ross </v>
      </c>
      <c r="D143" s="104" t="str">
        <f aca="false">VLOOKUP($B143,'[2]Center Details'!$A$1:$E$292,4,0)</f>
        <v>Alligator </v>
      </c>
      <c r="E143" s="104" t="str">
        <f aca="false">VLOOKUP($B143,'[2]Center Details'!$A$1:$E$292,2,0)</f>
        <v>AMF</v>
      </c>
      <c r="F143" s="104" t="str">
        <f aca="false">VLOOKUP($B143,'[2]Center Details'!$A$1:$E$292,5,0)</f>
        <v>AMF Kissimmee Lanes</v>
      </c>
      <c r="G143" s="104" t="s">
        <v>1367</v>
      </c>
      <c r="H143" s="105" t="s">
        <v>64</v>
      </c>
      <c r="I143" s="106" t="s">
        <v>64</v>
      </c>
      <c r="J143" s="107" t="n">
        <v>5</v>
      </c>
      <c r="K143" s="108" t="s">
        <v>1368</v>
      </c>
      <c r="L143" s="109" t="n">
        <v>4.24</v>
      </c>
      <c r="M143" s="109" t="n">
        <v>5.64</v>
      </c>
      <c r="N143" s="109" t="n">
        <v>5.64</v>
      </c>
      <c r="O143" s="109" t="n">
        <v>6.24</v>
      </c>
      <c r="P143" s="109" t="n">
        <v>4.29</v>
      </c>
      <c r="Q143" s="109"/>
      <c r="R143" s="109"/>
      <c r="S143" s="110" t="n">
        <v>2.5</v>
      </c>
      <c r="T143" s="110" t="n">
        <v>12.09</v>
      </c>
      <c r="U143" s="111"/>
      <c r="V143" s="111"/>
      <c r="W143" s="111"/>
      <c r="X143" s="106"/>
      <c r="Y143" s="112"/>
      <c r="Z143" s="112"/>
      <c r="AA143" s="112"/>
      <c r="AB143" s="112"/>
      <c r="AC143" s="112"/>
      <c r="AD143" s="112"/>
    </row>
    <row r="144" customFormat="false" ht="14.25" hidden="false" customHeight="false" outlineLevel="0" collapsed="false">
      <c r="A144" s="103"/>
      <c r="B144" s="41" t="n">
        <v>504</v>
      </c>
      <c r="C144" s="104" t="str">
        <f aca="false">VLOOKUP($B144,'[2]Center Details'!$A$1:$E$292,3,0)</f>
        <v>Patriot </v>
      </c>
      <c r="D144" s="104" t="str">
        <f aca="false">VLOOKUP($B144,'[2]Center Details'!$A$1:$E$292,4,0)</f>
        <v>Worcester</v>
      </c>
      <c r="E144" s="104" t="str">
        <f aca="false">VLOOKUP($B144,'[2]Center Details'!$A$1:$E$292,2,0)</f>
        <v>AMF</v>
      </c>
      <c r="F144" s="104" t="str">
        <f aca="false">VLOOKUP($B144,'[2]Center Details'!$A$1:$E$292,5,0)</f>
        <v>AMF Auburn Lanes </v>
      </c>
      <c r="G144" s="104" t="s">
        <v>1367</v>
      </c>
      <c r="H144" s="105" t="s">
        <v>116</v>
      </c>
      <c r="I144" s="106" t="s">
        <v>116</v>
      </c>
      <c r="J144" s="107" t="n">
        <v>5</v>
      </c>
      <c r="K144" s="108" t="s">
        <v>1381</v>
      </c>
      <c r="L144" s="109" t="n">
        <v>4.24</v>
      </c>
      <c r="M144" s="109" t="n">
        <v>5.64</v>
      </c>
      <c r="N144" s="109" t="n">
        <v>5.64</v>
      </c>
      <c r="O144" s="109" t="n">
        <v>6.24</v>
      </c>
      <c r="P144" s="109" t="n">
        <v>4.29</v>
      </c>
      <c r="Q144" s="109"/>
      <c r="R144" s="109"/>
      <c r="S144" s="110" t="n">
        <v>2.5</v>
      </c>
      <c r="T144" s="110" t="n">
        <v>12.09</v>
      </c>
      <c r="U144" s="111"/>
      <c r="V144" s="111"/>
      <c r="W144" s="111"/>
      <c r="X144" s="106"/>
      <c r="Y144" s="112"/>
      <c r="Z144" s="112"/>
      <c r="AA144" s="112"/>
      <c r="AB144" s="112"/>
      <c r="AC144" s="112"/>
      <c r="AD144" s="112"/>
    </row>
    <row r="145" customFormat="false" ht="14.25" hidden="false" customHeight="false" outlineLevel="0" collapsed="false">
      <c r="A145" s="103"/>
      <c r="B145" s="41" t="n">
        <v>401</v>
      </c>
      <c r="C145" s="104" t="str">
        <f aca="false">VLOOKUP($B145,'[2]Center Details'!$A$1:$E$292,3,0)</f>
        <v>Southeast </v>
      </c>
      <c r="D145" s="104" t="str">
        <f aca="false">VLOOKUP($B145,'[2]Center Details'!$A$1:$E$292,4,0)</f>
        <v>Western Florida </v>
      </c>
      <c r="E145" s="104" t="str">
        <f aca="false">VLOOKUP($B145,'[2]Center Details'!$A$1:$E$292,2,0)</f>
        <v>AMF</v>
      </c>
      <c r="F145" s="104" t="str">
        <f aca="false">VLOOKUP($B145,'[2]Center Details'!$A$1:$E$292,5,0)</f>
        <v>AMF Leesburg Lanes</v>
      </c>
      <c r="G145" s="104" t="s">
        <v>1367</v>
      </c>
      <c r="H145" s="106" t="s">
        <v>64</v>
      </c>
      <c r="I145" s="106" t="s">
        <v>64</v>
      </c>
      <c r="J145" s="106" t="n">
        <v>8</v>
      </c>
      <c r="K145" s="122" t="s">
        <v>1417</v>
      </c>
      <c r="L145" s="109" t="n">
        <v>3.04</v>
      </c>
      <c r="M145" s="109" t="n">
        <v>4.14</v>
      </c>
      <c r="N145" s="109" t="n">
        <v>4.14</v>
      </c>
      <c r="O145" s="109" t="n">
        <v>4.74</v>
      </c>
      <c r="P145" s="109" t="n">
        <v>3.79</v>
      </c>
      <c r="Q145" s="109"/>
      <c r="R145" s="109"/>
      <c r="S145" s="110" t="n">
        <v>2</v>
      </c>
      <c r="T145" s="110" t="n">
        <v>8.89</v>
      </c>
      <c r="U145" s="111"/>
      <c r="V145" s="111"/>
      <c r="W145" s="111"/>
      <c r="X145" s="106"/>
      <c r="Y145" s="112"/>
      <c r="Z145" s="112"/>
      <c r="AA145" s="112"/>
      <c r="AB145" s="112"/>
      <c r="AC145" s="112"/>
      <c r="AD145" s="112"/>
    </row>
    <row r="146" customFormat="false" ht="14.25" hidden="false" customHeight="false" outlineLevel="0" collapsed="false">
      <c r="A146" s="113"/>
      <c r="B146" s="114" t="n">
        <v>447</v>
      </c>
      <c r="C146" s="104" t="str">
        <f aca="false">VLOOKUP($B146,'[2]Center Details'!$A$1:$E$292,3,0)</f>
        <v>Patriot </v>
      </c>
      <c r="D146" s="104" t="str">
        <f aca="false">VLOOKUP($B146,'[2]Center Details'!$A$1:$E$292,4,0)</f>
        <v>Worcester</v>
      </c>
      <c r="E146" s="104" t="str">
        <f aca="false">VLOOKUP($B146,'[2]Center Details'!$A$1:$E$292,2,0)</f>
        <v>Bowlero</v>
      </c>
      <c r="F146" s="104" t="str">
        <f aca="false">VLOOKUP($B146,'[2]Center Details'!$A$1:$E$292,5,0)</f>
        <v>Bowlero Shrewsbury</v>
      </c>
      <c r="G146" s="104" t="s">
        <v>1369</v>
      </c>
      <c r="H146" s="74" t="s">
        <v>116</v>
      </c>
      <c r="I146" s="74" t="s">
        <v>116</v>
      </c>
      <c r="J146" s="74" t="n">
        <v>6</v>
      </c>
      <c r="K146" s="115" t="s">
        <v>1398</v>
      </c>
      <c r="L146" s="116" t="n">
        <v>4.74</v>
      </c>
      <c r="M146" s="116" t="n">
        <v>6.64</v>
      </c>
      <c r="N146" s="116" t="n">
        <v>6.64</v>
      </c>
      <c r="O146" s="116" t="n">
        <v>8.14</v>
      </c>
      <c r="P146" s="116" t="n">
        <v>5.39</v>
      </c>
      <c r="Q146" s="116"/>
      <c r="R146" s="116"/>
      <c r="S146" s="110" t="n">
        <v>3.09</v>
      </c>
      <c r="T146" s="110" t="n">
        <v>13.19</v>
      </c>
      <c r="U146" s="117"/>
      <c r="V146" s="117"/>
      <c r="W146" s="117"/>
      <c r="X146" s="74"/>
      <c r="Y146" s="112"/>
      <c r="Z146" s="112"/>
      <c r="AA146" s="112"/>
      <c r="AB146" s="112"/>
      <c r="AC146" s="112"/>
      <c r="AD146" s="112"/>
    </row>
    <row r="147" customFormat="false" ht="14.25" hidden="false" customHeight="false" outlineLevel="0" collapsed="false">
      <c r="A147" s="103"/>
      <c r="B147" s="41" t="n">
        <v>402</v>
      </c>
      <c r="C147" s="104" t="str">
        <f aca="false">VLOOKUP($B147,'[2]Center Details'!$A$1:$E$292,3,0)</f>
        <v>Ross </v>
      </c>
      <c r="D147" s="104" t="str">
        <f aca="false">VLOOKUP($B147,'[2]Center Details'!$A$1:$E$292,4,0)</f>
        <v>Orange City </v>
      </c>
      <c r="E147" s="104" t="str">
        <f aca="false">VLOOKUP($B147,'[2]Center Details'!$A$1:$E$292,2,0)</f>
        <v>AMF</v>
      </c>
      <c r="F147" s="104" t="str">
        <f aca="false">VLOOKUP($B147,'[2]Center Details'!$A$1:$E$292,5,0)</f>
        <v>AMF Deltona Lanes</v>
      </c>
      <c r="G147" s="104" t="s">
        <v>1367</v>
      </c>
      <c r="H147" s="106" t="s">
        <v>64</v>
      </c>
      <c r="I147" s="106" t="s">
        <v>64</v>
      </c>
      <c r="J147" s="106" t="n">
        <v>6</v>
      </c>
      <c r="K147" s="108" t="s">
        <v>1373</v>
      </c>
      <c r="L147" s="109" t="n">
        <v>3.64</v>
      </c>
      <c r="M147" s="109" t="n">
        <v>5.04</v>
      </c>
      <c r="N147" s="109" t="n">
        <v>5.04</v>
      </c>
      <c r="O147" s="109" t="n">
        <v>5.74</v>
      </c>
      <c r="P147" s="109" t="n">
        <v>4.29</v>
      </c>
      <c r="Q147" s="109"/>
      <c r="R147" s="109"/>
      <c r="S147" s="110" t="n">
        <v>2.5</v>
      </c>
      <c r="T147" s="110" t="n">
        <v>10.89</v>
      </c>
      <c r="U147" s="111"/>
      <c r="V147" s="111"/>
      <c r="W147" s="111"/>
      <c r="X147" s="106"/>
      <c r="Y147" s="112"/>
      <c r="Z147" s="112"/>
      <c r="AA147" s="112"/>
      <c r="AB147" s="112"/>
      <c r="AC147" s="112"/>
      <c r="AD147" s="112"/>
    </row>
    <row r="148" customFormat="false" ht="14.25" hidden="false" customHeight="false" outlineLevel="0" collapsed="false">
      <c r="A148" s="103"/>
      <c r="B148" s="41" t="n">
        <v>403</v>
      </c>
      <c r="C148" s="104" t="str">
        <f aca="false">VLOOKUP($B148,'[2]Center Details'!$A$1:$E$292,3,0)</f>
        <v>Ross </v>
      </c>
      <c r="D148" s="104" t="str">
        <f aca="false">VLOOKUP($B148,'[2]Center Details'!$A$1:$E$292,4,0)</f>
        <v>Alligator </v>
      </c>
      <c r="E148" s="104" t="str">
        <f aca="false">VLOOKUP($B148,'[2]Center Details'!$A$1:$E$292,2,0)</f>
        <v>AMF</v>
      </c>
      <c r="F148" s="104" t="str">
        <f aca="false">VLOOKUP($B148,'[2]Center Details'!$A$1:$E$292,5,0)</f>
        <v>AMF Lakeland Lanes</v>
      </c>
      <c r="G148" s="104" t="s">
        <v>1367</v>
      </c>
      <c r="H148" s="106" t="s">
        <v>64</v>
      </c>
      <c r="I148" s="106" t="s">
        <v>64</v>
      </c>
      <c r="J148" s="106" t="n">
        <v>6</v>
      </c>
      <c r="K148" s="108" t="s">
        <v>1373</v>
      </c>
      <c r="L148" s="109" t="n">
        <v>3.64</v>
      </c>
      <c r="M148" s="109" t="n">
        <v>5.04</v>
      </c>
      <c r="N148" s="109" t="n">
        <v>5.04</v>
      </c>
      <c r="O148" s="109" t="n">
        <v>5.74</v>
      </c>
      <c r="P148" s="109" t="n">
        <v>4.29</v>
      </c>
      <c r="Q148" s="109"/>
      <c r="R148" s="109"/>
      <c r="S148" s="110" t="n">
        <v>2.5</v>
      </c>
      <c r="T148" s="110" t="n">
        <v>10.89</v>
      </c>
      <c r="U148" s="111"/>
      <c r="V148" s="111"/>
      <c r="W148" s="111"/>
      <c r="X148" s="106"/>
      <c r="Y148" s="112"/>
      <c r="Z148" s="112"/>
      <c r="AA148" s="112"/>
      <c r="AB148" s="112"/>
      <c r="AC148" s="112"/>
      <c r="AD148" s="112"/>
    </row>
    <row r="149" customFormat="false" ht="14.25" hidden="false" customHeight="false" outlineLevel="0" collapsed="false">
      <c r="A149" s="103"/>
      <c r="B149" s="41" t="n">
        <v>598</v>
      </c>
      <c r="C149" s="104" t="str">
        <f aca="false">VLOOKUP($B149,'[2]Center Details'!$A$1:$E$292,3,0)</f>
        <v>Experiential </v>
      </c>
      <c r="D149" s="104" t="str">
        <f aca="false">VLOOKUP($B149,'[2]Center Details'!$A$1:$E$292,4,0)</f>
        <v>San Fran / Sacramento </v>
      </c>
      <c r="E149" s="104" t="str">
        <f aca="false">VLOOKUP($B149,'[2]Center Details'!$A$1:$E$292,2,0)</f>
        <v>Bowlero</v>
      </c>
      <c r="F149" s="104" t="str">
        <f aca="false">VLOOKUP($B149,'[2]Center Details'!$A$1:$E$292,5,0)</f>
        <v>Bowlero Visalia</v>
      </c>
      <c r="G149" s="104" t="s">
        <v>1369</v>
      </c>
      <c r="H149" s="74" t="s">
        <v>116</v>
      </c>
      <c r="I149" s="74" t="s">
        <v>116</v>
      </c>
      <c r="J149" s="74" t="n">
        <v>6</v>
      </c>
      <c r="K149" s="115" t="s">
        <v>1398</v>
      </c>
      <c r="L149" s="116" t="n">
        <v>4.74</v>
      </c>
      <c r="M149" s="116" t="n">
        <v>6.64</v>
      </c>
      <c r="N149" s="116" t="n">
        <v>6.64</v>
      </c>
      <c r="O149" s="116" t="n">
        <v>8.14</v>
      </c>
      <c r="P149" s="116" t="n">
        <v>5.39</v>
      </c>
      <c r="Q149" s="116"/>
      <c r="R149" s="116"/>
      <c r="S149" s="110" t="n">
        <v>3.09</v>
      </c>
      <c r="T149" s="110" t="n">
        <v>13.19</v>
      </c>
      <c r="U149" s="117"/>
      <c r="V149" s="117"/>
      <c r="W149" s="117"/>
      <c r="X149" s="74"/>
      <c r="Y149" s="112"/>
      <c r="Z149" s="112"/>
      <c r="AA149" s="112"/>
      <c r="AB149" s="112"/>
      <c r="AC149" s="112"/>
      <c r="AD149" s="112"/>
    </row>
    <row r="150" customFormat="false" ht="14.25" hidden="false" customHeight="false" outlineLevel="0" collapsed="false">
      <c r="A150" s="103"/>
      <c r="B150" s="41" t="n">
        <v>509</v>
      </c>
      <c r="C150" s="104" t="str">
        <f aca="false">VLOOKUP($B150,'[2]Center Details'!$A$1:$E$292,3,0)</f>
        <v>Experiential North </v>
      </c>
      <c r="D150" s="104" t="str">
        <f aca="false">VLOOKUP($B150,'[2]Center Details'!$A$1:$E$292,4,0)</f>
        <v>Affluent 'Burbs </v>
      </c>
      <c r="E150" s="104" t="str">
        <f aca="false">VLOOKUP($B150,'[2]Center Details'!$A$1:$E$292,2,0)</f>
        <v>AMF</v>
      </c>
      <c r="F150" s="104" t="str">
        <f aca="false">VLOOKUP($B150,'[2]Center Details'!$A$1:$E$292,5,0)</f>
        <v>AMF Circle Lanes</v>
      </c>
      <c r="G150" s="104" t="s">
        <v>1367</v>
      </c>
      <c r="H150" s="105" t="s">
        <v>116</v>
      </c>
      <c r="I150" s="106" t="s">
        <v>116</v>
      </c>
      <c r="J150" s="107" t="n">
        <v>5</v>
      </c>
      <c r="K150" s="108" t="s">
        <v>1381</v>
      </c>
      <c r="L150" s="109" t="n">
        <v>4.24</v>
      </c>
      <c r="M150" s="109" t="n">
        <v>5.64</v>
      </c>
      <c r="N150" s="109" t="n">
        <v>5.64</v>
      </c>
      <c r="O150" s="109" t="n">
        <v>6.24</v>
      </c>
      <c r="P150" s="109" t="n">
        <v>4.29</v>
      </c>
      <c r="Q150" s="109"/>
      <c r="R150" s="109"/>
      <c r="S150" s="110" t="n">
        <v>2.5</v>
      </c>
      <c r="T150" s="110" t="n">
        <v>12.09</v>
      </c>
      <c r="U150" s="111"/>
      <c r="V150" s="111"/>
      <c r="W150" s="111"/>
      <c r="X150" s="106"/>
      <c r="Y150" s="112"/>
      <c r="Z150" s="112"/>
      <c r="AA150" s="112"/>
      <c r="AB150" s="112"/>
      <c r="AC150" s="112"/>
      <c r="AD150" s="112"/>
    </row>
    <row r="151" customFormat="false" ht="14.25" hidden="false" customHeight="false" outlineLevel="0" collapsed="false">
      <c r="A151" s="113"/>
      <c r="B151" s="51" t="n">
        <v>257</v>
      </c>
      <c r="C151" s="104" t="str">
        <f aca="false">VLOOKUP($B151,'[2]Center Details'!$A$1:$E$292,3,0)</f>
        <v>Experiential </v>
      </c>
      <c r="D151" s="104" t="str">
        <f aca="false">VLOOKUP($B151,'[2]Center Details'!$A$1:$E$292,4,0)</f>
        <v>Sunset </v>
      </c>
      <c r="E151" s="104" t="str">
        <f aca="false">VLOOKUP($B151,'[2]Center Details'!$A$1:$E$292,2,0)</f>
        <v>Bowlmor</v>
      </c>
      <c r="F151" s="121" t="str">
        <f aca="false">VLOOKUP($B151,'[2]Center Details'!$A$1:$E$292,5,0)</f>
        <v>Bowlmor Pasadena</v>
      </c>
      <c r="G151" s="104" t="s">
        <v>1369</v>
      </c>
      <c r="H151" s="74" t="s">
        <v>116</v>
      </c>
      <c r="I151" s="74" t="s">
        <v>116</v>
      </c>
      <c r="J151" s="106" t="n">
        <v>5</v>
      </c>
      <c r="K151" s="122" t="s">
        <v>1418</v>
      </c>
      <c r="L151" s="116" t="n">
        <v>4.74</v>
      </c>
      <c r="M151" s="116" t="n">
        <v>6.64</v>
      </c>
      <c r="N151" s="116" t="n">
        <v>6.64</v>
      </c>
      <c r="O151" s="116" t="n">
        <v>8.64</v>
      </c>
      <c r="P151" s="116" t="n">
        <v>5.79</v>
      </c>
      <c r="Q151" s="116"/>
      <c r="R151" s="116"/>
      <c r="S151" s="110" t="n">
        <v>3.49</v>
      </c>
      <c r="T151" s="110" t="n">
        <v>14.19</v>
      </c>
      <c r="U151" s="117"/>
      <c r="V151" s="117"/>
      <c r="W151" s="117"/>
      <c r="X151" s="74"/>
      <c r="Y151" s="112"/>
      <c r="Z151" s="112"/>
      <c r="AA151" s="112"/>
      <c r="AB151" s="112"/>
      <c r="AC151" s="112"/>
      <c r="AD151" s="112"/>
    </row>
    <row r="152" customFormat="false" ht="14.25" hidden="false" customHeight="false" outlineLevel="0" collapsed="false">
      <c r="A152" s="103"/>
      <c r="B152" s="41" t="n">
        <v>513</v>
      </c>
      <c r="C152" s="104" t="str">
        <f aca="false">VLOOKUP($B152,'[2]Center Details'!$A$1:$E$292,3,0)</f>
        <v>Patriot </v>
      </c>
      <c r="D152" s="104" t="str">
        <f aca="false">VLOOKUP($B152,'[2]Center Details'!$A$1:$E$292,4,0)</f>
        <v>Patriot </v>
      </c>
      <c r="E152" s="104" t="str">
        <f aca="false">VLOOKUP($B152,'[2]Center Details'!$A$1:$E$292,2,0)</f>
        <v>AMF</v>
      </c>
      <c r="F152" s="104" t="str">
        <f aca="false">VLOOKUP($B152,'[2]Center Details'!$A$1:$E$292,5,0)</f>
        <v>AMF Cranston Lanes</v>
      </c>
      <c r="G152" s="104" t="s">
        <v>1367</v>
      </c>
      <c r="H152" s="105" t="s">
        <v>116</v>
      </c>
      <c r="I152" s="106" t="s">
        <v>116</v>
      </c>
      <c r="J152" s="107" t="n">
        <v>5</v>
      </c>
      <c r="K152" s="108" t="s">
        <v>1381</v>
      </c>
      <c r="L152" s="109" t="n">
        <v>4.24</v>
      </c>
      <c r="M152" s="109" t="n">
        <v>5.64</v>
      </c>
      <c r="N152" s="109" t="n">
        <v>5.64</v>
      </c>
      <c r="O152" s="109" t="n">
        <v>6.24</v>
      </c>
      <c r="P152" s="109" t="n">
        <v>4.29</v>
      </c>
      <c r="Q152" s="109"/>
      <c r="R152" s="109"/>
      <c r="S152" s="110" t="n">
        <v>2.5</v>
      </c>
      <c r="T152" s="110" t="n">
        <v>12.09</v>
      </c>
      <c r="U152" s="111"/>
      <c r="V152" s="111"/>
      <c r="W152" s="111"/>
      <c r="X152" s="106"/>
      <c r="Y152" s="112"/>
      <c r="Z152" s="112"/>
      <c r="AA152" s="112"/>
      <c r="AB152" s="112"/>
      <c r="AC152" s="112"/>
      <c r="AD152" s="112"/>
    </row>
    <row r="153" customFormat="false" ht="14.25" hidden="false" customHeight="false" outlineLevel="0" collapsed="false">
      <c r="A153" s="103"/>
      <c r="B153" s="41" t="n">
        <v>514</v>
      </c>
      <c r="C153" s="104" t="str">
        <f aca="false">VLOOKUP($B153,'[2]Center Details'!$A$1:$E$292,3,0)</f>
        <v>Patriot </v>
      </c>
      <c r="D153" s="104" t="str">
        <f aca="false">VLOOKUP($B153,'[2]Center Details'!$A$1:$E$292,4,0)</f>
        <v>Niagara </v>
      </c>
      <c r="E153" s="104" t="str">
        <f aca="false">VLOOKUP($B153,'[2]Center Details'!$A$1:$E$292,2,0)</f>
        <v>AMF</v>
      </c>
      <c r="F153" s="104" t="str">
        <f aca="false">VLOOKUP($B153,'[2]Center Details'!$A$1:$E$292,5,0)</f>
        <v>AMF Dewey Garden Lanes</v>
      </c>
      <c r="G153" s="104" t="s">
        <v>1367</v>
      </c>
      <c r="H153" s="105" t="s">
        <v>116</v>
      </c>
      <c r="I153" s="106" t="s">
        <v>116</v>
      </c>
      <c r="J153" s="107" t="n">
        <v>6</v>
      </c>
      <c r="K153" s="108" t="s">
        <v>1376</v>
      </c>
      <c r="L153" s="109" t="n">
        <v>3.64</v>
      </c>
      <c r="M153" s="109" t="n">
        <v>5.04</v>
      </c>
      <c r="N153" s="109" t="n">
        <v>5.04</v>
      </c>
      <c r="O153" s="109" t="n">
        <v>5.74</v>
      </c>
      <c r="P153" s="109" t="n">
        <v>4.29</v>
      </c>
      <c r="Q153" s="109"/>
      <c r="R153" s="109"/>
      <c r="S153" s="110" t="n">
        <v>2.5</v>
      </c>
      <c r="T153" s="110" t="n">
        <v>10.89</v>
      </c>
      <c r="U153" s="111"/>
      <c r="V153" s="111"/>
      <c r="W153" s="111"/>
      <c r="X153" s="106"/>
      <c r="Y153" s="112"/>
      <c r="Z153" s="112"/>
      <c r="AA153" s="112"/>
      <c r="AB153" s="112"/>
      <c r="AC153" s="112"/>
      <c r="AD153" s="112"/>
    </row>
    <row r="154" customFormat="false" ht="14.25" hidden="false" customHeight="false" outlineLevel="0" collapsed="false">
      <c r="A154" s="103"/>
      <c r="B154" s="41" t="n">
        <v>408</v>
      </c>
      <c r="C154" s="104" t="str">
        <f aca="false">VLOOKUP($B154,'[2]Center Details'!$A$1:$E$292,3,0)</f>
        <v>Southeast </v>
      </c>
      <c r="D154" s="104" t="str">
        <f aca="false">VLOOKUP($B154,'[2]Center Details'!$A$1:$E$292,4,0)</f>
        <v>Atlanta </v>
      </c>
      <c r="E154" s="104" t="str">
        <f aca="false">VLOOKUP($B154,'[2]Center Details'!$A$1:$E$292,2,0)</f>
        <v>AMF</v>
      </c>
      <c r="F154" s="104" t="str">
        <f aca="false">VLOOKUP($B154,'[2]Center Details'!$A$1:$E$292,5,0)</f>
        <v>AMF Woodstock Lanes</v>
      </c>
      <c r="G154" s="104" t="s">
        <v>1367</v>
      </c>
      <c r="H154" s="105" t="s">
        <v>145</v>
      </c>
      <c r="I154" s="106" t="s">
        <v>64</v>
      </c>
      <c r="J154" s="107" t="n">
        <v>8</v>
      </c>
      <c r="K154" s="122" t="s">
        <v>1417</v>
      </c>
      <c r="L154" s="109" t="n">
        <v>3.04</v>
      </c>
      <c r="M154" s="109" t="n">
        <v>4.14</v>
      </c>
      <c r="N154" s="109" t="n">
        <v>4.14</v>
      </c>
      <c r="O154" s="109" t="n">
        <v>4.74</v>
      </c>
      <c r="P154" s="109" t="n">
        <v>3.79</v>
      </c>
      <c r="Q154" s="109"/>
      <c r="R154" s="109"/>
      <c r="S154" s="110" t="n">
        <v>2</v>
      </c>
      <c r="T154" s="110" t="n">
        <v>8.89</v>
      </c>
      <c r="U154" s="111"/>
      <c r="V154" s="111"/>
      <c r="W154" s="111"/>
      <c r="X154" s="106"/>
      <c r="Y154" s="112"/>
      <c r="Z154" s="112"/>
      <c r="AA154" s="112"/>
      <c r="AB154" s="112"/>
      <c r="AC154" s="112"/>
      <c r="AD154" s="112"/>
    </row>
    <row r="155" customFormat="false" ht="14.25" hidden="false" customHeight="false" outlineLevel="0" collapsed="false">
      <c r="A155" s="125"/>
      <c r="B155" s="51" t="n">
        <v>809</v>
      </c>
      <c r="C155" s="104" t="str">
        <f aca="false">VLOOKUP($B155,'[2]Center Details'!$A$1:$E$292,3,0)</f>
        <v>Experiential </v>
      </c>
      <c r="D155" s="104" t="str">
        <f aca="false">VLOOKUP($B155,'[2]Center Details'!$A$1:$E$292,4,0)</f>
        <v>Silicon Valley </v>
      </c>
      <c r="E155" s="104" t="str">
        <f aca="false">VLOOKUP($B155,'[2]Center Details'!$A$1:$E$292,2,0)</f>
        <v>Bowlero</v>
      </c>
      <c r="F155" s="104" t="str">
        <f aca="false">VLOOKUP($B155,'[2]Center Details'!$A$1:$E$292,5,0)</f>
        <v>Bowlero Lone Tree</v>
      </c>
      <c r="G155" s="104" t="s">
        <v>1369</v>
      </c>
      <c r="H155" s="74" t="s">
        <v>116</v>
      </c>
      <c r="I155" s="74" t="s">
        <v>116</v>
      </c>
      <c r="J155" s="106" t="n">
        <v>6</v>
      </c>
      <c r="K155" s="115" t="s">
        <v>1419</v>
      </c>
      <c r="L155" s="116" t="n">
        <v>4.74</v>
      </c>
      <c r="M155" s="116" t="n">
        <v>6.64</v>
      </c>
      <c r="N155" s="116" t="n">
        <v>6.64</v>
      </c>
      <c r="O155" s="116" t="n">
        <v>8.14</v>
      </c>
      <c r="P155" s="116" t="n">
        <v>5.39</v>
      </c>
      <c r="Q155" s="116"/>
      <c r="R155" s="116"/>
      <c r="S155" s="120" t="s">
        <v>569</v>
      </c>
      <c r="T155" s="110" t="n">
        <v>13.19</v>
      </c>
      <c r="U155" s="117"/>
      <c r="V155" s="117"/>
      <c r="W155" s="117"/>
      <c r="X155" s="74"/>
      <c r="Y155" s="112"/>
      <c r="Z155" s="112"/>
      <c r="AA155" s="112"/>
      <c r="AB155" s="112"/>
      <c r="AC155" s="112"/>
      <c r="AD155" s="112"/>
    </row>
    <row r="156" customFormat="false" ht="14.25" hidden="false" customHeight="false" outlineLevel="0" collapsed="false">
      <c r="A156" s="103"/>
      <c r="B156" s="41" t="n">
        <v>412</v>
      </c>
      <c r="C156" s="104" t="str">
        <f aca="false">VLOOKUP($B156,'[2]Center Details'!$A$1:$E$292,3,0)</f>
        <v>Ross </v>
      </c>
      <c r="D156" s="104" t="str">
        <f aca="false">VLOOKUP($B156,'[2]Center Details'!$A$1:$E$292,4,0)</f>
        <v>Oil Money </v>
      </c>
      <c r="E156" s="104" t="str">
        <f aca="false">VLOOKUP($B156,'[2]Center Details'!$A$1:$E$292,2,0)</f>
        <v>AMF</v>
      </c>
      <c r="F156" s="104" t="str">
        <f aca="false">VLOOKUP($B156,'[2]Center Details'!$A$1:$E$292,5,0)</f>
        <v>AMF Westview Lanes</v>
      </c>
      <c r="G156" s="104" t="s">
        <v>1367</v>
      </c>
      <c r="H156" s="105" t="s">
        <v>64</v>
      </c>
      <c r="I156" s="106" t="s">
        <v>64</v>
      </c>
      <c r="J156" s="107" t="n">
        <v>3</v>
      </c>
      <c r="K156" s="108" t="s">
        <v>1420</v>
      </c>
      <c r="L156" s="109" t="n">
        <v>4.74</v>
      </c>
      <c r="M156" s="109" t="n">
        <v>6.84</v>
      </c>
      <c r="N156" s="109" t="n">
        <v>6.84</v>
      </c>
      <c r="O156" s="109" t="n">
        <v>7.54</v>
      </c>
      <c r="P156" s="109" t="n">
        <v>4.79</v>
      </c>
      <c r="Q156" s="109"/>
      <c r="R156" s="109"/>
      <c r="S156" s="110" t="n">
        <v>3</v>
      </c>
      <c r="T156" s="110" t="n">
        <v>13.09</v>
      </c>
      <c r="U156" s="111"/>
      <c r="V156" s="111"/>
      <c r="W156" s="111"/>
      <c r="X156" s="106"/>
      <c r="Y156" s="112"/>
      <c r="Z156" s="112"/>
      <c r="AA156" s="112"/>
      <c r="AB156" s="112"/>
      <c r="AC156" s="112"/>
      <c r="AD156" s="112"/>
    </row>
    <row r="157" customFormat="false" ht="14.25" hidden="false" customHeight="false" outlineLevel="0" collapsed="false">
      <c r="A157" s="103"/>
      <c r="B157" s="41" t="n">
        <v>414</v>
      </c>
      <c r="C157" s="104" t="str">
        <f aca="false">VLOOKUP($B157,'[2]Center Details'!$A$1:$E$292,3,0)</f>
        <v>Experiential </v>
      </c>
      <c r="D157" s="104" t="str">
        <f aca="false">VLOOKUP($B157,'[2]Center Details'!$A$1:$E$292,4,0)</f>
        <v>Lone Star </v>
      </c>
      <c r="E157" s="104" t="str">
        <f aca="false">VLOOKUP($B157,'[2]Center Details'!$A$1:$E$292,2,0)</f>
        <v>AMF</v>
      </c>
      <c r="F157" s="104" t="str">
        <f aca="false">VLOOKUP($B157,'[2]Center Details'!$A$1:$E$292,5,0)</f>
        <v>AMF Star Lanes</v>
      </c>
      <c r="G157" s="104" t="s">
        <v>1367</v>
      </c>
      <c r="H157" s="105" t="s">
        <v>64</v>
      </c>
      <c r="I157" s="106" t="s">
        <v>64</v>
      </c>
      <c r="J157" s="107" t="n">
        <v>6</v>
      </c>
      <c r="K157" s="108" t="s">
        <v>1373</v>
      </c>
      <c r="L157" s="109" t="n">
        <v>3.64</v>
      </c>
      <c r="M157" s="109" t="n">
        <v>5.04</v>
      </c>
      <c r="N157" s="109" t="n">
        <v>5.04</v>
      </c>
      <c r="O157" s="109" t="n">
        <v>5.74</v>
      </c>
      <c r="P157" s="109" t="n">
        <v>4.29</v>
      </c>
      <c r="Q157" s="109"/>
      <c r="R157" s="109"/>
      <c r="S157" s="110" t="n">
        <v>2.5</v>
      </c>
      <c r="T157" s="110" t="n">
        <v>10.89</v>
      </c>
      <c r="U157" s="111"/>
      <c r="V157" s="111"/>
      <c r="W157" s="111"/>
      <c r="X157" s="106"/>
      <c r="Y157" s="112"/>
      <c r="Z157" s="112"/>
      <c r="AA157" s="112"/>
      <c r="AB157" s="112"/>
      <c r="AC157" s="112"/>
      <c r="AD157" s="112"/>
    </row>
    <row r="158" customFormat="false" ht="14.25" hidden="false" customHeight="false" outlineLevel="0" collapsed="false">
      <c r="A158" s="103"/>
      <c r="B158" s="41" t="n">
        <v>428</v>
      </c>
      <c r="C158" s="104" t="str">
        <f aca="false">VLOOKUP($B158,'[2]Center Details'!$A$1:$E$292,3,0)</f>
        <v>West </v>
      </c>
      <c r="D158" s="104" t="str">
        <f aca="false">VLOOKUP($B158,'[2]Center Details'!$A$1:$E$292,4,0)</f>
        <v>Diamondback </v>
      </c>
      <c r="E158" s="104" t="str">
        <f aca="false">VLOOKUP($B158,'[2]Center Details'!$A$1:$E$292,2,0)</f>
        <v>AMF</v>
      </c>
      <c r="F158" s="104" t="str">
        <f aca="false">VLOOKUP($B158,'[2]Center Details'!$A$1:$E$292,5,0)</f>
        <v>AMF McRay Plaza Lanes</v>
      </c>
      <c r="G158" s="104" t="s">
        <v>1367</v>
      </c>
      <c r="H158" s="105" t="s">
        <v>116</v>
      </c>
      <c r="I158" s="106" t="s">
        <v>64</v>
      </c>
      <c r="J158" s="128" t="s">
        <v>569</v>
      </c>
      <c r="K158" s="129" t="s">
        <v>1421</v>
      </c>
      <c r="L158" s="109" t="n">
        <v>3.29</v>
      </c>
      <c r="M158" s="109" t="n">
        <v>4.69</v>
      </c>
      <c r="N158" s="109" t="n">
        <v>4.69</v>
      </c>
      <c r="O158" s="109" t="n">
        <v>5.39</v>
      </c>
      <c r="P158" s="109" t="n">
        <v>4.29</v>
      </c>
      <c r="Q158" s="109"/>
      <c r="R158" s="109"/>
      <c r="S158" s="110" t="n">
        <v>2.5</v>
      </c>
      <c r="T158" s="110" t="n">
        <v>10.89</v>
      </c>
      <c r="U158" s="111"/>
      <c r="V158" s="111"/>
      <c r="W158" s="111"/>
      <c r="X158" s="106"/>
      <c r="Y158" s="112"/>
      <c r="Z158" s="112"/>
      <c r="AA158" s="112"/>
      <c r="AB158" s="112"/>
      <c r="AC158" s="112"/>
      <c r="AD158" s="112"/>
    </row>
    <row r="159" customFormat="false" ht="14.25" hidden="false" customHeight="false" outlineLevel="0" collapsed="false">
      <c r="A159" s="113"/>
      <c r="B159" s="51" t="n">
        <v>155</v>
      </c>
      <c r="C159" s="104" t="str">
        <f aca="false">VLOOKUP($B159,'[2]Center Details'!$A$1:$E$292,3,0)</f>
        <v>Experiential </v>
      </c>
      <c r="D159" s="104" t="str">
        <f aca="false">VLOOKUP($B159,'[2]Center Details'!$A$1:$E$292,4,0)</f>
        <v>Alamo </v>
      </c>
      <c r="E159" s="104" t="str">
        <f aca="false">VLOOKUP($B159,'[2]Center Details'!$A$1:$E$292,2,0)</f>
        <v>Bowlero</v>
      </c>
      <c r="F159" s="104" t="str">
        <f aca="false">VLOOKUP($B159,'[2]Center Details'!$A$1:$E$292,5,0)</f>
        <v>Bowlero San Antonio</v>
      </c>
      <c r="G159" s="104" t="s">
        <v>1369</v>
      </c>
      <c r="H159" s="74" t="s">
        <v>116</v>
      </c>
      <c r="I159" s="74" t="s">
        <v>116</v>
      </c>
      <c r="J159" s="106" t="n">
        <v>7</v>
      </c>
      <c r="K159" s="115" t="s">
        <v>1422</v>
      </c>
      <c r="L159" s="116" t="n">
        <v>4.54</v>
      </c>
      <c r="M159" s="116" t="n">
        <v>5.84</v>
      </c>
      <c r="N159" s="116" t="n">
        <v>5.84</v>
      </c>
      <c r="O159" s="116" t="n">
        <v>6.84</v>
      </c>
      <c r="P159" s="116" t="n">
        <v>4.89</v>
      </c>
      <c r="Q159" s="116"/>
      <c r="R159" s="116"/>
      <c r="S159" s="110" t="n">
        <v>3.09</v>
      </c>
      <c r="T159" s="110" t="n">
        <v>13.19</v>
      </c>
      <c r="U159" s="117"/>
      <c r="V159" s="117"/>
      <c r="W159" s="117"/>
      <c r="X159" s="74"/>
      <c r="Y159" s="112"/>
      <c r="Z159" s="112"/>
      <c r="AA159" s="112"/>
      <c r="AB159" s="112"/>
      <c r="AC159" s="112"/>
      <c r="AD159" s="112"/>
    </row>
    <row r="160" customFormat="false" ht="14.25" hidden="false" customHeight="false" outlineLevel="0" collapsed="false">
      <c r="A160" s="103"/>
      <c r="B160" s="41" t="n">
        <v>430</v>
      </c>
      <c r="C160" s="104" t="str">
        <f aca="false">VLOOKUP($B160,'[2]Center Details'!$A$1:$E$292,3,0)</f>
        <v>West </v>
      </c>
      <c r="D160" s="104" t="str">
        <f aca="false">VLOOKUP($B160,'[2]Center Details'!$A$1:$E$292,4,0)</f>
        <v>Mile High </v>
      </c>
      <c r="E160" s="104" t="str">
        <f aca="false">VLOOKUP($B160,'[2]Center Details'!$A$1:$E$292,2,0)</f>
        <v>AMF</v>
      </c>
      <c r="F160" s="104" t="str">
        <f aca="false">VLOOKUP($B160,'[2]Center Details'!$A$1:$E$292,5,0)</f>
        <v>AMF Littleton Lanes</v>
      </c>
      <c r="G160" s="104" t="s">
        <v>1367</v>
      </c>
      <c r="H160" s="106" t="s">
        <v>116</v>
      </c>
      <c r="I160" s="106" t="s">
        <v>64</v>
      </c>
      <c r="J160" s="106" t="n">
        <v>4</v>
      </c>
      <c r="K160" s="108" t="s">
        <v>1380</v>
      </c>
      <c r="L160" s="109" t="n">
        <v>4.64</v>
      </c>
      <c r="M160" s="109" t="n">
        <v>6.34</v>
      </c>
      <c r="N160" s="109" t="n">
        <v>6.34</v>
      </c>
      <c r="O160" s="109" t="n">
        <v>6.94</v>
      </c>
      <c r="P160" s="109" t="n">
        <v>4.79</v>
      </c>
      <c r="Q160" s="109"/>
      <c r="R160" s="109"/>
      <c r="S160" s="110" t="n">
        <v>3</v>
      </c>
      <c r="T160" s="120" t="n">
        <v>12.89</v>
      </c>
      <c r="U160" s="111"/>
      <c r="V160" s="111"/>
      <c r="W160" s="111"/>
      <c r="X160" s="106"/>
      <c r="Y160" s="112"/>
      <c r="Z160" s="112"/>
      <c r="AA160" s="112"/>
      <c r="AB160" s="112"/>
      <c r="AC160" s="112"/>
      <c r="AD160" s="112"/>
    </row>
    <row r="161" customFormat="false" ht="14.25" hidden="false" customHeight="false" outlineLevel="0" collapsed="false">
      <c r="A161" s="103"/>
      <c r="B161" s="41" t="n">
        <v>508</v>
      </c>
      <c r="C161" s="104" t="str">
        <f aca="false">VLOOKUP($B161,'[2]Center Details'!$A$1:$E$292,3,0)</f>
        <v>Southeast </v>
      </c>
      <c r="D161" s="104" t="str">
        <f aca="false">VLOOKUP($B161,'[2]Center Details'!$A$1:$E$292,4,0)</f>
        <v>Panthers </v>
      </c>
      <c r="E161" s="104" t="str">
        <f aca="false">VLOOKUP($B161,'[2]Center Details'!$A$1:$E$292,2,0)</f>
        <v>AMF</v>
      </c>
      <c r="F161" s="104" t="str">
        <f aca="false">VLOOKUP($B161,'[2]Center Details'!$A$1:$E$292,5,0)</f>
        <v>AMF Carolina Lanes</v>
      </c>
      <c r="G161" s="104" t="s">
        <v>1367</v>
      </c>
      <c r="H161" s="105" t="s">
        <v>64</v>
      </c>
      <c r="I161" s="106" t="s">
        <v>64</v>
      </c>
      <c r="J161" s="107" t="n">
        <v>4</v>
      </c>
      <c r="K161" s="108" t="s">
        <v>1379</v>
      </c>
      <c r="L161" s="109" t="n">
        <v>4.64</v>
      </c>
      <c r="M161" s="109" t="n">
        <v>6.34</v>
      </c>
      <c r="N161" s="109" t="n">
        <v>6.34</v>
      </c>
      <c r="O161" s="109" t="n">
        <v>6.94</v>
      </c>
      <c r="P161" s="109" t="n">
        <v>4.79</v>
      </c>
      <c r="Q161" s="109"/>
      <c r="R161" s="109"/>
      <c r="S161" s="110" t="n">
        <v>3</v>
      </c>
      <c r="T161" s="120" t="n">
        <v>12.89</v>
      </c>
      <c r="U161" s="111"/>
      <c r="V161" s="111"/>
      <c r="W161" s="111"/>
      <c r="X161" s="106"/>
      <c r="Y161" s="112"/>
      <c r="Z161" s="112"/>
      <c r="AA161" s="112"/>
      <c r="AB161" s="112"/>
      <c r="AC161" s="112"/>
      <c r="AD161" s="112"/>
    </row>
    <row r="162" customFormat="false" ht="14.25" hidden="false" customHeight="false" outlineLevel="0" collapsed="false">
      <c r="A162" s="103"/>
      <c r="B162" s="41" t="n">
        <v>515</v>
      </c>
      <c r="C162" s="104" t="str">
        <f aca="false">VLOOKUP($B162,'[2]Center Details'!$A$1:$E$292,3,0)</f>
        <v>Patriot </v>
      </c>
      <c r="D162" s="104" t="str">
        <f aca="false">VLOOKUP($B162,'[2]Center Details'!$A$1:$E$292,4,0)</f>
        <v>Patriot </v>
      </c>
      <c r="E162" s="104" t="str">
        <f aca="false">VLOOKUP($B162,'[2]Center Details'!$A$1:$E$292,2,0)</f>
        <v>AMF</v>
      </c>
      <c r="F162" s="104" t="str">
        <f aca="false">VLOOKUP($B162,'[2]Center Details'!$A$1:$E$292,5,0)</f>
        <v>AMF Eastbrook Lanes</v>
      </c>
      <c r="G162" s="104" t="s">
        <v>1367</v>
      </c>
      <c r="H162" s="105" t="s">
        <v>116</v>
      </c>
      <c r="I162" s="106" t="s">
        <v>116</v>
      </c>
      <c r="J162" s="107" t="n">
        <v>6</v>
      </c>
      <c r="K162" s="108" t="s">
        <v>1376</v>
      </c>
      <c r="L162" s="109" t="n">
        <v>3.64</v>
      </c>
      <c r="M162" s="109" t="n">
        <v>5.04</v>
      </c>
      <c r="N162" s="109" t="n">
        <v>5.04</v>
      </c>
      <c r="O162" s="109" t="n">
        <v>5.74</v>
      </c>
      <c r="P162" s="109" t="n">
        <v>4.29</v>
      </c>
      <c r="Q162" s="109"/>
      <c r="R162" s="109"/>
      <c r="S162" s="110" t="n">
        <v>2.5</v>
      </c>
      <c r="T162" s="110" t="n">
        <v>10.89</v>
      </c>
      <c r="U162" s="111"/>
      <c r="V162" s="111"/>
      <c r="W162" s="111"/>
      <c r="X162" s="106"/>
      <c r="Y162" s="112"/>
      <c r="Z162" s="112"/>
      <c r="AA162" s="112"/>
      <c r="AB162" s="112"/>
      <c r="AC162" s="112"/>
      <c r="AD162" s="112"/>
    </row>
    <row r="163" customFormat="false" ht="14.25" hidden="false" customHeight="false" outlineLevel="0" collapsed="false">
      <c r="A163" s="103"/>
      <c r="B163" s="41" t="n">
        <v>516</v>
      </c>
      <c r="C163" s="104" t="str">
        <f aca="false">VLOOKUP($B163,'[2]Center Details'!$A$1:$E$292,3,0)</f>
        <v>Patriot </v>
      </c>
      <c r="D163" s="104" t="str">
        <f aca="false">VLOOKUP($B163,'[2]Center Details'!$A$1:$E$292,4,0)</f>
        <v>Niagara </v>
      </c>
      <c r="E163" s="104" t="str">
        <f aca="false">VLOOKUP($B163,'[2]Center Details'!$A$1:$E$292,2,0)</f>
        <v>AMF</v>
      </c>
      <c r="F163" s="104" t="str">
        <f aca="false">VLOOKUP($B163,'[2]Center Details'!$A$1:$E$292,5,0)</f>
        <v>AMF Empire Lanes</v>
      </c>
      <c r="G163" s="104" t="s">
        <v>1367</v>
      </c>
      <c r="H163" s="105" t="s">
        <v>116</v>
      </c>
      <c r="I163" s="106" t="s">
        <v>116</v>
      </c>
      <c r="J163" s="107" t="n">
        <v>4</v>
      </c>
      <c r="K163" s="108" t="s">
        <v>1395</v>
      </c>
      <c r="L163" s="109" t="n">
        <v>4.64</v>
      </c>
      <c r="M163" s="109" t="n">
        <v>6.34</v>
      </c>
      <c r="N163" s="109" t="n">
        <v>6.34</v>
      </c>
      <c r="O163" s="109" t="n">
        <v>6.94</v>
      </c>
      <c r="P163" s="109" t="n">
        <v>4.79</v>
      </c>
      <c r="Q163" s="109"/>
      <c r="R163" s="109"/>
      <c r="S163" s="110" t="n">
        <v>3</v>
      </c>
      <c r="T163" s="120" t="n">
        <v>12.89</v>
      </c>
      <c r="U163" s="111"/>
      <c r="V163" s="111"/>
      <c r="W163" s="111"/>
      <c r="X163" s="106"/>
      <c r="Y163" s="112"/>
      <c r="Z163" s="112"/>
      <c r="AA163" s="112"/>
      <c r="AB163" s="112"/>
      <c r="AC163" s="112"/>
      <c r="AD163" s="112"/>
    </row>
    <row r="164" customFormat="false" ht="14.25" hidden="false" customHeight="false" outlineLevel="0" collapsed="false">
      <c r="A164" s="103"/>
      <c r="B164" s="41" t="n">
        <v>517</v>
      </c>
      <c r="C164" s="104" t="str">
        <f aca="false">VLOOKUP($B164,'[2]Center Details'!$A$1:$E$292,3,0)</f>
        <v>Patriot </v>
      </c>
      <c r="D164" s="104" t="str">
        <f aca="false">VLOOKUP($B164,'[2]Center Details'!$A$1:$E$292,4,0)</f>
        <v>Buckeye</v>
      </c>
      <c r="E164" s="104" t="str">
        <f aca="false">VLOOKUP($B164,'[2]Center Details'!$A$1:$E$292,2,0)</f>
        <v>AMF</v>
      </c>
      <c r="F164" s="104" t="str">
        <f aca="false">VLOOKUP($B164,'[2]Center Details'!$A$1:$E$292,5,0)</f>
        <v>AMF Hall of Fame Lanes</v>
      </c>
      <c r="G164" s="104" t="s">
        <v>1367</v>
      </c>
      <c r="H164" s="105" t="s">
        <v>116</v>
      </c>
      <c r="I164" s="106" t="s">
        <v>116</v>
      </c>
      <c r="J164" s="107" t="n">
        <v>6</v>
      </c>
      <c r="K164" s="108" t="s">
        <v>1376</v>
      </c>
      <c r="L164" s="109" t="n">
        <v>3.64</v>
      </c>
      <c r="M164" s="109" t="n">
        <v>5.04</v>
      </c>
      <c r="N164" s="109" t="n">
        <v>5.04</v>
      </c>
      <c r="O164" s="109" t="n">
        <v>5.74</v>
      </c>
      <c r="P164" s="109" t="n">
        <v>4.29</v>
      </c>
      <c r="Q164" s="109"/>
      <c r="R164" s="109"/>
      <c r="S164" s="110" t="n">
        <v>2.5</v>
      </c>
      <c r="T164" s="110" t="n">
        <v>10.89</v>
      </c>
      <c r="U164" s="111"/>
      <c r="V164" s="111"/>
      <c r="W164" s="111"/>
      <c r="X164" s="106"/>
      <c r="Y164" s="112"/>
      <c r="Z164" s="112"/>
      <c r="AA164" s="112"/>
      <c r="AB164" s="112"/>
      <c r="AC164" s="112"/>
      <c r="AD164" s="112"/>
    </row>
    <row r="165" customFormat="false" ht="14.25" hidden="false" customHeight="false" outlineLevel="0" collapsed="false">
      <c r="A165" s="103"/>
      <c r="B165" s="41" t="n">
        <v>519</v>
      </c>
      <c r="C165" s="104" t="str">
        <f aca="false">VLOOKUP($B165,'[2]Center Details'!$A$1:$E$292,3,0)</f>
        <v>Ross </v>
      </c>
      <c r="D165" s="104" t="str">
        <f aca="false">VLOOKUP($B165,'[2]Center Details'!$A$1:$E$292,4,0)</f>
        <v>Cavalier </v>
      </c>
      <c r="E165" s="104" t="str">
        <f aca="false">VLOOKUP($B165,'[2]Center Details'!$A$1:$E$292,2,0)</f>
        <v>AMF</v>
      </c>
      <c r="F165" s="104" t="str">
        <f aca="false">VLOOKUP($B165,'[2]Center Details'!$A$1:$E$292,5,0)</f>
        <v>AMF Hilltop Lanes</v>
      </c>
      <c r="G165" s="104" t="s">
        <v>1367</v>
      </c>
      <c r="H165" s="106" t="s">
        <v>64</v>
      </c>
      <c r="I165" s="106" t="s">
        <v>64</v>
      </c>
      <c r="J165" s="106" t="n">
        <v>7</v>
      </c>
      <c r="K165" s="122" t="s">
        <v>1382</v>
      </c>
      <c r="L165" s="109" t="n">
        <v>3.24</v>
      </c>
      <c r="M165" s="109" t="n">
        <v>4.34</v>
      </c>
      <c r="N165" s="109" t="n">
        <v>4.34</v>
      </c>
      <c r="O165" s="109" t="n">
        <v>4.94</v>
      </c>
      <c r="P165" s="109" t="n">
        <v>4.29</v>
      </c>
      <c r="Q165" s="109"/>
      <c r="R165" s="109"/>
      <c r="S165" s="110" t="n">
        <v>2</v>
      </c>
      <c r="T165" s="110" t="n">
        <v>9.89</v>
      </c>
      <c r="U165" s="111"/>
      <c r="V165" s="111"/>
      <c r="W165" s="111"/>
      <c r="X165" s="106"/>
      <c r="Y165" s="112"/>
      <c r="Z165" s="112"/>
      <c r="AA165" s="112"/>
      <c r="AB165" s="112"/>
      <c r="AC165" s="112"/>
      <c r="AD165" s="112"/>
    </row>
    <row r="166" customFormat="false" ht="14.25" hidden="false" customHeight="false" outlineLevel="0" collapsed="false">
      <c r="A166" s="103"/>
      <c r="B166" s="41" t="n">
        <v>546</v>
      </c>
      <c r="C166" s="104" t="str">
        <f aca="false">VLOOKUP($B166,'[2]Center Details'!$A$1:$E$292,3,0)</f>
        <v>Southeast </v>
      </c>
      <c r="D166" s="104" t="str">
        <f aca="false">VLOOKUP($B166,'[2]Center Details'!$A$1:$E$292,4,0)</f>
        <v>Panthers </v>
      </c>
      <c r="E166" s="104" t="str">
        <f aca="false">VLOOKUP($B166,'[2]Center Details'!$A$1:$E$292,2,0)</f>
        <v>AMF</v>
      </c>
      <c r="F166" s="104" t="str">
        <f aca="false">VLOOKUP($B166,'[2]Center Details'!$A$1:$E$292,5,0)</f>
        <v>AMF University Lanes</v>
      </c>
      <c r="G166" s="104" t="s">
        <v>1367</v>
      </c>
      <c r="H166" s="106" t="s">
        <v>64</v>
      </c>
      <c r="I166" s="106" t="s">
        <v>64</v>
      </c>
      <c r="J166" s="106" t="n">
        <v>6</v>
      </c>
      <c r="K166" s="108" t="s">
        <v>1373</v>
      </c>
      <c r="L166" s="109" t="n">
        <v>3.64</v>
      </c>
      <c r="M166" s="109" t="n">
        <v>5.04</v>
      </c>
      <c r="N166" s="109" t="n">
        <v>5.04</v>
      </c>
      <c r="O166" s="109" t="n">
        <v>5.74</v>
      </c>
      <c r="P166" s="109" t="n">
        <v>4.29</v>
      </c>
      <c r="Q166" s="109"/>
      <c r="R166" s="109"/>
      <c r="S166" s="110" t="n">
        <v>2.5</v>
      </c>
      <c r="T166" s="110" t="n">
        <v>10.89</v>
      </c>
      <c r="U166" s="111"/>
      <c r="V166" s="111"/>
      <c r="W166" s="111"/>
      <c r="X166" s="106"/>
      <c r="Y166" s="112"/>
      <c r="Z166" s="112"/>
      <c r="AA166" s="112"/>
      <c r="AB166" s="112"/>
      <c r="AC166" s="112"/>
      <c r="AD166" s="112"/>
    </row>
    <row r="167" customFormat="false" ht="14.25" hidden="false" customHeight="false" outlineLevel="0" collapsed="false">
      <c r="A167" s="103"/>
      <c r="B167" s="41" t="n">
        <v>522</v>
      </c>
      <c r="C167" s="104" t="str">
        <f aca="false">VLOOKUP($B167,'[2]Center Details'!$A$1:$E$292,3,0)</f>
        <v>Patriot </v>
      </c>
      <c r="D167" s="104" t="str">
        <f aca="false">VLOOKUP($B167,'[2]Center Details'!$A$1:$E$292,4,0)</f>
        <v>Patriot </v>
      </c>
      <c r="E167" s="104" t="str">
        <f aca="false">VLOOKUP($B167,'[2]Center Details'!$A$1:$E$292,2,0)</f>
        <v>AMF</v>
      </c>
      <c r="F167" s="104" t="str">
        <f aca="false">VLOOKUP($B167,'[2]Center Details'!$A$1:$E$292,5,0)</f>
        <v>AMF Lincoln Lanes</v>
      </c>
      <c r="G167" s="104" t="s">
        <v>1367</v>
      </c>
      <c r="H167" s="105" t="s">
        <v>116</v>
      </c>
      <c r="I167" s="106" t="s">
        <v>116</v>
      </c>
      <c r="J167" s="107" t="n">
        <v>6</v>
      </c>
      <c r="K167" s="108" t="s">
        <v>1376</v>
      </c>
      <c r="L167" s="109" t="n">
        <v>3.64</v>
      </c>
      <c r="M167" s="109" t="n">
        <v>5.04</v>
      </c>
      <c r="N167" s="109" t="n">
        <v>5.04</v>
      </c>
      <c r="O167" s="109" t="n">
        <v>5.74</v>
      </c>
      <c r="P167" s="109" t="n">
        <v>4.29</v>
      </c>
      <c r="Q167" s="109"/>
      <c r="R167" s="109"/>
      <c r="S167" s="110" t="n">
        <v>2.5</v>
      </c>
      <c r="T167" s="110" t="n">
        <v>10.89</v>
      </c>
      <c r="U167" s="111"/>
      <c r="V167" s="111"/>
      <c r="W167" s="111"/>
      <c r="X167" s="106"/>
      <c r="Y167" s="112"/>
      <c r="Z167" s="112"/>
      <c r="AA167" s="112"/>
      <c r="AB167" s="112"/>
      <c r="AC167" s="112"/>
      <c r="AD167" s="112"/>
    </row>
    <row r="168" customFormat="false" ht="14.25" hidden="false" customHeight="false" outlineLevel="0" collapsed="false">
      <c r="A168" s="103"/>
      <c r="B168" s="41" t="n">
        <v>523</v>
      </c>
      <c r="C168" s="104" t="str">
        <f aca="false">VLOOKUP($B168,'[2]Center Details'!$A$1:$E$292,3,0)</f>
        <v>Patriot </v>
      </c>
      <c r="D168" s="104" t="str">
        <f aca="false">VLOOKUP($B168,'[2]Center Details'!$A$1:$E$292,4,0)</f>
        <v>Buckeye</v>
      </c>
      <c r="E168" s="104" t="str">
        <f aca="false">VLOOKUP($B168,'[2]Center Details'!$A$1:$E$292,2,0)</f>
        <v>AMF</v>
      </c>
      <c r="F168" s="104" t="str">
        <f aca="false">VLOOKUP($B168,'[2]Center Details'!$A$1:$E$292,5,0)</f>
        <v>AMF Medina Lanes</v>
      </c>
      <c r="G168" s="104" t="s">
        <v>1367</v>
      </c>
      <c r="H168" s="105" t="s">
        <v>116</v>
      </c>
      <c r="I168" s="106" t="s">
        <v>116</v>
      </c>
      <c r="J168" s="107" t="n">
        <v>5</v>
      </c>
      <c r="K168" s="108" t="s">
        <v>1381</v>
      </c>
      <c r="L168" s="109" t="n">
        <v>4.24</v>
      </c>
      <c r="M168" s="109" t="n">
        <v>5.64</v>
      </c>
      <c r="N168" s="109" t="n">
        <v>5.64</v>
      </c>
      <c r="O168" s="109" t="n">
        <v>6.24</v>
      </c>
      <c r="P168" s="109" t="n">
        <v>4.29</v>
      </c>
      <c r="Q168" s="109"/>
      <c r="R168" s="109"/>
      <c r="S168" s="110" t="n">
        <v>2.5</v>
      </c>
      <c r="T168" s="110" t="n">
        <v>12.09</v>
      </c>
      <c r="U168" s="111"/>
      <c r="V168" s="111"/>
      <c r="W168" s="111"/>
      <c r="X168" s="106"/>
      <c r="Y168" s="112"/>
      <c r="Z168" s="112"/>
      <c r="AA168" s="112"/>
      <c r="AB168" s="112"/>
      <c r="AC168" s="112"/>
      <c r="AD168" s="112"/>
    </row>
    <row r="169" customFormat="false" ht="14.25" hidden="false" customHeight="false" outlineLevel="0" collapsed="false">
      <c r="A169" s="103"/>
      <c r="B169" s="41" t="n">
        <v>526</v>
      </c>
      <c r="C169" s="104" t="str">
        <f aca="false">VLOOKUP($B169,'[2]Center Details'!$A$1:$E$292,3,0)</f>
        <v>Patriot </v>
      </c>
      <c r="D169" s="104" t="str">
        <f aca="false">VLOOKUP($B169,'[2]Center Details'!$A$1:$E$292,4,0)</f>
        <v>Niagara </v>
      </c>
      <c r="E169" s="104" t="str">
        <f aca="false">VLOOKUP($B169,'[2]Center Details'!$A$1:$E$292,2,0)</f>
        <v>AMF</v>
      </c>
      <c r="F169" s="104" t="str">
        <f aca="false">VLOOKUP($B169,'[2]Center Details'!$A$1:$E$292,5,0)</f>
        <v>AMF Pin-O-Rama Lanes</v>
      </c>
      <c r="G169" s="104" t="s">
        <v>1367</v>
      </c>
      <c r="H169" s="105" t="s">
        <v>116</v>
      </c>
      <c r="I169" s="106" t="s">
        <v>116</v>
      </c>
      <c r="J169" s="107" t="n">
        <v>6</v>
      </c>
      <c r="K169" s="108" t="s">
        <v>1376</v>
      </c>
      <c r="L169" s="109" t="n">
        <v>3.64</v>
      </c>
      <c r="M169" s="109" t="n">
        <v>5.04</v>
      </c>
      <c r="N169" s="109" t="n">
        <v>5.04</v>
      </c>
      <c r="O169" s="109" t="n">
        <v>5.74</v>
      </c>
      <c r="P169" s="109" t="n">
        <v>4.29</v>
      </c>
      <c r="Q169" s="109"/>
      <c r="R169" s="109"/>
      <c r="S169" s="110" t="n">
        <v>2.5</v>
      </c>
      <c r="T169" s="110" t="n">
        <v>10.89</v>
      </c>
      <c r="U169" s="111"/>
      <c r="V169" s="111"/>
      <c r="W169" s="111"/>
      <c r="X169" s="106"/>
      <c r="Y169" s="112"/>
      <c r="Z169" s="112"/>
      <c r="AA169" s="112"/>
      <c r="AB169" s="112"/>
      <c r="AC169" s="112"/>
      <c r="AD169" s="112"/>
    </row>
    <row r="170" customFormat="false" ht="14.25" hidden="false" customHeight="false" outlineLevel="0" collapsed="false">
      <c r="A170" s="103"/>
      <c r="B170" s="41" t="n">
        <v>529</v>
      </c>
      <c r="C170" s="104" t="str">
        <f aca="false">VLOOKUP($B170,'[2]Center Details'!$A$1:$E$292,3,0)</f>
        <v>Patriot </v>
      </c>
      <c r="D170" s="104" t="str">
        <f aca="false">VLOOKUP($B170,'[2]Center Details'!$A$1:$E$292,4,0)</f>
        <v>Buckeye</v>
      </c>
      <c r="E170" s="104" t="str">
        <f aca="false">VLOOKUP($B170,'[2]Center Details'!$A$1:$E$292,2,0)</f>
        <v>AMF</v>
      </c>
      <c r="F170" s="104" t="str">
        <f aca="false">VLOOKUP($B170,'[2]Center Details'!$A$1:$E$292,5,0)</f>
        <v>AMF Riviera Lanes</v>
      </c>
      <c r="G170" s="104" t="s">
        <v>1367</v>
      </c>
      <c r="H170" s="105" t="s">
        <v>116</v>
      </c>
      <c r="I170" s="106" t="s">
        <v>116</v>
      </c>
      <c r="J170" s="107" t="n">
        <v>5</v>
      </c>
      <c r="K170" s="108" t="s">
        <v>1381</v>
      </c>
      <c r="L170" s="109" t="n">
        <v>4.24</v>
      </c>
      <c r="M170" s="109" t="n">
        <v>5.64</v>
      </c>
      <c r="N170" s="109" t="n">
        <v>5.64</v>
      </c>
      <c r="O170" s="109" t="n">
        <v>6.24</v>
      </c>
      <c r="P170" s="109" t="n">
        <v>4.29</v>
      </c>
      <c r="Q170" s="109"/>
      <c r="R170" s="109"/>
      <c r="S170" s="110" t="n">
        <v>2.5</v>
      </c>
      <c r="T170" s="110" t="n">
        <v>12.09</v>
      </c>
      <c r="U170" s="111"/>
      <c r="V170" s="111"/>
      <c r="W170" s="111"/>
      <c r="X170" s="106"/>
      <c r="Y170" s="112"/>
      <c r="Z170" s="112"/>
      <c r="AA170" s="112"/>
      <c r="AB170" s="112"/>
      <c r="AC170" s="112"/>
      <c r="AD170" s="112"/>
    </row>
    <row r="171" customFormat="false" ht="14.25" hidden="false" customHeight="false" outlineLevel="0" collapsed="false">
      <c r="A171" s="103"/>
      <c r="B171" s="41" t="n">
        <v>559</v>
      </c>
      <c r="C171" s="104" t="str">
        <f aca="false">VLOOKUP($B171,'[2]Center Details'!$A$1:$E$292,3,0)</f>
        <v>Ross </v>
      </c>
      <c r="D171" s="104" t="str">
        <f aca="false">VLOOKUP($B171,'[2]Center Details'!$A$1:$E$292,4,0)</f>
        <v>Oil Money </v>
      </c>
      <c r="E171" s="104" t="str">
        <f aca="false">VLOOKUP($B171,'[2]Center Details'!$A$1:$E$292,2,0)</f>
        <v>AMF</v>
      </c>
      <c r="F171" s="104" t="str">
        <f aca="false">VLOOKUP($B171,'[2]Center Details'!$A$1:$E$292,5,0)</f>
        <v>AMF Garland Lanes</v>
      </c>
      <c r="G171" s="104" t="s">
        <v>1367</v>
      </c>
      <c r="H171" s="133" t="s">
        <v>64</v>
      </c>
      <c r="I171" s="106" t="s">
        <v>64</v>
      </c>
      <c r="J171" s="107" t="n">
        <v>4</v>
      </c>
      <c r="K171" s="108" t="s">
        <v>1379</v>
      </c>
      <c r="L171" s="109" t="n">
        <v>4.64</v>
      </c>
      <c r="M171" s="109" t="n">
        <v>6.34</v>
      </c>
      <c r="N171" s="109" t="n">
        <v>6.34</v>
      </c>
      <c r="O171" s="109" t="n">
        <v>6.94</v>
      </c>
      <c r="P171" s="109" t="n">
        <v>4.79</v>
      </c>
      <c r="Q171" s="109"/>
      <c r="R171" s="109"/>
      <c r="S171" s="110" t="n">
        <v>3</v>
      </c>
      <c r="T171" s="110" t="n">
        <v>12.89</v>
      </c>
      <c r="U171" s="111"/>
      <c r="V171" s="111"/>
      <c r="W171" s="111"/>
      <c r="X171" s="106"/>
      <c r="Y171" s="112"/>
      <c r="Z171" s="112"/>
      <c r="AA171" s="112"/>
      <c r="AB171" s="112"/>
      <c r="AC171" s="112"/>
      <c r="AD171" s="112"/>
    </row>
    <row r="172" customFormat="false" ht="14.25" hidden="false" customHeight="false" outlineLevel="0" collapsed="false">
      <c r="A172" s="103"/>
      <c r="B172" s="41" t="n">
        <v>530</v>
      </c>
      <c r="C172" s="104" t="str">
        <f aca="false">VLOOKUP($B172,'[2]Center Details'!$A$1:$E$292,3,0)</f>
        <v>Patriot </v>
      </c>
      <c r="D172" s="104" t="str">
        <f aca="false">VLOOKUP($B172,'[2]Center Details'!$A$1:$E$292,4,0)</f>
        <v>Buckeye</v>
      </c>
      <c r="E172" s="104" t="str">
        <f aca="false">VLOOKUP($B172,'[2]Center Details'!$A$1:$E$292,2,0)</f>
        <v>AMF</v>
      </c>
      <c r="F172" s="104" t="str">
        <f aca="false">VLOOKUP($B172,'[2]Center Details'!$A$1:$E$292,5,0)</f>
        <v>AMF Sawmill Lanes</v>
      </c>
      <c r="G172" s="104" t="s">
        <v>1367</v>
      </c>
      <c r="H172" s="105" t="s">
        <v>116</v>
      </c>
      <c r="I172" s="106" t="s">
        <v>116</v>
      </c>
      <c r="J172" s="107" t="n">
        <v>4</v>
      </c>
      <c r="K172" s="108" t="s">
        <v>1395</v>
      </c>
      <c r="L172" s="109" t="n">
        <v>4.64</v>
      </c>
      <c r="M172" s="109" t="n">
        <v>6.34</v>
      </c>
      <c r="N172" s="109" t="n">
        <v>6.34</v>
      </c>
      <c r="O172" s="109" t="n">
        <v>6.94</v>
      </c>
      <c r="P172" s="109" t="n">
        <v>4.79</v>
      </c>
      <c r="Q172" s="109"/>
      <c r="R172" s="109"/>
      <c r="S172" s="110" t="n">
        <v>3</v>
      </c>
      <c r="T172" s="120" t="n">
        <v>12.89</v>
      </c>
      <c r="U172" s="111"/>
      <c r="V172" s="111"/>
      <c r="W172" s="111"/>
      <c r="X172" s="106"/>
      <c r="Y172" s="112"/>
      <c r="Z172" s="112"/>
      <c r="AA172" s="112"/>
      <c r="AB172" s="112"/>
      <c r="AC172" s="112"/>
      <c r="AD172" s="112"/>
    </row>
    <row r="173" customFormat="false" ht="14.25" hidden="false" customHeight="false" outlineLevel="0" collapsed="false">
      <c r="A173" s="103"/>
      <c r="B173" s="41" t="n">
        <v>533</v>
      </c>
      <c r="C173" s="104" t="str">
        <f aca="false">VLOOKUP($B173,'[2]Center Details'!$A$1:$E$292,3,0)</f>
        <v>Patriot </v>
      </c>
      <c r="D173" s="104" t="str">
        <f aca="false">VLOOKUP($B173,'[2]Center Details'!$A$1:$E$292,4,0)</f>
        <v>Buckeye</v>
      </c>
      <c r="E173" s="104" t="str">
        <f aca="false">VLOOKUP($B173,'[2]Center Details'!$A$1:$E$292,2,0)</f>
        <v>AMF</v>
      </c>
      <c r="F173" s="104" t="str">
        <f aca="false">VLOOKUP($B173,'[2]Center Details'!$A$1:$E$292,5,0)</f>
        <v>AMF Sportsman Lanes</v>
      </c>
      <c r="G173" s="104" t="s">
        <v>1367</v>
      </c>
      <c r="H173" s="105" t="s">
        <v>116</v>
      </c>
      <c r="I173" s="106" t="s">
        <v>116</v>
      </c>
      <c r="J173" s="107" t="n">
        <v>6</v>
      </c>
      <c r="K173" s="108" t="s">
        <v>1376</v>
      </c>
      <c r="L173" s="109" t="n">
        <v>3.64</v>
      </c>
      <c r="M173" s="109" t="n">
        <v>5.04</v>
      </c>
      <c r="N173" s="109" t="n">
        <v>5.04</v>
      </c>
      <c r="O173" s="109" t="n">
        <v>5.74</v>
      </c>
      <c r="P173" s="109" t="n">
        <v>4.29</v>
      </c>
      <c r="Q173" s="109"/>
      <c r="R173" s="109"/>
      <c r="S173" s="110" t="n">
        <v>2.5</v>
      </c>
      <c r="T173" s="110" t="n">
        <v>10.89</v>
      </c>
      <c r="U173" s="111"/>
      <c r="V173" s="111"/>
      <c r="W173" s="111"/>
      <c r="X173" s="106"/>
      <c r="Y173" s="112"/>
      <c r="Z173" s="112"/>
      <c r="AA173" s="112"/>
      <c r="AB173" s="112"/>
      <c r="AC173" s="112"/>
      <c r="AD173" s="112"/>
    </row>
    <row r="174" customFormat="false" ht="14.25" hidden="false" customHeight="false" outlineLevel="0" collapsed="false">
      <c r="A174" s="113"/>
      <c r="B174" s="51" t="n">
        <v>638</v>
      </c>
      <c r="C174" s="104" t="str">
        <f aca="false">VLOOKUP($B174,'[2]Center Details'!$A$1:$E$292,3,0)</f>
        <v>Experiential </v>
      </c>
      <c r="D174" s="104" t="str">
        <f aca="false">VLOOKUP($B174,'[2]Center Details'!$A$1:$E$292,4,0)</f>
        <v>OC </v>
      </c>
      <c r="E174" s="104" t="str">
        <f aca="false">VLOOKUP($B174,'[2]Center Details'!$A$1:$E$292,2,0)</f>
        <v>Bowlmor</v>
      </c>
      <c r="F174" s="121" t="str">
        <f aca="false">VLOOKUP($B174,'[2]Center Details'!$A$1:$E$292,5,0)</f>
        <v>Bowlmor Anaheim</v>
      </c>
      <c r="G174" s="104" t="s">
        <v>1369</v>
      </c>
      <c r="H174" s="74" t="s">
        <v>116</v>
      </c>
      <c r="I174" s="74" t="s">
        <v>116</v>
      </c>
      <c r="J174" s="106" t="n">
        <v>5</v>
      </c>
      <c r="K174" s="122" t="s">
        <v>1418</v>
      </c>
      <c r="L174" s="116" t="n">
        <v>4.74</v>
      </c>
      <c r="M174" s="116" t="n">
        <v>6.64</v>
      </c>
      <c r="N174" s="116" t="n">
        <v>6.64</v>
      </c>
      <c r="O174" s="116" t="n">
        <v>8.64</v>
      </c>
      <c r="P174" s="116" t="n">
        <v>5.79</v>
      </c>
      <c r="Q174" s="116"/>
      <c r="R174" s="116"/>
      <c r="S174" s="110" t="n">
        <v>3.49</v>
      </c>
      <c r="T174" s="110" t="n">
        <v>14.19</v>
      </c>
      <c r="U174" s="117"/>
      <c r="V174" s="117"/>
      <c r="W174" s="117"/>
      <c r="X174" s="74"/>
      <c r="Y174" s="112"/>
      <c r="Z174" s="112"/>
      <c r="AA174" s="112"/>
      <c r="AB174" s="112"/>
      <c r="AC174" s="112"/>
      <c r="AD174" s="112"/>
    </row>
    <row r="175" customFormat="false" ht="14.25" hidden="false" customHeight="false" outlineLevel="0" collapsed="false">
      <c r="A175" s="103"/>
      <c r="B175" s="41" t="n">
        <v>534</v>
      </c>
      <c r="C175" s="104" t="str">
        <f aca="false">VLOOKUP($B175,'[2]Center Details'!$A$1:$E$292,3,0)</f>
        <v>Patriot </v>
      </c>
      <c r="D175" s="104" t="str">
        <f aca="false">VLOOKUP($B175,'[2]Center Details'!$A$1:$E$292,4,0)</f>
        <v>Buckeye</v>
      </c>
      <c r="E175" s="104" t="str">
        <f aca="false">VLOOKUP($B175,'[2]Center Details'!$A$1:$E$292,2,0)</f>
        <v>AMF</v>
      </c>
      <c r="F175" s="104" t="str">
        <f aca="false">VLOOKUP($B175,'[2]Center Details'!$A$1:$E$292,5,0)</f>
        <v>AMF Stardust Lanes</v>
      </c>
      <c r="G175" s="104" t="s">
        <v>1367</v>
      </c>
      <c r="H175" s="105" t="s">
        <v>116</v>
      </c>
      <c r="I175" s="106" t="s">
        <v>116</v>
      </c>
      <c r="J175" s="107" t="n">
        <v>5</v>
      </c>
      <c r="K175" s="108" t="s">
        <v>1381</v>
      </c>
      <c r="L175" s="109" t="n">
        <v>4.24</v>
      </c>
      <c r="M175" s="109" t="n">
        <v>5.64</v>
      </c>
      <c r="N175" s="109" t="n">
        <v>5.64</v>
      </c>
      <c r="O175" s="109" t="n">
        <v>6.24</v>
      </c>
      <c r="P175" s="109" t="n">
        <v>4.29</v>
      </c>
      <c r="Q175" s="109"/>
      <c r="R175" s="109"/>
      <c r="S175" s="110" t="n">
        <v>2.5</v>
      </c>
      <c r="T175" s="110" t="n">
        <v>12.09</v>
      </c>
      <c r="U175" s="111"/>
      <c r="V175" s="111"/>
      <c r="W175" s="111"/>
      <c r="X175" s="106"/>
      <c r="Y175" s="112"/>
      <c r="Z175" s="112"/>
      <c r="AA175" s="112"/>
      <c r="AB175" s="112"/>
      <c r="AC175" s="112"/>
      <c r="AD175" s="112"/>
    </row>
    <row r="176" customFormat="false" ht="14.25" hidden="false" customHeight="false" outlineLevel="0" collapsed="false">
      <c r="A176" s="103"/>
      <c r="B176" s="41" t="n">
        <v>595</v>
      </c>
      <c r="C176" s="104" t="str">
        <f aca="false">VLOOKUP($B176,'[2]Center Details'!$A$1:$E$292,3,0)</f>
        <v>Ross </v>
      </c>
      <c r="D176" s="104" t="str">
        <f aca="false">VLOOKUP($B176,'[2]Center Details'!$A$1:$E$292,4,0)</f>
        <v>Northern Metroplex</v>
      </c>
      <c r="E176" s="104" t="str">
        <f aca="false">VLOOKUP($B176,'[2]Center Details'!$A$1:$E$292,2,0)</f>
        <v>AMF</v>
      </c>
      <c r="F176" s="104" t="str">
        <f aca="false">VLOOKUP($B176,'[2]Center Details'!$A$1:$E$292,5,0)</f>
        <v>AMF Lewisville Lanes</v>
      </c>
      <c r="G176" s="104" t="s">
        <v>1367</v>
      </c>
      <c r="H176" s="106" t="s">
        <v>64</v>
      </c>
      <c r="I176" s="106" t="s">
        <v>64</v>
      </c>
      <c r="J176" s="106" t="n">
        <v>4</v>
      </c>
      <c r="K176" s="108" t="s">
        <v>1379</v>
      </c>
      <c r="L176" s="109" t="n">
        <v>4.64</v>
      </c>
      <c r="M176" s="109" t="n">
        <v>6.34</v>
      </c>
      <c r="N176" s="109" t="n">
        <v>6.34</v>
      </c>
      <c r="O176" s="109" t="n">
        <v>6.94</v>
      </c>
      <c r="P176" s="109" t="n">
        <v>4.79</v>
      </c>
      <c r="Q176" s="109"/>
      <c r="R176" s="109"/>
      <c r="S176" s="110" t="n">
        <v>3</v>
      </c>
      <c r="T176" s="120" t="n">
        <v>12.89</v>
      </c>
      <c r="U176" s="111"/>
      <c r="V176" s="111"/>
      <c r="W176" s="111"/>
      <c r="X176" s="106"/>
      <c r="Y176" s="112"/>
      <c r="Z176" s="112"/>
      <c r="AA176" s="112"/>
      <c r="AB176" s="112"/>
      <c r="AC176" s="112"/>
      <c r="AD176" s="112"/>
    </row>
    <row r="177" customFormat="false" ht="14.25" hidden="false" customHeight="false" outlineLevel="0" collapsed="false">
      <c r="A177" s="103"/>
      <c r="B177" s="41" t="n">
        <v>535</v>
      </c>
      <c r="C177" s="104" t="str">
        <f aca="false">VLOOKUP($B177,'[2]Center Details'!$A$1:$E$292,3,0)</f>
        <v>Experiential North </v>
      </c>
      <c r="D177" s="104" t="str">
        <f aca="false">VLOOKUP($B177,'[2]Center Details'!$A$1:$E$292,4,0)</f>
        <v>New Jersey XP </v>
      </c>
      <c r="E177" s="104" t="str">
        <f aca="false">VLOOKUP($B177,'[2]Center Details'!$A$1:$E$292,2,0)</f>
        <v>AMF</v>
      </c>
      <c r="F177" s="104" t="str">
        <f aca="false">VLOOKUP($B177,'[2]Center Details'!$A$1:$E$292,5,0)</f>
        <v>AMF Strathmore Lanes</v>
      </c>
      <c r="G177" s="104" t="s">
        <v>1367</v>
      </c>
      <c r="H177" s="105" t="s">
        <v>116</v>
      </c>
      <c r="I177" s="106" t="s">
        <v>116</v>
      </c>
      <c r="J177" s="107" t="n">
        <v>5</v>
      </c>
      <c r="K177" s="108" t="s">
        <v>1381</v>
      </c>
      <c r="L177" s="109" t="n">
        <v>4.24</v>
      </c>
      <c r="M177" s="109" t="n">
        <v>5.64</v>
      </c>
      <c r="N177" s="109" t="n">
        <v>5.64</v>
      </c>
      <c r="O177" s="109" t="n">
        <v>6.24</v>
      </c>
      <c r="P177" s="109" t="n">
        <v>4.29</v>
      </c>
      <c r="Q177" s="109"/>
      <c r="R177" s="109"/>
      <c r="S177" s="110" t="n">
        <v>2.5</v>
      </c>
      <c r="T177" s="110" t="n">
        <v>12.09</v>
      </c>
      <c r="U177" s="111"/>
      <c r="V177" s="111"/>
      <c r="W177" s="111"/>
      <c r="X177" s="106"/>
      <c r="Y177" s="112"/>
      <c r="Z177" s="112"/>
      <c r="AA177" s="112"/>
      <c r="AB177" s="112"/>
      <c r="AC177" s="112"/>
      <c r="AD177" s="112"/>
    </row>
    <row r="178" customFormat="false" ht="14.25" hidden="false" customHeight="false" outlineLevel="0" collapsed="false">
      <c r="A178" s="103"/>
      <c r="B178" s="41" t="n">
        <v>538</v>
      </c>
      <c r="C178" s="104" t="str">
        <f aca="false">VLOOKUP($B178,'[2]Center Details'!$A$1:$E$292,3,0)</f>
        <v>West </v>
      </c>
      <c r="D178" s="104" t="str">
        <f aca="false">VLOOKUP($B178,'[2]Center Details'!$A$1:$E$292,4,0)</f>
        <v>St Louis </v>
      </c>
      <c r="E178" s="104" t="str">
        <f aca="false">VLOOKUP($B178,'[2]Center Details'!$A$1:$E$292,2,0)</f>
        <v>AMF</v>
      </c>
      <c r="F178" s="104" t="str">
        <f aca="false">VLOOKUP($B178,'[2]Center Details'!$A$1:$E$292,5,0)</f>
        <v>AMF Strike 'N Spare Lanes</v>
      </c>
      <c r="G178" s="104" t="s">
        <v>1367</v>
      </c>
      <c r="H178" s="105" t="s">
        <v>116</v>
      </c>
      <c r="I178" s="106" t="s">
        <v>116</v>
      </c>
      <c r="J178" s="107" t="n">
        <v>5</v>
      </c>
      <c r="K178" s="108" t="s">
        <v>1381</v>
      </c>
      <c r="L178" s="109" t="n">
        <v>4.24</v>
      </c>
      <c r="M178" s="109" t="n">
        <v>5.64</v>
      </c>
      <c r="N178" s="109" t="n">
        <v>5.64</v>
      </c>
      <c r="O178" s="109" t="n">
        <v>6.24</v>
      </c>
      <c r="P178" s="109" t="n">
        <v>4.29</v>
      </c>
      <c r="Q178" s="109"/>
      <c r="R178" s="109"/>
      <c r="S178" s="110" t="n">
        <v>2.5</v>
      </c>
      <c r="T178" s="110" t="n">
        <v>12.09</v>
      </c>
      <c r="U178" s="111"/>
      <c r="V178" s="111"/>
      <c r="W178" s="111"/>
      <c r="X178" s="106"/>
      <c r="Y178" s="112"/>
      <c r="Z178" s="112"/>
      <c r="AA178" s="112"/>
      <c r="AB178" s="112"/>
      <c r="AC178" s="112"/>
      <c r="AD178" s="112"/>
    </row>
    <row r="179" customFormat="false" ht="14.25" hidden="false" customHeight="false" outlineLevel="0" collapsed="false">
      <c r="A179" s="103"/>
      <c r="B179" s="41" t="n">
        <v>540</v>
      </c>
      <c r="C179" s="104" t="str">
        <f aca="false">VLOOKUP($B179,'[2]Center Details'!$A$1:$E$292,3,0)</f>
        <v>Patriot </v>
      </c>
      <c r="D179" s="104" t="str">
        <f aca="false">VLOOKUP($B179,'[2]Center Details'!$A$1:$E$292,4,0)</f>
        <v>Niagara </v>
      </c>
      <c r="E179" s="104" t="str">
        <f aca="false">VLOOKUP($B179,'[2]Center Details'!$A$1:$E$292,2,0)</f>
        <v>AMF</v>
      </c>
      <c r="F179" s="104" t="str">
        <f aca="false">VLOOKUP($B179,'[2]Center Details'!$A$1:$E$292,5,0)</f>
        <v>AMF Strike 'N Spare Lanes</v>
      </c>
      <c r="G179" s="104" t="s">
        <v>1367</v>
      </c>
      <c r="H179" s="105" t="s">
        <v>116</v>
      </c>
      <c r="I179" s="106" t="s">
        <v>116</v>
      </c>
      <c r="J179" s="107" t="n">
        <v>6</v>
      </c>
      <c r="K179" s="108" t="s">
        <v>1376</v>
      </c>
      <c r="L179" s="109" t="n">
        <v>3.64</v>
      </c>
      <c r="M179" s="109" t="n">
        <v>5.04</v>
      </c>
      <c r="N179" s="109" t="n">
        <v>5.04</v>
      </c>
      <c r="O179" s="109" t="n">
        <v>5.74</v>
      </c>
      <c r="P179" s="109" t="n">
        <v>4.29</v>
      </c>
      <c r="Q179" s="109"/>
      <c r="R179" s="109"/>
      <c r="S179" s="110" t="n">
        <v>2.5</v>
      </c>
      <c r="T179" s="110" t="n">
        <v>10.89</v>
      </c>
      <c r="U179" s="111"/>
      <c r="V179" s="111"/>
      <c r="W179" s="111"/>
      <c r="X179" s="106"/>
      <c r="Y179" s="112"/>
      <c r="Z179" s="112"/>
      <c r="AA179" s="112"/>
      <c r="AB179" s="112"/>
      <c r="AC179" s="112"/>
      <c r="AD179" s="112"/>
    </row>
    <row r="180" customFormat="false" ht="14.25" hidden="false" customHeight="false" outlineLevel="0" collapsed="false">
      <c r="A180" s="113"/>
      <c r="B180" s="51" t="n">
        <v>702</v>
      </c>
      <c r="C180" s="104" t="str">
        <f aca="false">VLOOKUP($B180,'[2]Center Details'!$A$1:$E$292,3,0)</f>
        <v>Experiential </v>
      </c>
      <c r="D180" s="104" t="str">
        <f aca="false">VLOOKUP($B180,'[2]Center Details'!$A$1:$E$292,4,0)</f>
        <v>Beltway </v>
      </c>
      <c r="E180" s="104" t="str">
        <f aca="false">VLOOKUP($B180,'[2]Center Details'!$A$1:$E$292,2,0)</f>
        <v>Bowlmor</v>
      </c>
      <c r="F180" s="121" t="str">
        <f aca="false">VLOOKUP($B180,'[2]Center Details'!$A$1:$E$292,5,0)</f>
        <v>Bowlmor Bethesda</v>
      </c>
      <c r="G180" s="104" t="s">
        <v>1369</v>
      </c>
      <c r="H180" s="74" t="s">
        <v>116</v>
      </c>
      <c r="I180" s="74" t="s">
        <v>116</v>
      </c>
      <c r="J180" s="106" t="n">
        <v>5</v>
      </c>
      <c r="K180" s="122" t="s">
        <v>1418</v>
      </c>
      <c r="L180" s="116" t="n">
        <v>4.74</v>
      </c>
      <c r="M180" s="116" t="n">
        <v>6.64</v>
      </c>
      <c r="N180" s="116" t="n">
        <v>6.64</v>
      </c>
      <c r="O180" s="116" t="n">
        <v>8.64</v>
      </c>
      <c r="P180" s="116" t="n">
        <v>5.79</v>
      </c>
      <c r="Q180" s="116"/>
      <c r="R180" s="116"/>
      <c r="S180" s="110" t="n">
        <v>3.49</v>
      </c>
      <c r="T180" s="110" t="n">
        <v>14.19</v>
      </c>
      <c r="U180" s="117"/>
      <c r="V180" s="117"/>
      <c r="W180" s="117"/>
      <c r="X180" s="74"/>
      <c r="Y180" s="112"/>
      <c r="Z180" s="112"/>
      <c r="AA180" s="112"/>
      <c r="AB180" s="112"/>
      <c r="AC180" s="112"/>
      <c r="AD180" s="112"/>
    </row>
    <row r="181" s="136" customFormat="true" ht="14.25" hidden="false" customHeight="false" outlineLevel="0" collapsed="false">
      <c r="A181" s="87"/>
      <c r="B181" s="114" t="n">
        <v>328</v>
      </c>
      <c r="C181" s="104" t="str">
        <f aca="false">VLOOKUP($B181,'[2]Center Details'!$A$1:$E$292,3,0)</f>
        <v>West </v>
      </c>
      <c r="D181" s="104" t="str">
        <f aca="false">VLOOKUP($B181,'[2]Center Details'!$A$1:$E$292,4,0)</f>
        <v>Majestic</v>
      </c>
      <c r="E181" s="104" t="str">
        <f aca="false">VLOOKUP($B181,'[2]Center Details'!$A$1:$E$292,2,0)</f>
        <v>Bowlero</v>
      </c>
      <c r="F181" s="104" t="str">
        <f aca="false">VLOOKUP($B181,'[2]Center Details'!$A$1:$E$292,5,0)</f>
        <v>Bowlero North Scottsdale</v>
      </c>
      <c r="G181" s="104" t="s">
        <v>1369</v>
      </c>
      <c r="H181" s="74" t="s">
        <v>116</v>
      </c>
      <c r="I181" s="74" t="s">
        <v>116</v>
      </c>
      <c r="J181" s="106" t="n">
        <v>7</v>
      </c>
      <c r="K181" s="115" t="s">
        <v>1422</v>
      </c>
      <c r="L181" s="134" t="n">
        <v>4.54</v>
      </c>
      <c r="M181" s="134" t="n">
        <v>5.84</v>
      </c>
      <c r="N181" s="134" t="n">
        <v>5.84</v>
      </c>
      <c r="O181" s="134" t="n">
        <v>6.84</v>
      </c>
      <c r="P181" s="116" t="n">
        <v>4.89</v>
      </c>
      <c r="Q181" s="134"/>
      <c r="R181" s="134"/>
      <c r="S181" s="110" t="n">
        <v>3.09</v>
      </c>
      <c r="T181" s="110" t="n">
        <v>13.19</v>
      </c>
      <c r="U181" s="74"/>
      <c r="V181" s="74"/>
      <c r="W181" s="74"/>
      <c r="X181" s="74"/>
      <c r="Y181" s="135"/>
      <c r="Z181" s="135"/>
      <c r="AA181" s="135"/>
      <c r="AB181" s="135"/>
      <c r="AC181" s="135"/>
      <c r="AD181" s="135"/>
    </row>
    <row r="182" customFormat="false" ht="14.25" hidden="false" customHeight="false" outlineLevel="0" collapsed="false">
      <c r="A182" s="103"/>
      <c r="B182" s="41" t="n">
        <v>545</v>
      </c>
      <c r="C182" s="104" t="str">
        <f aca="false">VLOOKUP($B182,'[2]Center Details'!$A$1:$E$292,3,0)</f>
        <v>Patriot </v>
      </c>
      <c r="D182" s="104" t="str">
        <f aca="false">VLOOKUP($B182,'[2]Center Details'!$A$1:$E$292,4,0)</f>
        <v>Niagara </v>
      </c>
      <c r="E182" s="104" t="str">
        <f aca="false">VLOOKUP($B182,'[2]Center Details'!$A$1:$E$292,2,0)</f>
        <v>AMF</v>
      </c>
      <c r="F182" s="104" t="str">
        <f aca="false">VLOOKUP($B182,'[2]Center Details'!$A$1:$E$292,5,0)</f>
        <v>AMF Terrace Gardens Lanes</v>
      </c>
      <c r="G182" s="104" t="s">
        <v>1367</v>
      </c>
      <c r="H182" s="105" t="s">
        <v>116</v>
      </c>
      <c r="I182" s="106" t="s">
        <v>116</v>
      </c>
      <c r="J182" s="107" t="n">
        <v>6</v>
      </c>
      <c r="K182" s="108" t="s">
        <v>1376</v>
      </c>
      <c r="L182" s="109" t="n">
        <v>3.64</v>
      </c>
      <c r="M182" s="109" t="n">
        <v>5.04</v>
      </c>
      <c r="N182" s="109" t="n">
        <v>5.04</v>
      </c>
      <c r="O182" s="109" t="n">
        <v>5.74</v>
      </c>
      <c r="P182" s="109" t="n">
        <v>4.29</v>
      </c>
      <c r="Q182" s="109"/>
      <c r="R182" s="109"/>
      <c r="S182" s="110" t="n">
        <v>2.5</v>
      </c>
      <c r="T182" s="110" t="n">
        <v>10.89</v>
      </c>
      <c r="U182" s="111"/>
      <c r="V182" s="111"/>
      <c r="W182" s="111"/>
      <c r="X182" s="106"/>
      <c r="Y182" s="112"/>
      <c r="Z182" s="112"/>
      <c r="AA182" s="112"/>
      <c r="AB182" s="112"/>
      <c r="AC182" s="112"/>
      <c r="AD182" s="112"/>
    </row>
    <row r="183" customFormat="false" ht="14.25" hidden="false" customHeight="false" outlineLevel="0" collapsed="false">
      <c r="A183" s="103"/>
      <c r="B183" s="41" t="n">
        <v>564</v>
      </c>
      <c r="C183" s="104" t="str">
        <f aca="false">VLOOKUP($B183,'[2]Center Details'!$A$1:$E$292,3,0)</f>
        <v>Experiential North </v>
      </c>
      <c r="D183" s="104" t="str">
        <f aca="false">VLOOKUP($B183,'[2]Center Details'!$A$1:$E$292,4,0)</f>
        <v>Northern Lights </v>
      </c>
      <c r="E183" s="104" t="str">
        <f aca="false">VLOOKUP($B183,'[2]Center Details'!$A$1:$E$292,2,0)</f>
        <v>Bowlero</v>
      </c>
      <c r="F183" s="104" t="str">
        <f aca="false">VLOOKUP($B183,'[2]Center Details'!$A$1:$E$292,5,0)</f>
        <v>Bowlero Wauwatosa</v>
      </c>
      <c r="G183" s="104" t="s">
        <v>1371</v>
      </c>
      <c r="H183" s="117" t="s">
        <v>569</v>
      </c>
      <c r="I183" s="117" t="s">
        <v>569</v>
      </c>
      <c r="J183" s="117" t="s">
        <v>569</v>
      </c>
      <c r="K183" s="115" t="s">
        <v>1372</v>
      </c>
      <c r="L183" s="109" t="n">
        <v>3.89</v>
      </c>
      <c r="M183" s="137" t="n">
        <v>5.89</v>
      </c>
      <c r="N183" s="137" t="n">
        <v>5.89</v>
      </c>
      <c r="O183" s="137" t="n">
        <v>6.39</v>
      </c>
      <c r="P183" s="109" t="n">
        <v>4.59</v>
      </c>
      <c r="Q183" s="109"/>
      <c r="R183" s="109"/>
      <c r="S183" s="110" t="s">
        <v>569</v>
      </c>
      <c r="T183" s="110" t="s">
        <v>569</v>
      </c>
      <c r="U183" s="119" t="n">
        <v>15.19</v>
      </c>
      <c r="V183" s="119" t="n">
        <v>19.19</v>
      </c>
      <c r="W183" s="119" t="n">
        <v>21.19</v>
      </c>
      <c r="X183" s="74"/>
      <c r="Y183" s="112"/>
      <c r="Z183" s="112"/>
      <c r="AA183" s="112"/>
      <c r="AB183" s="112"/>
      <c r="AC183" s="112"/>
      <c r="AD183" s="112"/>
    </row>
    <row r="184" customFormat="false" ht="14.25" hidden="false" customHeight="false" outlineLevel="0" collapsed="false">
      <c r="A184" s="103"/>
      <c r="B184" s="41" t="n">
        <v>548</v>
      </c>
      <c r="C184" s="104" t="str">
        <f aca="false">VLOOKUP($B184,'[2]Center Details'!$A$1:$E$292,3,0)</f>
        <v>Experiential North </v>
      </c>
      <c r="D184" s="104" t="str">
        <f aca="false">VLOOKUP($B184,'[2]Center Details'!$A$1:$E$292,4,0)</f>
        <v>Western Long Island </v>
      </c>
      <c r="E184" s="104" t="str">
        <f aca="false">VLOOKUP($B184,'[2]Center Details'!$A$1:$E$292,2,0)</f>
        <v>AMF</v>
      </c>
      <c r="F184" s="104" t="str">
        <f aca="false">VLOOKUP($B184,'[2]Center Details'!$A$1:$E$292,5,0)</f>
        <v>AMF Wantagh Lanes</v>
      </c>
      <c r="G184" s="104" t="s">
        <v>1367</v>
      </c>
      <c r="H184" s="105" t="s">
        <v>145</v>
      </c>
      <c r="I184" s="106" t="s">
        <v>116</v>
      </c>
      <c r="J184" s="107" t="n">
        <v>3</v>
      </c>
      <c r="K184" s="108" t="s">
        <v>1383</v>
      </c>
      <c r="L184" s="109" t="n">
        <v>4.74</v>
      </c>
      <c r="M184" s="109" t="n">
        <v>6.84</v>
      </c>
      <c r="N184" s="109" t="n">
        <v>6.84</v>
      </c>
      <c r="O184" s="109" t="n">
        <v>7.54</v>
      </c>
      <c r="P184" s="109" t="n">
        <v>4.79</v>
      </c>
      <c r="Q184" s="109"/>
      <c r="R184" s="109"/>
      <c r="S184" s="110" t="n">
        <v>3</v>
      </c>
      <c r="T184" s="110" t="n">
        <v>13.09</v>
      </c>
      <c r="U184" s="111"/>
      <c r="V184" s="111"/>
      <c r="W184" s="111"/>
      <c r="X184" s="106"/>
      <c r="Y184" s="112"/>
      <c r="Z184" s="112"/>
      <c r="AA184" s="112"/>
      <c r="AB184" s="112"/>
      <c r="AC184" s="112"/>
      <c r="AD184" s="112"/>
    </row>
    <row r="185" customFormat="false" ht="14.25" hidden="false" customHeight="false" outlineLevel="0" collapsed="false">
      <c r="A185" s="113"/>
      <c r="B185" s="51" t="n">
        <v>571</v>
      </c>
      <c r="C185" s="104" t="str">
        <f aca="false">VLOOKUP($B185,'[2]Center Details'!$A$1:$E$292,3,0)</f>
        <v>Ross</v>
      </c>
      <c r="D185" s="104" t="str">
        <f aca="false">VLOOKUP($B185,'[2]Center Details'!$A$1:$E$292,4,0)</f>
        <v>Oil Money </v>
      </c>
      <c r="E185" s="104" t="str">
        <f aca="false">VLOOKUP($B185,'[2]Center Details'!$A$1:$E$292,2,0)</f>
        <v>Bowlmor</v>
      </c>
      <c r="F185" s="121" t="str">
        <f aca="false">VLOOKUP($B185,'[2]Center Details'!$A$1:$E$292,5,0)</f>
        <v>Bowlmor Dallas</v>
      </c>
      <c r="G185" s="104" t="s">
        <v>1369</v>
      </c>
      <c r="H185" s="74" t="s">
        <v>116</v>
      </c>
      <c r="I185" s="74" t="s">
        <v>116</v>
      </c>
      <c r="J185" s="106" t="n">
        <v>6</v>
      </c>
      <c r="K185" s="122" t="s">
        <v>1423</v>
      </c>
      <c r="L185" s="116" t="n">
        <v>4.74</v>
      </c>
      <c r="M185" s="116" t="n">
        <v>6.64</v>
      </c>
      <c r="N185" s="116" t="n">
        <v>6.64</v>
      </c>
      <c r="O185" s="116" t="n">
        <v>8.14</v>
      </c>
      <c r="P185" s="116" t="n">
        <v>5.39</v>
      </c>
      <c r="Q185" s="116"/>
      <c r="R185" s="116"/>
      <c r="S185" s="110" t="n">
        <v>3.09</v>
      </c>
      <c r="T185" s="110" t="n">
        <v>13.19</v>
      </c>
      <c r="U185" s="117"/>
      <c r="V185" s="117"/>
      <c r="W185" s="117"/>
      <c r="X185" s="74"/>
      <c r="Y185" s="112"/>
      <c r="Z185" s="112"/>
      <c r="AA185" s="112"/>
      <c r="AB185" s="112"/>
      <c r="AC185" s="112"/>
      <c r="AD185" s="112"/>
    </row>
    <row r="186" customFormat="false" ht="14.25" hidden="false" customHeight="false" outlineLevel="0" collapsed="false">
      <c r="A186" s="103"/>
      <c r="B186" s="41" t="n">
        <v>567</v>
      </c>
      <c r="C186" s="104" t="str">
        <f aca="false">VLOOKUP($B186,'[2]Center Details'!$A$1:$E$292,3,0)</f>
        <v>Experiential </v>
      </c>
      <c r="D186" s="104" t="str">
        <f aca="false">VLOOKUP($B186,'[2]Center Details'!$A$1:$E$292,4,0)</f>
        <v>LA South </v>
      </c>
      <c r="E186" s="104" t="str">
        <f aca="false">VLOOKUP($B186,'[2]Center Details'!$A$1:$E$292,2,0)</f>
        <v>AMF</v>
      </c>
      <c r="F186" s="104" t="str">
        <f aca="false">VLOOKUP($B186,'[2]Center Details'!$A$1:$E$292,5,0)</f>
        <v>AMF Cerritos Lanes</v>
      </c>
      <c r="G186" s="104" t="s">
        <v>1367</v>
      </c>
      <c r="H186" s="105" t="s">
        <v>64</v>
      </c>
      <c r="I186" s="106" t="s">
        <v>116</v>
      </c>
      <c r="J186" s="107" t="n">
        <v>3</v>
      </c>
      <c r="K186" s="108" t="s">
        <v>1383</v>
      </c>
      <c r="L186" s="109" t="n">
        <v>4.74</v>
      </c>
      <c r="M186" s="109" t="n">
        <v>6.84</v>
      </c>
      <c r="N186" s="109" t="n">
        <v>6.84</v>
      </c>
      <c r="O186" s="109" t="n">
        <v>7.54</v>
      </c>
      <c r="P186" s="109" t="n">
        <v>4.79</v>
      </c>
      <c r="Q186" s="109"/>
      <c r="R186" s="109"/>
      <c r="S186" s="110" t="n">
        <v>3</v>
      </c>
      <c r="T186" s="110" t="n">
        <v>13.09</v>
      </c>
      <c r="U186" s="111"/>
      <c r="V186" s="111"/>
      <c r="W186" s="111"/>
      <c r="X186" s="106"/>
      <c r="Y186" s="112"/>
      <c r="Z186" s="112"/>
      <c r="AA186" s="112"/>
      <c r="AB186" s="112"/>
      <c r="AC186" s="112"/>
      <c r="AD186" s="112"/>
    </row>
    <row r="187" customFormat="false" ht="14.25" hidden="false" customHeight="false" outlineLevel="0" collapsed="false">
      <c r="A187" s="103"/>
      <c r="B187" s="41" t="n">
        <v>572</v>
      </c>
      <c r="C187" s="104" t="str">
        <f aca="false">VLOOKUP($B187,'[2]Center Details'!$A$1:$E$292,3,0)</f>
        <v>Experiential </v>
      </c>
      <c r="D187" s="104" t="str">
        <f aca="false">VLOOKUP($B187,'[2]Center Details'!$A$1:$E$292,4,0)</f>
        <v>San Fran / Sacramento </v>
      </c>
      <c r="E187" s="104" t="str">
        <f aca="false">VLOOKUP($B187,'[2]Center Details'!$A$1:$E$292,2,0)</f>
        <v>AMF</v>
      </c>
      <c r="F187" s="104" t="str">
        <f aca="false">VLOOKUP($B187,'[2]Center Details'!$A$1:$E$292,5,0)</f>
        <v>AMF Land Park Lanes</v>
      </c>
      <c r="G187" s="104" t="s">
        <v>1367</v>
      </c>
      <c r="H187" s="105" t="s">
        <v>116</v>
      </c>
      <c r="I187" s="106" t="s">
        <v>116</v>
      </c>
      <c r="J187" s="107" t="n">
        <v>4</v>
      </c>
      <c r="K187" s="108" t="s">
        <v>1395</v>
      </c>
      <c r="L187" s="109" t="n">
        <v>4.64</v>
      </c>
      <c r="M187" s="109" t="n">
        <v>6.34</v>
      </c>
      <c r="N187" s="109" t="n">
        <v>6.34</v>
      </c>
      <c r="O187" s="109" t="n">
        <v>6.94</v>
      </c>
      <c r="P187" s="109" t="n">
        <v>4.79</v>
      </c>
      <c r="Q187" s="109"/>
      <c r="R187" s="109"/>
      <c r="S187" s="110" t="n">
        <v>3</v>
      </c>
      <c r="T187" s="120" t="n">
        <v>12.89</v>
      </c>
      <c r="U187" s="111"/>
      <c r="V187" s="111"/>
      <c r="W187" s="111"/>
      <c r="X187" s="106"/>
      <c r="Y187" s="112"/>
      <c r="Z187" s="112"/>
      <c r="AA187" s="112"/>
      <c r="AB187" s="112"/>
      <c r="AC187" s="112"/>
      <c r="AD187" s="112"/>
    </row>
    <row r="188" customFormat="false" ht="14.25" hidden="false" customHeight="false" outlineLevel="0" collapsed="false">
      <c r="A188" s="103"/>
      <c r="B188" s="41" t="n">
        <v>573</v>
      </c>
      <c r="C188" s="104" t="str">
        <f aca="false">VLOOKUP($B188,'[2]Center Details'!$A$1:$E$292,3,0)</f>
        <v>Experiential </v>
      </c>
      <c r="D188" s="104" t="str">
        <f aca="false">VLOOKUP($B188,'[2]Center Details'!$A$1:$E$292,4,0)</f>
        <v>San Fran / Sacramento </v>
      </c>
      <c r="E188" s="104" t="str">
        <f aca="false">VLOOKUP($B188,'[2]Center Details'!$A$1:$E$292,2,0)</f>
        <v>AMF</v>
      </c>
      <c r="F188" s="104" t="str">
        <f aca="false">VLOOKUP($B188,'[2]Center Details'!$A$1:$E$292,5,0)</f>
        <v>AMF Mardi Gras Lanes</v>
      </c>
      <c r="G188" s="104" t="s">
        <v>1367</v>
      </c>
      <c r="H188" s="105" t="s">
        <v>116</v>
      </c>
      <c r="I188" s="106" t="s">
        <v>116</v>
      </c>
      <c r="J188" s="107" t="n">
        <v>4</v>
      </c>
      <c r="K188" s="108" t="s">
        <v>1395</v>
      </c>
      <c r="L188" s="109" t="n">
        <v>4.64</v>
      </c>
      <c r="M188" s="109" t="n">
        <v>6.34</v>
      </c>
      <c r="N188" s="109" t="n">
        <v>6.34</v>
      </c>
      <c r="O188" s="109" t="n">
        <v>6.94</v>
      </c>
      <c r="P188" s="109" t="n">
        <v>4.79</v>
      </c>
      <c r="Q188" s="109"/>
      <c r="R188" s="109"/>
      <c r="S188" s="110" t="n">
        <v>3</v>
      </c>
      <c r="T188" s="120" t="n">
        <v>12.89</v>
      </c>
      <c r="U188" s="111"/>
      <c r="V188" s="111"/>
      <c r="W188" s="111"/>
      <c r="X188" s="106"/>
      <c r="Y188" s="112"/>
      <c r="Z188" s="112"/>
      <c r="AA188" s="112"/>
      <c r="AB188" s="112"/>
      <c r="AC188" s="112"/>
      <c r="AD188" s="112"/>
    </row>
    <row r="189" customFormat="false" ht="14.25" hidden="false" customHeight="false" outlineLevel="0" collapsed="false">
      <c r="A189" s="103"/>
      <c r="B189" s="41" t="n">
        <v>576</v>
      </c>
      <c r="C189" s="104" t="str">
        <f aca="false">VLOOKUP($B189,'[2]Center Details'!$A$1:$E$292,3,0)</f>
        <v>Ross </v>
      </c>
      <c r="D189" s="104" t="str">
        <f aca="false">VLOOKUP($B189,'[2]Center Details'!$A$1:$E$292,4,0)</f>
        <v>Oil Money </v>
      </c>
      <c r="E189" s="104" t="str">
        <f aca="false">VLOOKUP($B189,'[2]Center Details'!$A$1:$E$292,2,0)</f>
        <v>Bowlero</v>
      </c>
      <c r="F189" s="104" t="str">
        <f aca="false">VLOOKUP($B189,'[2]Center Details'!$A$1:$E$292,5,0)</f>
        <v>Bowlero Midland</v>
      </c>
      <c r="G189" s="104" t="s">
        <v>1367</v>
      </c>
      <c r="H189" s="133" t="s">
        <v>64</v>
      </c>
      <c r="I189" s="106" t="s">
        <v>116</v>
      </c>
      <c r="J189" s="107" t="n">
        <v>2</v>
      </c>
      <c r="K189" s="108" t="s">
        <v>1424</v>
      </c>
      <c r="L189" s="109" t="n">
        <v>4.94</v>
      </c>
      <c r="M189" s="109" t="n">
        <v>7.34</v>
      </c>
      <c r="N189" s="109" t="n">
        <v>7.34</v>
      </c>
      <c r="O189" s="109" t="n">
        <v>8.14</v>
      </c>
      <c r="P189" s="109" t="n">
        <v>5.29</v>
      </c>
      <c r="Q189" s="109"/>
      <c r="R189" s="109"/>
      <c r="S189" s="120" t="s">
        <v>569</v>
      </c>
      <c r="T189" s="110" t="n">
        <v>14.09</v>
      </c>
      <c r="U189" s="111"/>
      <c r="V189" s="111"/>
      <c r="W189" s="111"/>
      <c r="X189" s="106"/>
      <c r="Y189" s="112"/>
      <c r="Z189" s="112"/>
      <c r="AA189" s="112"/>
      <c r="AB189" s="112"/>
      <c r="AC189" s="112"/>
      <c r="AD189" s="112"/>
    </row>
    <row r="190" customFormat="false" ht="14.25" hidden="false" customHeight="false" outlineLevel="0" collapsed="false">
      <c r="A190" s="125"/>
      <c r="B190" s="114" t="n">
        <v>577</v>
      </c>
      <c r="C190" s="104" t="str">
        <f aca="false">VLOOKUP($B190,'[2]Center Details'!$A$1:$E$292,3,0)</f>
        <v>Experiential </v>
      </c>
      <c r="D190" s="104" t="str">
        <f aca="false">VLOOKUP($B190,'[2]Center Details'!$A$1:$E$292,4,0)</f>
        <v>Silicon Valley </v>
      </c>
      <c r="E190" s="104" t="str">
        <f aca="false">VLOOKUP($B190,'[2]Center Details'!$A$1:$E$292,2,0)</f>
        <v>Bowlero</v>
      </c>
      <c r="F190" s="104" t="str">
        <f aca="false">VLOOKUP($B190,'[2]Center Details'!$A$1:$E$292,5,0)</f>
        <v>Bowlero Milpitas</v>
      </c>
      <c r="G190" s="104" t="s">
        <v>1369</v>
      </c>
      <c r="H190" s="74" t="s">
        <v>116</v>
      </c>
      <c r="I190" s="74" t="s">
        <v>116</v>
      </c>
      <c r="J190" s="74" t="n">
        <v>4.25</v>
      </c>
      <c r="K190" s="122" t="s">
        <v>1425</v>
      </c>
      <c r="L190" s="116" t="n">
        <v>5.24</v>
      </c>
      <c r="M190" s="116" t="n">
        <v>7.14</v>
      </c>
      <c r="N190" s="116" t="n">
        <v>7.14</v>
      </c>
      <c r="O190" s="116" t="n">
        <v>9.14</v>
      </c>
      <c r="P190" s="116" t="n">
        <v>5.79</v>
      </c>
      <c r="Q190" s="116"/>
      <c r="R190" s="116"/>
      <c r="S190" s="110" t="n">
        <v>3.49</v>
      </c>
      <c r="T190" s="110" t="n">
        <v>15.19</v>
      </c>
      <c r="U190" s="117"/>
      <c r="V190" s="117"/>
      <c r="W190" s="117"/>
      <c r="X190" s="74"/>
      <c r="Y190" s="112"/>
      <c r="Z190" s="112"/>
      <c r="AA190" s="112"/>
      <c r="AB190" s="112"/>
      <c r="AC190" s="112"/>
      <c r="AD190" s="112"/>
    </row>
    <row r="191" customFormat="false" ht="14.25" hidden="false" customHeight="false" outlineLevel="0" collapsed="false">
      <c r="A191" s="125"/>
      <c r="B191" s="41" t="n">
        <v>423</v>
      </c>
      <c r="C191" s="104" t="str">
        <f aca="false">VLOOKUP($B191,'[2]Center Details'!$A$1:$E$292,3,0)</f>
        <v>West </v>
      </c>
      <c r="D191" s="104" t="str">
        <f aca="false">VLOOKUP($B191,'[2]Center Details'!$A$1:$E$292,4,0)</f>
        <v>Majestic</v>
      </c>
      <c r="E191" s="104" t="str">
        <f aca="false">VLOOKUP($B191,'[2]Center Details'!$A$1:$E$292,2,0)</f>
        <v>Bowlero</v>
      </c>
      <c r="F191" s="104" t="str">
        <f aca="false">VLOOKUP($B191,'[2]Center Details'!$A$1:$E$292,5,0)</f>
        <v>Bowlero Christown</v>
      </c>
      <c r="G191" s="104" t="s">
        <v>1369</v>
      </c>
      <c r="H191" s="106" t="s">
        <v>116</v>
      </c>
      <c r="I191" s="106" t="s">
        <v>116</v>
      </c>
      <c r="J191" s="106" t="n">
        <v>7</v>
      </c>
      <c r="K191" s="115" t="s">
        <v>1422</v>
      </c>
      <c r="L191" s="116" t="n">
        <v>4.54</v>
      </c>
      <c r="M191" s="116" t="n">
        <v>5.84</v>
      </c>
      <c r="N191" s="116" t="n">
        <v>5.84</v>
      </c>
      <c r="O191" s="116" t="n">
        <v>6.84</v>
      </c>
      <c r="P191" s="116" t="n">
        <v>4.89</v>
      </c>
      <c r="Q191" s="116"/>
      <c r="R191" s="116"/>
      <c r="S191" s="110" t="n">
        <v>3.09</v>
      </c>
      <c r="T191" s="110" t="n">
        <v>13.19</v>
      </c>
      <c r="U191" s="117"/>
      <c r="V191" s="117"/>
      <c r="W191" s="117"/>
      <c r="X191" s="74"/>
      <c r="Y191" s="112"/>
      <c r="Z191" s="112"/>
      <c r="AA191" s="112"/>
      <c r="AB191" s="112"/>
      <c r="AC191" s="112"/>
      <c r="AD191" s="112"/>
    </row>
    <row r="192" customFormat="false" ht="14.25" hidden="false" customHeight="false" outlineLevel="0" collapsed="false">
      <c r="A192" s="103"/>
      <c r="B192" s="41" t="n">
        <v>575</v>
      </c>
      <c r="C192" s="104" t="str">
        <f aca="false">VLOOKUP($B192,'[2]Center Details'!$A$1:$E$292,3,0)</f>
        <v>Experiential </v>
      </c>
      <c r="D192" s="104" t="str">
        <f aca="false">VLOOKUP($B192,'[2]Center Details'!$A$1:$E$292,4,0)</f>
        <v>Silicon Valley </v>
      </c>
      <c r="E192" s="104" t="str">
        <f aca="false">VLOOKUP($B192,'[2]Center Details'!$A$1:$E$292,2,0)</f>
        <v>AMF</v>
      </c>
      <c r="F192" s="104" t="str">
        <f aca="false">VLOOKUP($B192,'[2]Center Details'!$A$1:$E$292,5,0)</f>
        <v>AMF Southshore Lanes</v>
      </c>
      <c r="G192" s="104" t="s">
        <v>1367</v>
      </c>
      <c r="H192" s="105" t="s">
        <v>116</v>
      </c>
      <c r="I192" s="106" t="s">
        <v>116</v>
      </c>
      <c r="J192" s="107" t="n">
        <v>1</v>
      </c>
      <c r="K192" s="108" t="s">
        <v>1426</v>
      </c>
      <c r="L192" s="109" t="n">
        <v>5.34</v>
      </c>
      <c r="M192" s="109" t="n">
        <v>8.34</v>
      </c>
      <c r="N192" s="109" t="n">
        <v>8.34</v>
      </c>
      <c r="O192" s="109" t="n">
        <v>9.54</v>
      </c>
      <c r="P192" s="109" t="n">
        <v>5.29</v>
      </c>
      <c r="Q192" s="109"/>
      <c r="R192" s="109"/>
      <c r="S192" s="110" t="n">
        <v>3</v>
      </c>
      <c r="T192" s="110" t="n">
        <v>14.89</v>
      </c>
      <c r="U192" s="111"/>
      <c r="V192" s="111"/>
      <c r="W192" s="111"/>
      <c r="X192" s="106"/>
      <c r="Y192" s="112"/>
      <c r="Z192" s="112"/>
      <c r="AA192" s="112"/>
      <c r="AB192" s="112"/>
      <c r="AC192" s="112"/>
      <c r="AD192" s="112"/>
    </row>
    <row r="193" customFormat="false" ht="14.25" hidden="false" customHeight="false" outlineLevel="0" collapsed="false">
      <c r="A193" s="103"/>
      <c r="B193" s="41" t="n">
        <v>581</v>
      </c>
      <c r="C193" s="104" t="str">
        <f aca="false">VLOOKUP($B193,'[2]Center Details'!$A$1:$E$292,3,0)</f>
        <v>Experiential </v>
      </c>
      <c r="D193" s="104" t="str">
        <f aca="false">VLOOKUP($B193,'[2]Center Details'!$A$1:$E$292,4,0)</f>
        <v>San Fran / Sacramento </v>
      </c>
      <c r="E193" s="104" t="str">
        <f aca="false">VLOOKUP($B193,'[2]Center Details'!$A$1:$E$292,2,0)</f>
        <v>AMF</v>
      </c>
      <c r="F193" s="104" t="str">
        <f aca="false">VLOOKUP($B193,'[2]Center Details'!$A$1:$E$292,5,0)</f>
        <v>AMF Pinole Valley Lanes</v>
      </c>
      <c r="G193" s="104" t="s">
        <v>1367</v>
      </c>
      <c r="H193" s="105" t="s">
        <v>116</v>
      </c>
      <c r="I193" s="106" t="s">
        <v>116</v>
      </c>
      <c r="J193" s="107" t="n">
        <v>3</v>
      </c>
      <c r="K193" s="108" t="s">
        <v>1389</v>
      </c>
      <c r="L193" s="109" t="n">
        <v>4.74</v>
      </c>
      <c r="M193" s="109" t="n">
        <v>6.84</v>
      </c>
      <c r="N193" s="109" t="n">
        <v>6.84</v>
      </c>
      <c r="O193" s="109" t="n">
        <v>7.54</v>
      </c>
      <c r="P193" s="109" t="n">
        <v>4.79</v>
      </c>
      <c r="Q193" s="109"/>
      <c r="R193" s="109"/>
      <c r="S193" s="110" t="n">
        <v>3</v>
      </c>
      <c r="T193" s="110" t="n">
        <v>13.09</v>
      </c>
      <c r="U193" s="111"/>
      <c r="V193" s="111"/>
      <c r="W193" s="111"/>
      <c r="X193" s="106"/>
      <c r="Y193" s="112"/>
      <c r="Z193" s="112"/>
      <c r="AA193" s="112"/>
      <c r="AB193" s="112"/>
      <c r="AC193" s="112"/>
      <c r="AD193" s="112"/>
    </row>
    <row r="194" customFormat="false" ht="14.25" hidden="false" customHeight="false" outlineLevel="0" collapsed="false">
      <c r="A194" s="103"/>
      <c r="B194" s="41" t="n">
        <v>584</v>
      </c>
      <c r="C194" s="104" t="str">
        <f aca="false">VLOOKUP($B194,'[2]Center Details'!$A$1:$E$292,3,0)</f>
        <v>Experiential </v>
      </c>
      <c r="D194" s="104" t="str">
        <f aca="false">VLOOKUP($B194,'[2]Center Details'!$A$1:$E$292,4,0)</f>
        <v>Sequoia</v>
      </c>
      <c r="E194" s="104" t="str">
        <f aca="false">VLOOKUP($B194,'[2]Center Details'!$A$1:$E$292,2,0)</f>
        <v>Bowlero</v>
      </c>
      <c r="F194" s="104" t="str">
        <f aca="false">VLOOKUP($B194,'[2]Center Details'!$A$1:$E$292,5,0)</f>
        <v>Bowlero Clovis</v>
      </c>
      <c r="G194" s="104" t="s">
        <v>1367</v>
      </c>
      <c r="H194" s="105" t="s">
        <v>116</v>
      </c>
      <c r="I194" s="106" t="s">
        <v>116</v>
      </c>
      <c r="J194" s="107" t="n">
        <v>4</v>
      </c>
      <c r="K194" s="108" t="s">
        <v>1427</v>
      </c>
      <c r="L194" s="109" t="n">
        <v>4.64</v>
      </c>
      <c r="M194" s="109" t="n">
        <v>6.34</v>
      </c>
      <c r="N194" s="109" t="n">
        <v>6.34</v>
      </c>
      <c r="O194" s="109" t="n">
        <v>6.94</v>
      </c>
      <c r="P194" s="109" t="n">
        <v>4.79</v>
      </c>
      <c r="Q194" s="109"/>
      <c r="R194" s="109"/>
      <c r="S194" s="110" t="n">
        <v>3</v>
      </c>
      <c r="T194" s="120" t="n">
        <v>12.89</v>
      </c>
      <c r="U194" s="111"/>
      <c r="V194" s="111"/>
      <c r="W194" s="111"/>
      <c r="X194" s="106"/>
      <c r="Y194" s="112"/>
      <c r="Z194" s="112"/>
      <c r="AA194" s="112"/>
      <c r="AB194" s="112"/>
      <c r="AC194" s="112"/>
      <c r="AD194" s="112"/>
    </row>
    <row r="195" customFormat="false" ht="14.25" hidden="false" customHeight="false" outlineLevel="0" collapsed="false">
      <c r="A195" s="103"/>
      <c r="B195" s="41" t="n">
        <v>583</v>
      </c>
      <c r="C195" s="104" t="str">
        <f aca="false">VLOOKUP($B195,'[2]Center Details'!$A$1:$E$292,3,0)</f>
        <v>Experiential </v>
      </c>
      <c r="D195" s="104" t="str">
        <f aca="false">VLOOKUP($B195,'[2]Center Details'!$A$1:$E$292,4,0)</f>
        <v>San Fran / Sacramento </v>
      </c>
      <c r="E195" s="104" t="str">
        <f aca="false">VLOOKUP($B195,'[2]Center Details'!$A$1:$E$292,2,0)</f>
        <v>AMF</v>
      </c>
      <c r="F195" s="104" t="str">
        <f aca="false">VLOOKUP($B195,'[2]Center Details'!$A$1:$E$292,5,0)</f>
        <v>AMF Rocklin Lanes</v>
      </c>
      <c r="G195" s="104" t="s">
        <v>1367</v>
      </c>
      <c r="H195" s="105" t="s">
        <v>64</v>
      </c>
      <c r="I195" s="106" t="s">
        <v>116</v>
      </c>
      <c r="J195" s="107" t="n">
        <v>4</v>
      </c>
      <c r="K195" s="108" t="s">
        <v>1374</v>
      </c>
      <c r="L195" s="109" t="n">
        <v>4.64</v>
      </c>
      <c r="M195" s="109" t="n">
        <v>6.34</v>
      </c>
      <c r="N195" s="109" t="n">
        <v>6.34</v>
      </c>
      <c r="O195" s="109" t="n">
        <v>6.94</v>
      </c>
      <c r="P195" s="109" t="n">
        <v>4.79</v>
      </c>
      <c r="Q195" s="109"/>
      <c r="R195" s="109"/>
      <c r="S195" s="110" t="n">
        <v>3</v>
      </c>
      <c r="T195" s="120" t="n">
        <v>12.89</v>
      </c>
      <c r="U195" s="111"/>
      <c r="V195" s="111"/>
      <c r="W195" s="111"/>
      <c r="X195" s="106"/>
      <c r="Y195" s="112"/>
      <c r="Z195" s="112"/>
      <c r="AA195" s="112"/>
      <c r="AB195" s="112"/>
      <c r="AC195" s="112"/>
      <c r="AD195" s="112"/>
    </row>
    <row r="196" customFormat="false" ht="14.25" hidden="false" customHeight="false" outlineLevel="0" collapsed="false">
      <c r="A196" s="103"/>
      <c r="B196" s="41" t="n">
        <v>596</v>
      </c>
      <c r="C196" s="104" t="str">
        <f aca="false">VLOOKUP($B196,'[2]Center Details'!$A$1:$E$292,3,0)</f>
        <v>Ross </v>
      </c>
      <c r="D196" s="104" t="str">
        <f aca="false">VLOOKUP($B196,'[2]Center Details'!$A$1:$E$292,4,0)</f>
        <v>Northern Metroplex</v>
      </c>
      <c r="E196" s="104" t="str">
        <f aca="false">VLOOKUP($B196,'[2]Center Details'!$A$1:$E$292,2,0)</f>
        <v>AMF</v>
      </c>
      <c r="F196" s="104" t="str">
        <f aca="false">VLOOKUP($B196,'[2]Center Details'!$A$1:$E$292,5,0)</f>
        <v>AMF Richardson Lanes</v>
      </c>
      <c r="G196" s="104" t="s">
        <v>1367</v>
      </c>
      <c r="H196" s="106" t="s">
        <v>64</v>
      </c>
      <c r="I196" s="106" t="s">
        <v>64</v>
      </c>
      <c r="J196" s="106" t="n">
        <v>4</v>
      </c>
      <c r="K196" s="108" t="s">
        <v>1379</v>
      </c>
      <c r="L196" s="109" t="n">
        <v>4.64</v>
      </c>
      <c r="M196" s="109" t="n">
        <v>6.34</v>
      </c>
      <c r="N196" s="109" t="n">
        <v>6.34</v>
      </c>
      <c r="O196" s="109" t="n">
        <v>6.94</v>
      </c>
      <c r="P196" s="109" t="n">
        <v>4.79</v>
      </c>
      <c r="Q196" s="109"/>
      <c r="R196" s="109"/>
      <c r="S196" s="110" t="n">
        <v>3</v>
      </c>
      <c r="T196" s="120" t="n">
        <v>12.89</v>
      </c>
      <c r="U196" s="111"/>
      <c r="V196" s="111"/>
      <c r="W196" s="111"/>
      <c r="X196" s="106"/>
      <c r="Y196" s="112"/>
      <c r="Z196" s="112"/>
      <c r="AA196" s="112"/>
      <c r="AB196" s="112"/>
      <c r="AC196" s="112"/>
      <c r="AD196" s="112"/>
    </row>
    <row r="197" customFormat="false" ht="14.25" hidden="false" customHeight="false" outlineLevel="0" collapsed="false">
      <c r="A197" s="103"/>
      <c r="B197" s="41" t="n">
        <v>557</v>
      </c>
      <c r="C197" s="104" t="str">
        <f aca="false">VLOOKUP($B197,'[2]Center Details'!$A$1:$E$292,3,0)</f>
        <v>Ross </v>
      </c>
      <c r="D197" s="104" t="str">
        <f aca="false">VLOOKUP($B197,'[2]Center Details'!$A$1:$E$292,4,0)</f>
        <v>Mid-Cities</v>
      </c>
      <c r="E197" s="104" t="str">
        <f aca="false">VLOOKUP($B197,'[2]Center Details'!$A$1:$E$292,2,0)</f>
        <v>Bowlero</v>
      </c>
      <c r="F197" s="104" t="str">
        <f aca="false">VLOOKUP($B197,'[2]Center Details'!$A$1:$E$292,5,0)</f>
        <v>Bowlero Euless</v>
      </c>
      <c r="G197" s="104" t="s">
        <v>1369</v>
      </c>
      <c r="H197" s="106" t="s">
        <v>64</v>
      </c>
      <c r="I197" s="106" t="s">
        <v>116</v>
      </c>
      <c r="J197" s="106" t="n">
        <v>7</v>
      </c>
      <c r="K197" s="115" t="s">
        <v>1428</v>
      </c>
      <c r="L197" s="116" t="n">
        <v>4.54</v>
      </c>
      <c r="M197" s="116" t="n">
        <v>5.84</v>
      </c>
      <c r="N197" s="116" t="n">
        <v>5.84</v>
      </c>
      <c r="O197" s="116" t="n">
        <v>6.84</v>
      </c>
      <c r="P197" s="116" t="n">
        <v>4.89</v>
      </c>
      <c r="Q197" s="116"/>
      <c r="R197" s="116"/>
      <c r="S197" s="110" t="n">
        <v>3.09</v>
      </c>
      <c r="T197" s="110" t="n">
        <v>13.19</v>
      </c>
      <c r="U197" s="117"/>
      <c r="V197" s="117"/>
      <c r="W197" s="117"/>
      <c r="X197" s="74"/>
      <c r="Y197" s="112"/>
      <c r="Z197" s="112"/>
      <c r="AA197" s="112"/>
      <c r="AB197" s="112"/>
      <c r="AC197" s="112"/>
      <c r="AD197" s="112"/>
    </row>
    <row r="198" customFormat="false" ht="14.25" hidden="false" customHeight="false" outlineLevel="0" collapsed="false">
      <c r="A198" s="103"/>
      <c r="B198" s="41" t="n">
        <v>602</v>
      </c>
      <c r="C198" s="104" t="str">
        <f aca="false">VLOOKUP($B198,'[2]Center Details'!$A$1:$E$292,3,0)</f>
        <v>West </v>
      </c>
      <c r="D198" s="104" t="str">
        <f aca="false">VLOOKUP($B198,'[2]Center Details'!$A$1:$E$292,4,0)</f>
        <v>Great Plains </v>
      </c>
      <c r="E198" s="104" t="str">
        <f aca="false">VLOOKUP($B198,'[2]Center Details'!$A$1:$E$292,2,0)</f>
        <v>AMF</v>
      </c>
      <c r="F198" s="104" t="str">
        <f aca="false">VLOOKUP($B198,'[2]Center Details'!$A$1:$E$292,5,0)</f>
        <v>AMF Windsor Lanes</v>
      </c>
      <c r="G198" s="104" t="s">
        <v>1367</v>
      </c>
      <c r="H198" s="105" t="s">
        <v>145</v>
      </c>
      <c r="I198" s="106" t="s">
        <v>64</v>
      </c>
      <c r="J198" s="107" t="n">
        <v>6</v>
      </c>
      <c r="K198" s="108" t="s">
        <v>1373</v>
      </c>
      <c r="L198" s="109" t="n">
        <v>3.64</v>
      </c>
      <c r="M198" s="109" t="n">
        <v>5.04</v>
      </c>
      <c r="N198" s="109" t="n">
        <v>5.04</v>
      </c>
      <c r="O198" s="109" t="n">
        <v>5.74</v>
      </c>
      <c r="P198" s="109" t="n">
        <v>4.29</v>
      </c>
      <c r="Q198" s="109"/>
      <c r="R198" s="109"/>
      <c r="S198" s="110" t="n">
        <v>2.5</v>
      </c>
      <c r="T198" s="110" t="n">
        <v>10.89</v>
      </c>
      <c r="U198" s="111"/>
      <c r="V198" s="111"/>
      <c r="W198" s="111"/>
      <c r="X198" s="106"/>
      <c r="Y198" s="112"/>
      <c r="Z198" s="112"/>
      <c r="AA198" s="112"/>
      <c r="AB198" s="112"/>
      <c r="AC198" s="112"/>
      <c r="AD198" s="112"/>
    </row>
    <row r="199" customFormat="false" ht="14.25" hidden="false" customHeight="false" outlineLevel="0" collapsed="false">
      <c r="A199" s="103"/>
      <c r="B199" s="41" t="n">
        <v>601</v>
      </c>
      <c r="C199" s="104" t="str">
        <f aca="false">VLOOKUP($B199,'[2]Center Details'!$A$1:$E$292,3,0)</f>
        <v>Experiential North </v>
      </c>
      <c r="D199" s="104" t="str">
        <f aca="false">VLOOKUP($B199,'[2]Center Details'!$A$1:$E$292,4,0)</f>
        <v>Northern Lights </v>
      </c>
      <c r="E199" s="104" t="str">
        <f aca="false">VLOOKUP($B199,'[2]Center Details'!$A$1:$E$292,2,0)</f>
        <v>AMF</v>
      </c>
      <c r="F199" s="104" t="str">
        <f aca="false">VLOOKUP($B199,'[2]Center Details'!$A$1:$E$292,5,0)</f>
        <v>AMF West Lanes</v>
      </c>
      <c r="G199" s="104" t="s">
        <v>1367</v>
      </c>
      <c r="H199" s="105" t="s">
        <v>116</v>
      </c>
      <c r="I199" s="106" t="s">
        <v>116</v>
      </c>
      <c r="J199" s="107" t="n">
        <v>5</v>
      </c>
      <c r="K199" s="108" t="s">
        <v>1381</v>
      </c>
      <c r="L199" s="109" t="n">
        <v>4.24</v>
      </c>
      <c r="M199" s="109" t="n">
        <v>5.64</v>
      </c>
      <c r="N199" s="109" t="n">
        <v>5.64</v>
      </c>
      <c r="O199" s="109" t="n">
        <v>6.24</v>
      </c>
      <c r="P199" s="109" t="n">
        <v>4.29</v>
      </c>
      <c r="Q199" s="109"/>
      <c r="R199" s="109"/>
      <c r="S199" s="110" t="n">
        <v>2.5</v>
      </c>
      <c r="T199" s="110" t="n">
        <v>12.09</v>
      </c>
      <c r="U199" s="111"/>
      <c r="V199" s="111"/>
      <c r="W199" s="111"/>
      <c r="X199" s="106"/>
      <c r="Y199" s="112"/>
      <c r="Z199" s="112"/>
      <c r="AA199" s="112"/>
      <c r="AB199" s="112"/>
      <c r="AC199" s="112"/>
      <c r="AD199" s="112"/>
    </row>
    <row r="200" customFormat="false" ht="14.25" hidden="false" customHeight="false" outlineLevel="0" collapsed="false">
      <c r="A200" s="103"/>
      <c r="B200" s="41" t="n">
        <v>608</v>
      </c>
      <c r="C200" s="104" t="str">
        <f aca="false">VLOOKUP($B200,'[2]Center Details'!$A$1:$E$292,3,0)</f>
        <v>Experiential </v>
      </c>
      <c r="D200" s="104" t="str">
        <f aca="false">VLOOKUP($B200,'[2]Center Details'!$A$1:$E$292,4,0)</f>
        <v>Southern California </v>
      </c>
      <c r="E200" s="104" t="str">
        <f aca="false">VLOOKUP($B200,'[2]Center Details'!$A$1:$E$292,2,0)</f>
        <v>AMF</v>
      </c>
      <c r="F200" s="104" t="str">
        <f aca="false">VLOOKUP($B200,'[2]Center Details'!$A$1:$E$292,5,0)</f>
        <v>AMF Southwest Lanes </v>
      </c>
      <c r="G200" s="104" t="s">
        <v>1367</v>
      </c>
      <c r="H200" s="105" t="s">
        <v>116</v>
      </c>
      <c r="I200" s="106" t="s">
        <v>116</v>
      </c>
      <c r="J200" s="107" t="n">
        <v>6</v>
      </c>
      <c r="K200" s="108" t="s">
        <v>1376</v>
      </c>
      <c r="L200" s="109" t="n">
        <v>3.64</v>
      </c>
      <c r="M200" s="109" t="n">
        <v>5.04</v>
      </c>
      <c r="N200" s="109" t="n">
        <v>5.04</v>
      </c>
      <c r="O200" s="109" t="n">
        <v>5.74</v>
      </c>
      <c r="P200" s="109" t="n">
        <v>4.29</v>
      </c>
      <c r="Q200" s="109"/>
      <c r="R200" s="109"/>
      <c r="S200" s="110" t="n">
        <v>2.5</v>
      </c>
      <c r="T200" s="110" t="n">
        <v>10.89</v>
      </c>
      <c r="U200" s="111"/>
      <c r="V200" s="111"/>
      <c r="W200" s="111"/>
      <c r="X200" s="106"/>
      <c r="Y200" s="112"/>
      <c r="Z200" s="112"/>
      <c r="AA200" s="112"/>
      <c r="AB200" s="112"/>
      <c r="AC200" s="112"/>
      <c r="AD200" s="112"/>
    </row>
    <row r="201" customFormat="false" ht="14.25" hidden="false" customHeight="false" outlineLevel="0" collapsed="false">
      <c r="A201" s="103"/>
      <c r="B201" s="41" t="n">
        <v>603</v>
      </c>
      <c r="C201" s="104" t="str">
        <f aca="false">VLOOKUP($B201,'[2]Center Details'!$A$1:$E$292,3,0)</f>
        <v>Ross </v>
      </c>
      <c r="D201" s="104" t="str">
        <f aca="false">VLOOKUP($B201,'[2]Center Details'!$A$1:$E$292,4,0)</f>
        <v>Oil Money </v>
      </c>
      <c r="E201" s="104" t="str">
        <f aca="false">VLOOKUP($B201,'[2]Center Details'!$A$1:$E$292,2,0)</f>
        <v>AMF</v>
      </c>
      <c r="F201" s="104" t="str">
        <f aca="false">VLOOKUP($B201,'[2]Center Details'!$A$1:$E$292,5,0)</f>
        <v>AMF DeSoto Lanes</v>
      </c>
      <c r="G201" s="104" t="s">
        <v>1367</v>
      </c>
      <c r="H201" s="133" t="s">
        <v>64</v>
      </c>
      <c r="I201" s="106" t="s">
        <v>64</v>
      </c>
      <c r="J201" s="107" t="n">
        <v>5</v>
      </c>
      <c r="K201" s="108" t="s">
        <v>1368</v>
      </c>
      <c r="L201" s="109" t="n">
        <v>4.24</v>
      </c>
      <c r="M201" s="109" t="n">
        <v>5.64</v>
      </c>
      <c r="N201" s="109" t="n">
        <v>5.64</v>
      </c>
      <c r="O201" s="109" t="n">
        <v>6.24</v>
      </c>
      <c r="P201" s="109" t="n">
        <v>4.29</v>
      </c>
      <c r="Q201" s="109"/>
      <c r="R201" s="109"/>
      <c r="S201" s="110" t="n">
        <v>2.5</v>
      </c>
      <c r="T201" s="110" t="n">
        <v>12.09</v>
      </c>
      <c r="U201" s="111"/>
      <c r="V201" s="111"/>
      <c r="W201" s="111"/>
      <c r="X201" s="106"/>
      <c r="Y201" s="112"/>
      <c r="Z201" s="112"/>
      <c r="AA201" s="112"/>
      <c r="AB201" s="112"/>
      <c r="AC201" s="112"/>
      <c r="AD201" s="112"/>
    </row>
    <row r="202" customFormat="false" ht="14.25" hidden="false" customHeight="false" outlineLevel="0" collapsed="false">
      <c r="A202" s="103"/>
      <c r="B202" s="41" t="n">
        <v>610</v>
      </c>
      <c r="C202" s="104" t="str">
        <f aca="false">VLOOKUP($B202,'[2]Center Details'!$A$1:$E$292,3,0)</f>
        <v>Experiential </v>
      </c>
      <c r="D202" s="104" t="str">
        <f aca="false">VLOOKUP($B202,'[2]Center Details'!$A$1:$E$292,4,0)</f>
        <v>San Fran / Sacramento </v>
      </c>
      <c r="E202" s="104" t="str">
        <f aca="false">VLOOKUP($B202,'[2]Center Details'!$A$1:$E$292,2,0)</f>
        <v>AMF</v>
      </c>
      <c r="F202" s="104" t="str">
        <f aca="false">VLOOKUP($B202,'[2]Center Details'!$A$1:$E$292,5,0)</f>
        <v>AMF Boulevard Lanes</v>
      </c>
      <c r="G202" s="104" t="s">
        <v>1367</v>
      </c>
      <c r="H202" s="105" t="s">
        <v>64</v>
      </c>
      <c r="I202" s="106" t="s">
        <v>116</v>
      </c>
      <c r="J202" s="107" t="n">
        <v>3</v>
      </c>
      <c r="K202" s="108" t="s">
        <v>1383</v>
      </c>
      <c r="L202" s="109" t="n">
        <v>4.74</v>
      </c>
      <c r="M202" s="109" t="n">
        <v>6.84</v>
      </c>
      <c r="N202" s="109" t="n">
        <v>6.84</v>
      </c>
      <c r="O202" s="109" t="n">
        <v>7.54</v>
      </c>
      <c r="P202" s="109" t="n">
        <v>4.79</v>
      </c>
      <c r="Q202" s="109"/>
      <c r="R202" s="109"/>
      <c r="S202" s="110" t="n">
        <v>3</v>
      </c>
      <c r="T202" s="110" t="n">
        <v>13.09</v>
      </c>
      <c r="U202" s="111"/>
      <c r="V202" s="111"/>
      <c r="W202" s="111"/>
      <c r="X202" s="106"/>
      <c r="Y202" s="112"/>
      <c r="Z202" s="112"/>
      <c r="AA202" s="112"/>
      <c r="AB202" s="112"/>
      <c r="AC202" s="112"/>
      <c r="AD202" s="112"/>
    </row>
    <row r="203" customFormat="false" ht="14.25" hidden="false" customHeight="false" outlineLevel="0" collapsed="false">
      <c r="A203" s="103"/>
      <c r="B203" s="41" t="n">
        <v>609</v>
      </c>
      <c r="C203" s="104" t="str">
        <f aca="false">VLOOKUP($B203,'[2]Center Details'!$A$1:$E$292,3,0)</f>
        <v>Experiential </v>
      </c>
      <c r="D203" s="104" t="str">
        <f aca="false">VLOOKUP($B203,'[2]Center Details'!$A$1:$E$292,4,0)</f>
        <v>Southern California </v>
      </c>
      <c r="E203" s="104" t="str">
        <f aca="false">VLOOKUP($B203,'[2]Center Details'!$A$1:$E$292,2,0)</f>
        <v>AMF</v>
      </c>
      <c r="F203" s="104" t="str">
        <f aca="false">VLOOKUP($B203,'[2]Center Details'!$A$1:$E$292,5,0)</f>
        <v>AMF Westchester Lanes</v>
      </c>
      <c r="G203" s="104" t="s">
        <v>1367</v>
      </c>
      <c r="H203" s="105" t="s">
        <v>116</v>
      </c>
      <c r="I203" s="106" t="s">
        <v>64</v>
      </c>
      <c r="J203" s="107" t="n">
        <v>6</v>
      </c>
      <c r="K203" s="108" t="s">
        <v>1392</v>
      </c>
      <c r="L203" s="109" t="n">
        <v>3.64</v>
      </c>
      <c r="M203" s="109" t="n">
        <v>5.04</v>
      </c>
      <c r="N203" s="109" t="n">
        <v>5.04</v>
      </c>
      <c r="O203" s="109" t="n">
        <v>5.74</v>
      </c>
      <c r="P203" s="109" t="n">
        <v>4.29</v>
      </c>
      <c r="Q203" s="109"/>
      <c r="R203" s="109"/>
      <c r="S203" s="110" t="n">
        <v>2.5</v>
      </c>
      <c r="T203" s="110" t="n">
        <v>10.89</v>
      </c>
      <c r="U203" s="111"/>
      <c r="V203" s="111"/>
      <c r="W203" s="111"/>
      <c r="X203" s="106"/>
      <c r="Y203" s="112"/>
      <c r="Z203" s="112"/>
      <c r="AA203" s="112"/>
      <c r="AB203" s="112"/>
      <c r="AC203" s="112"/>
      <c r="AD203" s="112"/>
    </row>
    <row r="204" customFormat="false" ht="14.25" hidden="false" customHeight="false" outlineLevel="0" collapsed="false">
      <c r="A204" s="103"/>
      <c r="B204" s="41" t="n">
        <v>615</v>
      </c>
      <c r="C204" s="104" t="str">
        <f aca="false">VLOOKUP($B204,'[2]Center Details'!$A$1:$E$292,3,0)</f>
        <v>Southeast </v>
      </c>
      <c r="D204" s="104" t="str">
        <f aca="false">VLOOKUP($B204,'[2]Center Details'!$A$1:$E$292,4,0)</f>
        <v>Bama </v>
      </c>
      <c r="E204" s="104" t="str">
        <f aca="false">VLOOKUP($B204,'[2]Center Details'!$A$1:$E$292,2,0)</f>
        <v>AMF</v>
      </c>
      <c r="F204" s="104" t="str">
        <f aca="false">VLOOKUP($B204,'[2]Center Details'!$A$1:$E$292,5,0)</f>
        <v>AMF Camellia Lanes</v>
      </c>
      <c r="G204" s="104" t="s">
        <v>1367</v>
      </c>
      <c r="H204" s="106" t="s">
        <v>64</v>
      </c>
      <c r="I204" s="106" t="s">
        <v>64</v>
      </c>
      <c r="J204" s="106" t="n">
        <v>6</v>
      </c>
      <c r="K204" s="108" t="s">
        <v>1373</v>
      </c>
      <c r="L204" s="109" t="n">
        <v>3.64</v>
      </c>
      <c r="M204" s="109" t="n">
        <v>5.04</v>
      </c>
      <c r="N204" s="109" t="n">
        <v>5.04</v>
      </c>
      <c r="O204" s="109" t="n">
        <v>5.74</v>
      </c>
      <c r="P204" s="109" t="n">
        <v>4.29</v>
      </c>
      <c r="Q204" s="109"/>
      <c r="R204" s="109"/>
      <c r="S204" s="110" t="n">
        <v>2.5</v>
      </c>
      <c r="T204" s="110" t="n">
        <v>10.89</v>
      </c>
      <c r="U204" s="111"/>
      <c r="V204" s="111"/>
      <c r="W204" s="111"/>
      <c r="X204" s="106"/>
      <c r="Y204" s="112"/>
      <c r="Z204" s="112"/>
      <c r="AA204" s="112"/>
      <c r="AB204" s="112"/>
      <c r="AC204" s="112"/>
      <c r="AD204" s="112"/>
    </row>
    <row r="205" customFormat="false" ht="14.25" hidden="false" customHeight="false" outlineLevel="0" collapsed="false">
      <c r="A205" s="103"/>
      <c r="B205" s="41" t="n">
        <v>616</v>
      </c>
      <c r="C205" s="104" t="str">
        <f aca="false">VLOOKUP($B205,'[2]Center Details'!$A$1:$E$292,3,0)</f>
        <v>Southeast </v>
      </c>
      <c r="D205" s="104" t="str">
        <f aca="false">VLOOKUP($B205,'[2]Center Details'!$A$1:$E$292,4,0)</f>
        <v>Bama </v>
      </c>
      <c r="E205" s="104" t="str">
        <f aca="false">VLOOKUP($B205,'[2]Center Details'!$A$1:$E$292,2,0)</f>
        <v>AMF</v>
      </c>
      <c r="F205" s="104" t="str">
        <f aca="false">VLOOKUP($B205,'[2]Center Details'!$A$1:$E$292,5,0)</f>
        <v>AMF Skyline Lanes</v>
      </c>
      <c r="G205" s="104" t="s">
        <v>1367</v>
      </c>
      <c r="H205" s="106" t="s">
        <v>64</v>
      </c>
      <c r="I205" s="106" t="s">
        <v>64</v>
      </c>
      <c r="J205" s="106" t="n">
        <v>6</v>
      </c>
      <c r="K205" s="108" t="s">
        <v>1373</v>
      </c>
      <c r="L205" s="109" t="n">
        <v>3.64</v>
      </c>
      <c r="M205" s="109" t="n">
        <v>5.04</v>
      </c>
      <c r="N205" s="109" t="n">
        <v>5.04</v>
      </c>
      <c r="O205" s="109" t="n">
        <v>5.74</v>
      </c>
      <c r="P205" s="109" t="n">
        <v>4.29</v>
      </c>
      <c r="Q205" s="109"/>
      <c r="R205" s="109"/>
      <c r="S205" s="110" t="n">
        <v>2.5</v>
      </c>
      <c r="T205" s="110" t="n">
        <v>10.89</v>
      </c>
      <c r="U205" s="111"/>
      <c r="V205" s="111"/>
      <c r="W205" s="111"/>
      <c r="X205" s="106"/>
      <c r="Y205" s="112"/>
      <c r="Z205" s="112"/>
      <c r="AA205" s="112"/>
      <c r="AB205" s="112"/>
      <c r="AC205" s="112"/>
      <c r="AD205" s="112"/>
    </row>
    <row r="206" customFormat="false" ht="14.25" hidden="false" customHeight="false" outlineLevel="0" collapsed="false">
      <c r="A206" s="113"/>
      <c r="B206" s="51" t="n">
        <v>621</v>
      </c>
      <c r="C206" s="104" t="str">
        <f aca="false">VLOOKUP($B206,'[2]Center Details'!$A$1:$E$292,3,0)</f>
        <v>Southeast </v>
      </c>
      <c r="D206" s="104" t="str">
        <f aca="false">VLOOKUP($B206,'[2]Center Details'!$A$1:$E$292,4,0)</f>
        <v>New Orleans</v>
      </c>
      <c r="E206" s="104" t="str">
        <f aca="false">VLOOKUP($B206,'[2]Center Details'!$A$1:$E$292,2,0)</f>
        <v>AMF</v>
      </c>
      <c r="F206" s="104" t="str">
        <f aca="false">VLOOKUP($B206,'[2]Center Details'!$A$1:$E$292,5,0)</f>
        <v>AMF All Star Lanes </v>
      </c>
      <c r="G206" s="104" t="s">
        <v>1371</v>
      </c>
      <c r="H206" s="117" t="s">
        <v>569</v>
      </c>
      <c r="I206" s="117" t="s">
        <v>569</v>
      </c>
      <c r="J206" s="117" t="s">
        <v>569</v>
      </c>
      <c r="K206" s="115" t="s">
        <v>1372</v>
      </c>
      <c r="L206" s="109" t="n">
        <v>3.89</v>
      </c>
      <c r="M206" s="109" t="n">
        <v>5.89</v>
      </c>
      <c r="N206" s="109" t="n">
        <v>5.89</v>
      </c>
      <c r="O206" s="109" t="n">
        <v>6.39</v>
      </c>
      <c r="P206" s="109" t="n">
        <v>4.69</v>
      </c>
      <c r="Q206" s="109"/>
      <c r="R206" s="109"/>
      <c r="S206" s="110" t="s">
        <v>569</v>
      </c>
      <c r="T206" s="110" t="n">
        <v>12.89</v>
      </c>
      <c r="U206" s="119" t="n">
        <v>15.19</v>
      </c>
      <c r="V206" s="119" t="n">
        <v>19.19</v>
      </c>
      <c r="W206" s="119" t="n">
        <v>21.19</v>
      </c>
      <c r="X206" s="74"/>
      <c r="Y206" s="112"/>
      <c r="Z206" s="112"/>
      <c r="AA206" s="112"/>
      <c r="AB206" s="112"/>
      <c r="AC206" s="112"/>
      <c r="AD206" s="112"/>
    </row>
    <row r="207" customFormat="false" ht="14.25" hidden="false" customHeight="false" outlineLevel="0" collapsed="false">
      <c r="A207" s="103"/>
      <c r="B207" s="41" t="n">
        <v>623</v>
      </c>
      <c r="C207" s="104" t="str">
        <f aca="false">VLOOKUP($B207,'[2]Center Details'!$A$1:$E$292,3,0)</f>
        <v>Experiential </v>
      </c>
      <c r="D207" s="104" t="str">
        <f aca="false">VLOOKUP($B207,'[2]Center Details'!$A$1:$E$292,4,0)</f>
        <v>LA South </v>
      </c>
      <c r="E207" s="104" t="str">
        <f aca="false">VLOOKUP($B207,'[2]Center Details'!$A$1:$E$292,2,0)</f>
        <v>AMF</v>
      </c>
      <c r="F207" s="104" t="str">
        <f aca="false">VLOOKUP($B207,'[2]Center Details'!$A$1:$E$292,5,0)</f>
        <v>AMF Bowling Square Lanes</v>
      </c>
      <c r="G207" s="104" t="s">
        <v>1367</v>
      </c>
      <c r="H207" s="105" t="s">
        <v>145</v>
      </c>
      <c r="I207" s="106" t="s">
        <v>64</v>
      </c>
      <c r="J207" s="107" t="n">
        <v>5</v>
      </c>
      <c r="K207" s="108" t="s">
        <v>1368</v>
      </c>
      <c r="L207" s="109" t="n">
        <v>4.24</v>
      </c>
      <c r="M207" s="109" t="n">
        <v>5.64</v>
      </c>
      <c r="N207" s="109" t="n">
        <v>5.64</v>
      </c>
      <c r="O207" s="109" t="n">
        <v>6.24</v>
      </c>
      <c r="P207" s="109" t="n">
        <v>4.29</v>
      </c>
      <c r="Q207" s="109"/>
      <c r="R207" s="109"/>
      <c r="S207" s="110" t="n">
        <v>2.5</v>
      </c>
      <c r="T207" s="110" t="n">
        <v>12.09</v>
      </c>
      <c r="U207" s="111"/>
      <c r="V207" s="111"/>
      <c r="W207" s="111"/>
      <c r="X207" s="106"/>
      <c r="Y207" s="112"/>
      <c r="Z207" s="112"/>
      <c r="AA207" s="112"/>
      <c r="AB207" s="112"/>
      <c r="AC207" s="112"/>
      <c r="AD207" s="112"/>
    </row>
    <row r="208" customFormat="false" ht="14.25" hidden="false" customHeight="false" outlineLevel="0" collapsed="false">
      <c r="A208" s="113"/>
      <c r="B208" s="51" t="n">
        <v>426</v>
      </c>
      <c r="C208" s="104" t="str">
        <f aca="false">VLOOKUP($B208,'[2]Center Details'!$A$1:$E$292,3,0)</f>
        <v>West </v>
      </c>
      <c r="D208" s="104" t="str">
        <f aca="false">VLOOKUP($B208,'[2]Center Details'!$A$1:$E$292,4,0)</f>
        <v>Sun Devil</v>
      </c>
      <c r="E208" s="104" t="str">
        <f aca="false">VLOOKUP($B208,'[2]Center Details'!$A$1:$E$292,2,0)</f>
        <v>Bowlmor</v>
      </c>
      <c r="F208" s="121" t="str">
        <f aca="false">VLOOKUP($B208,'[2]Center Details'!$A$1:$E$292,5,0)</f>
        <v>Bowlmor Scottsdale</v>
      </c>
      <c r="G208" s="104" t="s">
        <v>1369</v>
      </c>
      <c r="H208" s="74" t="s">
        <v>64</v>
      </c>
      <c r="I208" s="74" t="s">
        <v>116</v>
      </c>
      <c r="J208" s="106" t="n">
        <v>7.5</v>
      </c>
      <c r="K208" s="122" t="s">
        <v>1429</v>
      </c>
      <c r="L208" s="116" t="n">
        <v>4.24</v>
      </c>
      <c r="M208" s="116" t="n">
        <v>5.64</v>
      </c>
      <c r="N208" s="116" t="n">
        <v>5.64</v>
      </c>
      <c r="O208" s="116" t="n">
        <v>6.54</v>
      </c>
      <c r="P208" s="116" t="n">
        <v>4.39</v>
      </c>
      <c r="Q208" s="116"/>
      <c r="R208" s="116"/>
      <c r="S208" s="110" t="n">
        <v>3.09</v>
      </c>
      <c r="T208" s="110" t="n">
        <v>12.19</v>
      </c>
      <c r="U208" s="117"/>
      <c r="V208" s="117"/>
      <c r="W208" s="117"/>
      <c r="X208" s="74"/>
      <c r="Y208" s="112"/>
      <c r="Z208" s="112"/>
      <c r="AA208" s="112"/>
      <c r="AB208" s="112"/>
      <c r="AC208" s="112"/>
      <c r="AD208" s="112"/>
    </row>
    <row r="209" customFormat="false" ht="14.25" hidden="false" customHeight="false" outlineLevel="0" collapsed="false">
      <c r="A209" s="125"/>
      <c r="B209" s="114" t="n">
        <v>639</v>
      </c>
      <c r="C209" s="104" t="str">
        <f aca="false">VLOOKUP($B209,'[2]Center Details'!$A$1:$E$292,3,0)</f>
        <v>Southeast </v>
      </c>
      <c r="D209" s="104" t="str">
        <f aca="false">VLOOKUP($B209,'[2]Center Details'!$A$1:$E$292,4,0)</f>
        <v>South Central Florida </v>
      </c>
      <c r="E209" s="104" t="str">
        <f aca="false">VLOOKUP($B209,'[2]Center Details'!$A$1:$E$292,2,0)</f>
        <v>Bowlero</v>
      </c>
      <c r="F209" s="104" t="str">
        <f aca="false">VLOOKUP($B209,'[2]Center Details'!$A$1:$E$292,5,0)</f>
        <v>Bowlero Jupiter</v>
      </c>
      <c r="G209" s="104" t="s">
        <v>1369</v>
      </c>
      <c r="H209" s="74" t="s">
        <v>116</v>
      </c>
      <c r="I209" s="74" t="s">
        <v>116</v>
      </c>
      <c r="J209" s="106" t="n">
        <v>8.25</v>
      </c>
      <c r="K209" s="122" t="s">
        <v>1430</v>
      </c>
      <c r="L209" s="116" t="n">
        <v>3.99</v>
      </c>
      <c r="M209" s="116" t="n">
        <v>5.44</v>
      </c>
      <c r="N209" s="116" t="n">
        <v>5.44</v>
      </c>
      <c r="O209" s="116" t="n">
        <v>6.44</v>
      </c>
      <c r="P209" s="116" t="n">
        <v>4.39</v>
      </c>
      <c r="Q209" s="116"/>
      <c r="R209" s="116"/>
      <c r="S209" s="110" t="n">
        <v>3.09</v>
      </c>
      <c r="T209" s="110" t="n">
        <v>12.19</v>
      </c>
      <c r="U209" s="117"/>
      <c r="V209" s="117"/>
      <c r="W209" s="117"/>
      <c r="X209" s="74"/>
      <c r="Y209" s="112"/>
      <c r="Z209" s="112"/>
      <c r="AA209" s="112"/>
      <c r="AB209" s="112"/>
      <c r="AC209" s="112"/>
      <c r="AD209" s="112"/>
    </row>
    <row r="210" customFormat="false" ht="14.25" hidden="false" customHeight="false" outlineLevel="0" collapsed="false">
      <c r="A210" s="113"/>
      <c r="B210" s="51" t="n">
        <v>319</v>
      </c>
      <c r="C210" s="104" t="str">
        <f aca="false">VLOOKUP($B210,'[2]Center Details'!$A$1:$E$292,3,0)</f>
        <v>Southeast </v>
      </c>
      <c r="D210" s="104" t="str">
        <f aca="false">VLOOKUP($B210,'[2]Center Details'!$A$1:$E$292,4,0)</f>
        <v>Atlanta </v>
      </c>
      <c r="E210" s="104" t="str">
        <f aca="false">VLOOKUP($B210,'[2]Center Details'!$A$1:$E$292,2,0)</f>
        <v>Bowlmor</v>
      </c>
      <c r="F210" s="121" t="str">
        <f aca="false">VLOOKUP($B210,'[2]Center Details'!$A$1:$E$292,5,0)</f>
        <v>Bowlmor Atlanta</v>
      </c>
      <c r="G210" s="104" t="s">
        <v>1369</v>
      </c>
      <c r="H210" s="74" t="s">
        <v>116</v>
      </c>
      <c r="I210" s="74" t="s">
        <v>116</v>
      </c>
      <c r="J210" s="106" t="n">
        <v>8</v>
      </c>
      <c r="K210" s="122" t="s">
        <v>1431</v>
      </c>
      <c r="L210" s="116" t="n">
        <v>4.14</v>
      </c>
      <c r="M210" s="116" t="n">
        <v>5.44</v>
      </c>
      <c r="N210" s="116" t="n">
        <v>5.44</v>
      </c>
      <c r="O210" s="116" t="n">
        <v>6.44</v>
      </c>
      <c r="P210" s="116" t="n">
        <v>4.39</v>
      </c>
      <c r="Q210" s="116"/>
      <c r="R210" s="116"/>
      <c r="S210" s="110" t="n">
        <v>3.09</v>
      </c>
      <c r="T210" s="110" t="n">
        <v>12.19</v>
      </c>
      <c r="U210" s="117"/>
      <c r="V210" s="117"/>
      <c r="W210" s="117"/>
      <c r="X210" s="74"/>
      <c r="Y210" s="112"/>
      <c r="Z210" s="112"/>
      <c r="AA210" s="112"/>
      <c r="AB210" s="112"/>
      <c r="AC210" s="112"/>
      <c r="AD210" s="112"/>
    </row>
    <row r="211" customFormat="false" ht="14.25" hidden="false" customHeight="false" outlineLevel="0" collapsed="false">
      <c r="A211" s="113"/>
      <c r="B211" s="41" t="n">
        <v>874</v>
      </c>
      <c r="C211" s="104" t="str">
        <f aca="false">VLOOKUP($B211,'[2]Center Details'!$A$1:$E$292,3,0)</f>
        <v>Experiential </v>
      </c>
      <c r="D211" s="104" t="str">
        <f aca="false">VLOOKUP($B211,'[2]Center Details'!$A$1:$E$292,4,0)</f>
        <v>OC </v>
      </c>
      <c r="E211" s="104" t="str">
        <f aca="false">VLOOKUP($B211,'[2]Center Details'!$A$1:$E$292,2,0)</f>
        <v>Bowlero</v>
      </c>
      <c r="F211" s="104" t="str">
        <f aca="false">VLOOKUP($B211,'[2]Center Details'!$A$1:$E$292,5,0)</f>
        <v>Bowlero Chula Vista</v>
      </c>
      <c r="G211" s="104" t="s">
        <v>1369</v>
      </c>
      <c r="H211" s="74" t="s">
        <v>116</v>
      </c>
      <c r="I211" s="74" t="s">
        <v>116</v>
      </c>
      <c r="J211" s="74" t="n">
        <v>7</v>
      </c>
      <c r="K211" s="115" t="s">
        <v>1422</v>
      </c>
      <c r="L211" s="116" t="n">
        <v>4.54</v>
      </c>
      <c r="M211" s="116" t="n">
        <v>5.84</v>
      </c>
      <c r="N211" s="116" t="n">
        <v>5.84</v>
      </c>
      <c r="O211" s="116" t="n">
        <v>6.84</v>
      </c>
      <c r="P211" s="116" t="n">
        <v>4.89</v>
      </c>
      <c r="Q211" s="116"/>
      <c r="R211" s="116"/>
      <c r="S211" s="110" t="n">
        <v>3.09</v>
      </c>
      <c r="T211" s="110" t="n">
        <v>13.19</v>
      </c>
      <c r="U211" s="117"/>
      <c r="V211" s="117"/>
      <c r="W211" s="117"/>
      <c r="X211" s="74"/>
      <c r="Y211" s="112"/>
      <c r="Z211" s="112"/>
      <c r="AA211" s="112"/>
      <c r="AB211" s="112"/>
      <c r="AC211" s="112"/>
      <c r="AD211" s="112"/>
    </row>
    <row r="212" customFormat="false" ht="14.25" hidden="false" customHeight="false" outlineLevel="0" collapsed="false">
      <c r="A212" s="113"/>
      <c r="B212" s="51" t="n">
        <v>705</v>
      </c>
      <c r="C212" s="104" t="str">
        <f aca="false">VLOOKUP($B212,'[2]Center Details'!$A$1:$E$292,3,0)</f>
        <v>Experiential </v>
      </c>
      <c r="D212" s="104" t="str">
        <f aca="false">VLOOKUP($B212,'[2]Center Details'!$A$1:$E$292,4,0)</f>
        <v>Silicon Valley </v>
      </c>
      <c r="E212" s="104" t="str">
        <f aca="false">VLOOKUP($B212,'[2]Center Details'!$A$1:$E$292,2,0)</f>
        <v>Bowlmor</v>
      </c>
      <c r="F212" s="121" t="str">
        <f aca="false">VLOOKUP($B212,'[2]Center Details'!$A$1:$E$292,5,0)</f>
        <v>Bowlmor Cupertino</v>
      </c>
      <c r="G212" s="104" t="s">
        <v>1369</v>
      </c>
      <c r="H212" s="74" t="s">
        <v>116</v>
      </c>
      <c r="I212" s="74" t="s">
        <v>116</v>
      </c>
      <c r="J212" s="106" t="n">
        <v>3</v>
      </c>
      <c r="K212" s="122" t="s">
        <v>1432</v>
      </c>
      <c r="L212" s="116" t="n">
        <v>6.24</v>
      </c>
      <c r="M212" s="116" t="n">
        <v>8.34</v>
      </c>
      <c r="N212" s="116" t="n">
        <v>8.34</v>
      </c>
      <c r="O212" s="116" t="n">
        <v>10.34</v>
      </c>
      <c r="P212" s="116" t="n">
        <v>6.09</v>
      </c>
      <c r="Q212" s="116"/>
      <c r="R212" s="116"/>
      <c r="S212" s="110" t="n">
        <v>3.49</v>
      </c>
      <c r="T212" s="120" t="n">
        <v>17.19</v>
      </c>
      <c r="U212" s="117"/>
      <c r="V212" s="117"/>
      <c r="W212" s="117"/>
      <c r="X212" s="74"/>
      <c r="Y212" s="112"/>
      <c r="Z212" s="112"/>
      <c r="AA212" s="112"/>
      <c r="AB212" s="112"/>
      <c r="AC212" s="112"/>
      <c r="AD212" s="112"/>
    </row>
    <row r="213" customFormat="false" ht="14.25" hidden="false" customHeight="false" outlineLevel="0" collapsed="false">
      <c r="A213" s="113"/>
      <c r="B213" s="51" t="n">
        <v>706</v>
      </c>
      <c r="C213" s="104" t="str">
        <f aca="false">VLOOKUP($B213,'[2]Center Details'!$A$1:$E$292,3,0)</f>
        <v>Experiential </v>
      </c>
      <c r="D213" s="104" t="str">
        <f aca="false">VLOOKUP($B213,'[2]Center Details'!$A$1:$E$292,4,0)</f>
        <v>OC </v>
      </c>
      <c r="E213" s="104" t="str">
        <f aca="false">VLOOKUP($B213,'[2]Center Details'!$A$1:$E$292,2,0)</f>
        <v>Bowlmor</v>
      </c>
      <c r="F213" s="121" t="str">
        <f aca="false">VLOOKUP($B213,'[2]Center Details'!$A$1:$E$292,5,0)</f>
        <v>Bowlmor Orange County</v>
      </c>
      <c r="G213" s="104" t="s">
        <v>1369</v>
      </c>
      <c r="H213" s="74" t="s">
        <v>116</v>
      </c>
      <c r="I213" s="74" t="s">
        <v>116</v>
      </c>
      <c r="J213" s="106" t="n">
        <v>4</v>
      </c>
      <c r="K213" s="122" t="s">
        <v>1433</v>
      </c>
      <c r="L213" s="116" t="n">
        <v>5.24</v>
      </c>
      <c r="M213" s="116" t="n">
        <v>7.64</v>
      </c>
      <c r="N213" s="116" t="n">
        <v>7.64</v>
      </c>
      <c r="O213" s="116" t="n">
        <v>9.74</v>
      </c>
      <c r="P213" s="116" t="n">
        <v>5.79</v>
      </c>
      <c r="Q213" s="116"/>
      <c r="R213" s="116"/>
      <c r="S213" s="110" t="n">
        <v>3.49</v>
      </c>
      <c r="T213" s="110" t="n">
        <v>15.19</v>
      </c>
      <c r="U213" s="117"/>
      <c r="V213" s="117"/>
      <c r="W213" s="117"/>
      <c r="X213" s="74"/>
      <c r="Y213" s="112"/>
      <c r="Z213" s="112"/>
      <c r="AA213" s="112"/>
      <c r="AB213" s="112"/>
      <c r="AC213" s="112"/>
      <c r="AD213" s="112"/>
    </row>
    <row r="214" customFormat="false" ht="14.25" hidden="false" customHeight="false" outlineLevel="0" collapsed="false">
      <c r="A214" s="113"/>
      <c r="B214" s="51" t="n">
        <v>707</v>
      </c>
      <c r="C214" s="104" t="str">
        <f aca="false">VLOOKUP($B214,'[2]Center Details'!$A$1:$E$292,3,0)</f>
        <v>Experiential North </v>
      </c>
      <c r="D214" s="104" t="str">
        <f aca="false">VLOOKUP($B214,'[2]Center Details'!$A$1:$E$292,4,0)</f>
        <v>New Yawk </v>
      </c>
      <c r="E214" s="104" t="str">
        <f aca="false">VLOOKUP($B214,'[2]Center Details'!$A$1:$E$292,2,0)</f>
        <v>Bowlmor</v>
      </c>
      <c r="F214" s="121" t="str">
        <f aca="false">VLOOKUP($B214,'[2]Center Details'!$A$1:$E$292,5,0)</f>
        <v>Bowlmor Times Square</v>
      </c>
      <c r="G214" s="104" t="s">
        <v>1369</v>
      </c>
      <c r="H214" s="74" t="s">
        <v>116</v>
      </c>
      <c r="I214" s="74" t="s">
        <v>116</v>
      </c>
      <c r="J214" s="106" t="n">
        <v>1</v>
      </c>
      <c r="K214" s="122" t="s">
        <v>1434</v>
      </c>
      <c r="L214" s="116" t="n">
        <v>7.84</v>
      </c>
      <c r="M214" s="116" t="n">
        <v>10.94</v>
      </c>
      <c r="N214" s="116" t="n">
        <v>11.34</v>
      </c>
      <c r="O214" s="116" t="n">
        <v>12.94</v>
      </c>
      <c r="P214" s="116" t="n">
        <v>6.69</v>
      </c>
      <c r="Q214" s="116"/>
      <c r="R214" s="116"/>
      <c r="S214" s="110" t="n">
        <v>6.09</v>
      </c>
      <c r="T214" s="110" t="n">
        <v>22.19</v>
      </c>
      <c r="U214" s="117"/>
      <c r="V214" s="117"/>
      <c r="W214" s="117"/>
      <c r="X214" s="74"/>
      <c r="Y214" s="112"/>
      <c r="Z214" s="112"/>
      <c r="AA214" s="112"/>
      <c r="AB214" s="112"/>
      <c r="AC214" s="112"/>
      <c r="AD214" s="112"/>
    </row>
    <row r="215" customFormat="false" ht="14.25" hidden="false" customHeight="false" outlineLevel="0" collapsed="false">
      <c r="A215" s="113"/>
      <c r="B215" s="51" t="n">
        <v>801</v>
      </c>
      <c r="C215" s="104" t="str">
        <f aca="false">VLOOKUP($B215,'[2]Center Details'!$A$1:$E$292,3,0)</f>
        <v>Southeast </v>
      </c>
      <c r="D215" s="104" t="str">
        <f aca="false">VLOOKUP($B215,'[2]Center Details'!$A$1:$E$292,4,0)</f>
        <v>Atlanta </v>
      </c>
      <c r="E215" s="104" t="str">
        <f aca="false">VLOOKUP($B215,'[2]Center Details'!$A$1:$E$292,2,0)</f>
        <v>Bowlero</v>
      </c>
      <c r="F215" s="104" t="str">
        <f aca="false">VLOOKUP($B215,'[2]Center Details'!$A$1:$E$292,5,0)</f>
        <v>Bowlero Marietta</v>
      </c>
      <c r="G215" s="104" t="s">
        <v>1369</v>
      </c>
      <c r="H215" s="74" t="s">
        <v>116</v>
      </c>
      <c r="I215" s="74" t="s">
        <v>116</v>
      </c>
      <c r="J215" s="106" t="n">
        <v>9</v>
      </c>
      <c r="K215" s="122" t="s">
        <v>1435</v>
      </c>
      <c r="L215" s="116" t="n">
        <v>3.84</v>
      </c>
      <c r="M215" s="116" t="n">
        <v>4.64</v>
      </c>
      <c r="N215" s="116" t="n">
        <v>4.64</v>
      </c>
      <c r="O215" s="116" t="n">
        <v>5.64</v>
      </c>
      <c r="P215" s="116" t="n">
        <v>4.39</v>
      </c>
      <c r="Q215" s="116"/>
      <c r="R215" s="116"/>
      <c r="S215" s="110" t="n">
        <v>3.09</v>
      </c>
      <c r="T215" s="110" t="n">
        <v>11.19</v>
      </c>
      <c r="U215" s="117"/>
      <c r="V215" s="117"/>
      <c r="W215" s="117"/>
      <c r="X215" s="74"/>
      <c r="Y215" s="112"/>
      <c r="Z215" s="112"/>
      <c r="AA215" s="112"/>
      <c r="AB215" s="112"/>
      <c r="AC215" s="112"/>
      <c r="AD215" s="112"/>
    </row>
    <row r="216" customFormat="false" ht="14.25" hidden="false" customHeight="false" outlineLevel="0" collapsed="false">
      <c r="A216" s="113"/>
      <c r="B216" s="51" t="n">
        <v>802</v>
      </c>
      <c r="C216" s="104" t="str">
        <f aca="false">VLOOKUP($B216,'[2]Center Details'!$A$1:$E$292,3,0)</f>
        <v>Experiential North </v>
      </c>
      <c r="D216" s="104" t="str">
        <f aca="false">VLOOKUP($B216,'[2]Center Details'!$A$1:$E$292,4,0)</f>
        <v>Northern Lights </v>
      </c>
      <c r="E216" s="104" t="str">
        <f aca="false">VLOOKUP($B216,'[2]Center Details'!$A$1:$E$292,2,0)</f>
        <v>Bowlero</v>
      </c>
      <c r="F216" s="104" t="str">
        <f aca="false">VLOOKUP($B216,'[2]Center Details'!$A$1:$E$292,5,0)</f>
        <v>Bowlero Buffalo Grove</v>
      </c>
      <c r="G216" s="104" t="s">
        <v>1369</v>
      </c>
      <c r="H216" s="74" t="s">
        <v>64</v>
      </c>
      <c r="I216" s="74" t="s">
        <v>116</v>
      </c>
      <c r="J216" s="74" t="n">
        <v>7.25</v>
      </c>
      <c r="K216" s="122" t="s">
        <v>1436</v>
      </c>
      <c r="L216" s="116" t="n">
        <v>3.99</v>
      </c>
      <c r="M216" s="116" t="n">
        <v>5.84</v>
      </c>
      <c r="N216" s="116" t="n">
        <v>5.84</v>
      </c>
      <c r="O216" s="116" t="n">
        <v>6.84</v>
      </c>
      <c r="P216" s="116" t="n">
        <v>4.89</v>
      </c>
      <c r="Q216" s="116"/>
      <c r="R216" s="116"/>
      <c r="S216" s="120" t="s">
        <v>569</v>
      </c>
      <c r="T216" s="110" t="n">
        <v>13.19</v>
      </c>
      <c r="U216" s="117"/>
      <c r="V216" s="117"/>
      <c r="W216" s="117"/>
      <c r="X216" s="74"/>
      <c r="Y216" s="112"/>
      <c r="Z216" s="112"/>
      <c r="AA216" s="112"/>
      <c r="AB216" s="112"/>
      <c r="AC216" s="112"/>
      <c r="AD216" s="112"/>
    </row>
    <row r="217" customFormat="false" ht="14.25" hidden="false" customHeight="false" outlineLevel="0" collapsed="false">
      <c r="A217" s="113"/>
      <c r="B217" s="51" t="n">
        <v>803</v>
      </c>
      <c r="C217" s="104" t="str">
        <f aca="false">VLOOKUP($B217,'[2]Center Details'!$A$1:$E$292,3,0)</f>
        <v>Southeast </v>
      </c>
      <c r="D217" s="104" t="str">
        <f aca="false">VLOOKUP($B217,'[2]Center Details'!$A$1:$E$292,4,0)</f>
        <v>Atlanta </v>
      </c>
      <c r="E217" s="104" t="str">
        <f aca="false">VLOOKUP($B217,'[2]Center Details'!$A$1:$E$292,2,0)</f>
        <v>Bowlero</v>
      </c>
      <c r="F217" s="104" t="str">
        <f aca="false">VLOOKUP($B217,'[2]Center Details'!$A$1:$E$292,5,0)</f>
        <v>Bowlero Norcross</v>
      </c>
      <c r="G217" s="104" t="s">
        <v>1369</v>
      </c>
      <c r="H217" s="74" t="s">
        <v>116</v>
      </c>
      <c r="I217" s="74" t="s">
        <v>116</v>
      </c>
      <c r="J217" s="106" t="n">
        <v>9</v>
      </c>
      <c r="K217" s="122" t="s">
        <v>1435</v>
      </c>
      <c r="L217" s="116" t="n">
        <v>3.84</v>
      </c>
      <c r="M217" s="116" t="n">
        <v>4.64</v>
      </c>
      <c r="N217" s="116" t="n">
        <v>4.64</v>
      </c>
      <c r="O217" s="116" t="n">
        <v>5.64</v>
      </c>
      <c r="P217" s="116" t="n">
        <v>4.39</v>
      </c>
      <c r="Q217" s="116"/>
      <c r="R217" s="116"/>
      <c r="S217" s="110" t="n">
        <v>3.09</v>
      </c>
      <c r="T217" s="110" t="n">
        <v>11.19</v>
      </c>
      <c r="U217" s="117"/>
      <c r="V217" s="117"/>
      <c r="W217" s="117"/>
      <c r="X217" s="74"/>
      <c r="Y217" s="112"/>
      <c r="Z217" s="112"/>
      <c r="AA217" s="112"/>
      <c r="AB217" s="112"/>
      <c r="AC217" s="112"/>
      <c r="AD217" s="112"/>
    </row>
    <row r="218" customFormat="false" ht="14.25" hidden="false" customHeight="false" outlineLevel="0" collapsed="false">
      <c r="A218" s="103"/>
      <c r="B218" s="41" t="n">
        <v>806</v>
      </c>
      <c r="C218" s="104" t="str">
        <f aca="false">VLOOKUP($B218,'[2]Center Details'!$A$1:$E$292,3,0)</f>
        <v>West </v>
      </c>
      <c r="D218" s="104" t="str">
        <f aca="false">VLOOKUP($B218,'[2]Center Details'!$A$1:$E$292,4,0)</f>
        <v>WEST</v>
      </c>
      <c r="E218" s="104" t="str">
        <f aca="false">VLOOKUP($B218,'[2]Center Details'!$A$1:$E$292,2,0)</f>
        <v>Bowlero</v>
      </c>
      <c r="F218" s="104" t="str">
        <f aca="false">VLOOKUP($B218,'[2]Center Details'!$A$1:$E$292,5,0)</f>
        <v>Bowlero Gilbert</v>
      </c>
      <c r="G218" s="104" t="s">
        <v>1369</v>
      </c>
      <c r="H218" s="106" t="s">
        <v>64</v>
      </c>
      <c r="I218" s="106" t="s">
        <v>64</v>
      </c>
      <c r="J218" s="106" t="n">
        <v>7.25</v>
      </c>
      <c r="K218" s="122" t="s">
        <v>1437</v>
      </c>
      <c r="L218" s="116" t="n">
        <v>3.99</v>
      </c>
      <c r="M218" s="116" t="n">
        <v>5.84</v>
      </c>
      <c r="N218" s="116" t="n">
        <v>5.84</v>
      </c>
      <c r="O218" s="116" t="n">
        <v>6.84</v>
      </c>
      <c r="P218" s="116" t="n">
        <v>4.89</v>
      </c>
      <c r="Q218" s="116"/>
      <c r="R218" s="116"/>
      <c r="S218" s="120" t="s">
        <v>569</v>
      </c>
      <c r="T218" s="110" t="n">
        <v>13.19</v>
      </c>
      <c r="U218" s="117"/>
      <c r="V218" s="117"/>
      <c r="W218" s="117"/>
      <c r="X218" s="74"/>
      <c r="Y218" s="112"/>
      <c r="Z218" s="112"/>
      <c r="AA218" s="112"/>
      <c r="AB218" s="112"/>
      <c r="AC218" s="112"/>
      <c r="AD218" s="112"/>
    </row>
    <row r="219" customFormat="false" ht="14.25" hidden="false" customHeight="false" outlineLevel="0" collapsed="false">
      <c r="A219" s="113"/>
      <c r="B219" s="41" t="n">
        <v>890</v>
      </c>
      <c r="C219" s="104" t="str">
        <f aca="false">VLOOKUP($B219,'[2]Center Details'!$A$1:$E$292,3,0)</f>
        <v>Experiential North </v>
      </c>
      <c r="D219" s="104" t="str">
        <f aca="false">VLOOKUP($B219,'[2]Center Details'!$A$1:$E$292,4,0)</f>
        <v>New Jersey XP </v>
      </c>
      <c r="E219" s="104" t="str">
        <f aca="false">VLOOKUP($B219,'[2]Center Details'!$A$1:$E$292,2,0)</f>
        <v>Bowlero</v>
      </c>
      <c r="F219" s="104" t="str">
        <f aca="false">VLOOKUP($B219,'[2]Center Details'!$A$1:$E$292,5,0)</f>
        <v>Bowlero Fair Lawn</v>
      </c>
      <c r="G219" s="104" t="s">
        <v>1369</v>
      </c>
      <c r="H219" s="74" t="s">
        <v>116</v>
      </c>
      <c r="I219" s="74" t="s">
        <v>116</v>
      </c>
      <c r="J219" s="74" t="n">
        <v>7</v>
      </c>
      <c r="K219" s="115" t="s">
        <v>1422</v>
      </c>
      <c r="L219" s="116" t="n">
        <v>4.54</v>
      </c>
      <c r="M219" s="116" t="n">
        <v>5.84</v>
      </c>
      <c r="N219" s="116" t="n">
        <v>5.84</v>
      </c>
      <c r="O219" s="116" t="n">
        <v>6.84</v>
      </c>
      <c r="P219" s="116" t="n">
        <v>4.89</v>
      </c>
      <c r="Q219" s="116"/>
      <c r="R219" s="116"/>
      <c r="S219" s="110" t="n">
        <v>3.09</v>
      </c>
      <c r="T219" s="110" t="n">
        <v>13.19</v>
      </c>
      <c r="U219" s="117"/>
      <c r="V219" s="117"/>
      <c r="W219" s="117"/>
      <c r="X219" s="74"/>
      <c r="Y219" s="112"/>
      <c r="Z219" s="112"/>
      <c r="AA219" s="112"/>
      <c r="AB219" s="112"/>
      <c r="AC219" s="112"/>
      <c r="AD219" s="112"/>
    </row>
    <row r="220" customFormat="false" ht="14.25" hidden="false" customHeight="false" outlineLevel="0" collapsed="false">
      <c r="A220" s="125"/>
      <c r="B220" s="114" t="n">
        <v>810</v>
      </c>
      <c r="C220" s="104" t="str">
        <f aca="false">VLOOKUP($B220,'[2]Center Details'!$A$1:$E$292,3,0)</f>
        <v>Southeast </v>
      </c>
      <c r="D220" s="104" t="str">
        <f aca="false">VLOOKUP($B220,'[2]Center Details'!$A$1:$E$292,4,0)</f>
        <v>Atlanta </v>
      </c>
      <c r="E220" s="104" t="str">
        <f aca="false">VLOOKUP($B220,'[2]Center Details'!$A$1:$E$292,2,0)</f>
        <v>Bowlero</v>
      </c>
      <c r="F220" s="104" t="str">
        <f aca="false">VLOOKUP($B220,'[2]Center Details'!$A$1:$E$292,5,0)</f>
        <v>Bowlero Kennesaw</v>
      </c>
      <c r="G220" s="104" t="s">
        <v>1369</v>
      </c>
      <c r="H220" s="74" t="s">
        <v>116</v>
      </c>
      <c r="I220" s="74" t="s">
        <v>116</v>
      </c>
      <c r="J220" s="74" t="n">
        <v>7.5</v>
      </c>
      <c r="K220" s="122" t="s">
        <v>1438</v>
      </c>
      <c r="L220" s="116" t="n">
        <v>4.24</v>
      </c>
      <c r="M220" s="116" t="n">
        <v>5.64</v>
      </c>
      <c r="N220" s="116" t="n">
        <v>5.64</v>
      </c>
      <c r="O220" s="116" t="n">
        <v>6.54</v>
      </c>
      <c r="P220" s="116" t="n">
        <v>4.39</v>
      </c>
      <c r="Q220" s="116"/>
      <c r="R220" s="116"/>
      <c r="S220" s="120" t="s">
        <v>569</v>
      </c>
      <c r="T220" s="110" t="n">
        <v>12.19</v>
      </c>
      <c r="U220" s="117"/>
      <c r="V220" s="117"/>
      <c r="W220" s="117"/>
      <c r="X220" s="74"/>
      <c r="Y220" s="112"/>
      <c r="Z220" s="112"/>
      <c r="AA220" s="112"/>
      <c r="AB220" s="112"/>
      <c r="AC220" s="112"/>
      <c r="AD220" s="112"/>
    </row>
    <row r="221" customFormat="false" ht="14.25" hidden="false" customHeight="false" outlineLevel="0" collapsed="false">
      <c r="A221" s="113"/>
      <c r="B221" s="51" t="n">
        <v>811</v>
      </c>
      <c r="C221" s="104" t="str">
        <f aca="false">VLOOKUP($B221,'[2]Center Details'!$A$1:$E$292,3,0)</f>
        <v>Experiential North </v>
      </c>
      <c r="D221" s="104" t="str">
        <f aca="false">VLOOKUP($B221,'[2]Center Details'!$A$1:$E$292,4,0)</f>
        <v>Northern Lights </v>
      </c>
      <c r="E221" s="104" t="str">
        <f aca="false">VLOOKUP($B221,'[2]Center Details'!$A$1:$E$292,2,0)</f>
        <v>Bowlero</v>
      </c>
      <c r="F221" s="104" t="str">
        <f aca="false">VLOOKUP($B221,'[2]Center Details'!$A$1:$E$292,5,0)</f>
        <v>Bowlero Naperville</v>
      </c>
      <c r="G221" s="104" t="s">
        <v>1369</v>
      </c>
      <c r="H221" s="74" t="s">
        <v>64</v>
      </c>
      <c r="I221" s="74" t="s">
        <v>116</v>
      </c>
      <c r="J221" s="74" t="n">
        <v>7.25</v>
      </c>
      <c r="K221" s="122" t="s">
        <v>1436</v>
      </c>
      <c r="L221" s="116" t="n">
        <v>3.99</v>
      </c>
      <c r="M221" s="116" t="n">
        <v>5.84</v>
      </c>
      <c r="N221" s="116" t="n">
        <v>5.84</v>
      </c>
      <c r="O221" s="116" t="n">
        <v>6.84</v>
      </c>
      <c r="P221" s="116" t="n">
        <v>4.89</v>
      </c>
      <c r="Q221" s="116"/>
      <c r="R221" s="116"/>
      <c r="S221" s="120" t="s">
        <v>569</v>
      </c>
      <c r="T221" s="110" t="n">
        <v>13.19</v>
      </c>
      <c r="U221" s="117"/>
      <c r="V221" s="117"/>
      <c r="W221" s="117"/>
      <c r="X221" s="74"/>
      <c r="Y221" s="112"/>
      <c r="Z221" s="112"/>
      <c r="AA221" s="112"/>
      <c r="AB221" s="112"/>
      <c r="AC221" s="112"/>
      <c r="AD221" s="112"/>
    </row>
    <row r="222" customFormat="false" ht="14.25" hidden="false" customHeight="false" outlineLevel="0" collapsed="false">
      <c r="A222" s="125"/>
      <c r="B222" s="114" t="n">
        <v>813</v>
      </c>
      <c r="C222" s="104" t="str">
        <f aca="false">VLOOKUP($B222,'[2]Center Details'!$A$1:$E$292,3,0)</f>
        <v>Experiential North </v>
      </c>
      <c r="D222" s="104" t="str">
        <f aca="false">VLOOKUP($B222,'[2]Center Details'!$A$1:$E$292,4,0)</f>
        <v>Northern Lights </v>
      </c>
      <c r="E222" s="104" t="str">
        <f aca="false">VLOOKUP($B222,'[2]Center Details'!$A$1:$E$292,2,0)</f>
        <v>Bowlero</v>
      </c>
      <c r="F222" s="104" t="str">
        <f aca="false">VLOOKUP($B222,'[2]Center Details'!$A$1:$E$292,5,0)</f>
        <v>Bowlero Romeoville</v>
      </c>
      <c r="G222" s="104" t="s">
        <v>1369</v>
      </c>
      <c r="H222" s="74" t="s">
        <v>64</v>
      </c>
      <c r="I222" s="74" t="s">
        <v>116</v>
      </c>
      <c r="J222" s="74" t="n">
        <v>7.25</v>
      </c>
      <c r="K222" s="122" t="s">
        <v>1436</v>
      </c>
      <c r="L222" s="116" t="n">
        <v>3.99</v>
      </c>
      <c r="M222" s="116" t="n">
        <v>5.84</v>
      </c>
      <c r="N222" s="116" t="n">
        <v>5.84</v>
      </c>
      <c r="O222" s="116" t="n">
        <v>6.84</v>
      </c>
      <c r="P222" s="116" t="n">
        <v>4.89</v>
      </c>
      <c r="Q222" s="116"/>
      <c r="R222" s="116"/>
      <c r="S222" s="120" t="s">
        <v>569</v>
      </c>
      <c r="T222" s="110" t="n">
        <v>13.19</v>
      </c>
      <c r="U222" s="117"/>
      <c r="V222" s="117"/>
      <c r="W222" s="117"/>
      <c r="X222" s="74"/>
      <c r="Y222" s="112"/>
      <c r="Z222" s="112"/>
      <c r="AA222" s="112"/>
      <c r="AB222" s="112"/>
      <c r="AC222" s="112"/>
      <c r="AD222" s="112"/>
    </row>
    <row r="223" customFormat="false" ht="14.25" hidden="false" customHeight="false" outlineLevel="0" collapsed="false">
      <c r="A223" s="125"/>
      <c r="B223" s="114" t="n">
        <v>814</v>
      </c>
      <c r="C223" s="104" t="str">
        <f aca="false">VLOOKUP($B223,'[2]Center Details'!$A$1:$E$292,3,0)</f>
        <v>Experiential North </v>
      </c>
      <c r="D223" s="104" t="str">
        <f aca="false">VLOOKUP($B223,'[2]Center Details'!$A$1:$E$292,4,0)</f>
        <v>Northern Lights </v>
      </c>
      <c r="E223" s="104" t="str">
        <f aca="false">VLOOKUP($B223,'[2]Center Details'!$A$1:$E$292,2,0)</f>
        <v>Bowlero</v>
      </c>
      <c r="F223" s="104" t="str">
        <f aca="false">VLOOKUP($B223,'[2]Center Details'!$A$1:$E$292,5,0)</f>
        <v>Bowlero Randall Road</v>
      </c>
      <c r="G223" s="104" t="s">
        <v>1369</v>
      </c>
      <c r="H223" s="74" t="s">
        <v>64</v>
      </c>
      <c r="I223" s="74" t="s">
        <v>116</v>
      </c>
      <c r="J223" s="74" t="n">
        <v>7.25</v>
      </c>
      <c r="K223" s="122" t="s">
        <v>1436</v>
      </c>
      <c r="L223" s="116" t="n">
        <v>3.99</v>
      </c>
      <c r="M223" s="116" t="n">
        <v>5.84</v>
      </c>
      <c r="N223" s="116" t="n">
        <v>5.84</v>
      </c>
      <c r="O223" s="116" t="n">
        <v>6.84</v>
      </c>
      <c r="P223" s="116" t="n">
        <v>4.89</v>
      </c>
      <c r="Q223" s="116"/>
      <c r="R223" s="116"/>
      <c r="S223" s="120" t="s">
        <v>569</v>
      </c>
      <c r="T223" s="110" t="n">
        <v>13.19</v>
      </c>
      <c r="U223" s="117"/>
      <c r="V223" s="117"/>
      <c r="W223" s="117"/>
      <c r="X223" s="74"/>
      <c r="Y223" s="112"/>
      <c r="Z223" s="112"/>
      <c r="AA223" s="112"/>
      <c r="AB223" s="112"/>
      <c r="AC223" s="112"/>
      <c r="AD223" s="112"/>
    </row>
    <row r="224" customFormat="false" ht="14.25" hidden="false" customHeight="false" outlineLevel="0" collapsed="false">
      <c r="A224" s="113"/>
      <c r="B224" s="51" t="n">
        <v>815</v>
      </c>
      <c r="C224" s="104" t="str">
        <f aca="false">VLOOKUP($B224,'[2]Center Details'!$A$1:$E$292,3,0)</f>
        <v>Experiential North </v>
      </c>
      <c r="D224" s="104" t="str">
        <f aca="false">VLOOKUP($B224,'[2]Center Details'!$A$1:$E$292,4,0)</f>
        <v>Midwest XL's </v>
      </c>
      <c r="E224" s="104" t="str">
        <f aca="false">VLOOKUP($B224,'[2]Center Details'!$A$1:$E$292,2,0)</f>
        <v>Bowlero</v>
      </c>
      <c r="F224" s="104" t="str">
        <f aca="false">VLOOKUP($B224,'[2]Center Details'!$A$1:$E$292,5,0)</f>
        <v>Bowlero Brooklyn Park</v>
      </c>
      <c r="G224" s="104" t="s">
        <v>1369</v>
      </c>
      <c r="H224" s="74" t="s">
        <v>64</v>
      </c>
      <c r="I224" s="74" t="s">
        <v>64</v>
      </c>
      <c r="J224" s="106" t="n">
        <v>8.25</v>
      </c>
      <c r="K224" s="122" t="s">
        <v>1439</v>
      </c>
      <c r="L224" s="116" t="n">
        <v>3.99</v>
      </c>
      <c r="M224" s="116" t="n">
        <v>5.44</v>
      </c>
      <c r="N224" s="116" t="n">
        <v>5.44</v>
      </c>
      <c r="O224" s="116" t="n">
        <v>6.44</v>
      </c>
      <c r="P224" s="116" t="n">
        <v>4.39</v>
      </c>
      <c r="Q224" s="116"/>
      <c r="R224" s="116"/>
      <c r="S224" s="120" t="s">
        <v>569</v>
      </c>
      <c r="T224" s="110" t="n">
        <v>12.19</v>
      </c>
      <c r="U224" s="117"/>
      <c r="V224" s="117"/>
      <c r="W224" s="117"/>
      <c r="X224" s="74"/>
      <c r="Y224" s="112"/>
      <c r="Z224" s="112"/>
      <c r="AA224" s="112"/>
      <c r="AB224" s="112"/>
      <c r="AC224" s="112"/>
      <c r="AD224" s="112"/>
    </row>
    <row r="225" customFormat="false" ht="14.25" hidden="false" customHeight="false" outlineLevel="0" collapsed="false">
      <c r="A225" s="125"/>
      <c r="B225" s="114" t="n">
        <v>816</v>
      </c>
      <c r="C225" s="104" t="str">
        <f aca="false">VLOOKUP($B225,'[2]Center Details'!$A$1:$E$292,3,0)</f>
        <v>Experiential North </v>
      </c>
      <c r="D225" s="104" t="str">
        <f aca="false">VLOOKUP($B225,'[2]Center Details'!$A$1:$E$292,4,0)</f>
        <v>Midwest XL's </v>
      </c>
      <c r="E225" s="104" t="str">
        <f aca="false">VLOOKUP($B225,'[2]Center Details'!$A$1:$E$292,2,0)</f>
        <v>Bowlero</v>
      </c>
      <c r="F225" s="104" t="str">
        <f aca="false">VLOOKUP($B225,'[2]Center Details'!$A$1:$E$292,5,0)</f>
        <v>Bowlero Blaine</v>
      </c>
      <c r="G225" s="104" t="s">
        <v>1369</v>
      </c>
      <c r="H225" s="74" t="s">
        <v>64</v>
      </c>
      <c r="I225" s="74" t="s">
        <v>116</v>
      </c>
      <c r="J225" s="74" t="n">
        <v>7.25</v>
      </c>
      <c r="K225" s="122" t="s">
        <v>1436</v>
      </c>
      <c r="L225" s="116" t="n">
        <v>3.99</v>
      </c>
      <c r="M225" s="116" t="n">
        <v>5.84</v>
      </c>
      <c r="N225" s="116" t="n">
        <v>5.84</v>
      </c>
      <c r="O225" s="116" t="n">
        <v>6.84</v>
      </c>
      <c r="P225" s="116" t="n">
        <v>4.89</v>
      </c>
      <c r="Q225" s="116"/>
      <c r="R225" s="116"/>
      <c r="S225" s="120" t="s">
        <v>569</v>
      </c>
      <c r="T225" s="110" t="n">
        <v>13.19</v>
      </c>
      <c r="U225" s="117"/>
      <c r="V225" s="117"/>
      <c r="W225" s="117"/>
      <c r="X225" s="74"/>
      <c r="Y225" s="112"/>
      <c r="Z225" s="112"/>
      <c r="AA225" s="112"/>
      <c r="AB225" s="112"/>
      <c r="AC225" s="112"/>
      <c r="AD225" s="112"/>
    </row>
    <row r="226" customFormat="false" ht="14.25" hidden="false" customHeight="false" outlineLevel="0" collapsed="false">
      <c r="A226" s="125"/>
      <c r="B226" s="114" t="n">
        <v>817</v>
      </c>
      <c r="C226" s="104" t="str">
        <f aca="false">VLOOKUP($B226,'[2]Center Details'!$A$1:$E$292,3,0)</f>
        <v>Experiential North </v>
      </c>
      <c r="D226" s="104" t="str">
        <f aca="false">VLOOKUP($B226,'[2]Center Details'!$A$1:$E$292,4,0)</f>
        <v>Midwest XL's </v>
      </c>
      <c r="E226" s="104" t="str">
        <f aca="false">VLOOKUP($B226,'[2]Center Details'!$A$1:$E$292,2,0)</f>
        <v>Bowlero</v>
      </c>
      <c r="F226" s="104" t="str">
        <f aca="false">VLOOKUP($B226,'[2]Center Details'!$A$1:$E$292,5,0)</f>
        <v>Bowlero Lakeville</v>
      </c>
      <c r="G226" s="104" t="s">
        <v>1369</v>
      </c>
      <c r="H226" s="74" t="s">
        <v>64</v>
      </c>
      <c r="I226" s="74" t="s">
        <v>116</v>
      </c>
      <c r="J226" s="74" t="n">
        <v>7.25</v>
      </c>
      <c r="K226" s="122" t="s">
        <v>1436</v>
      </c>
      <c r="L226" s="116" t="n">
        <v>3.99</v>
      </c>
      <c r="M226" s="116" t="n">
        <v>5.84</v>
      </c>
      <c r="N226" s="116" t="n">
        <v>5.84</v>
      </c>
      <c r="O226" s="116" t="n">
        <v>6.84</v>
      </c>
      <c r="P226" s="116" t="n">
        <v>4.89</v>
      </c>
      <c r="Q226" s="116"/>
      <c r="R226" s="116"/>
      <c r="S226" s="120" t="s">
        <v>569</v>
      </c>
      <c r="T226" s="110" t="n">
        <v>13.19</v>
      </c>
      <c r="U226" s="117"/>
      <c r="V226" s="117"/>
      <c r="W226" s="117"/>
      <c r="X226" s="74"/>
      <c r="Y226" s="112"/>
      <c r="Z226" s="112"/>
      <c r="AA226" s="112"/>
      <c r="AB226" s="112"/>
      <c r="AC226" s="112"/>
      <c r="AD226" s="112"/>
    </row>
    <row r="227" customFormat="false" ht="14.25" hidden="false" customHeight="false" outlineLevel="0" collapsed="false">
      <c r="A227" s="125"/>
      <c r="B227" s="114" t="n">
        <v>819</v>
      </c>
      <c r="C227" s="104" t="str">
        <f aca="false">VLOOKUP($B227,'[2]Center Details'!$A$1:$E$292,3,0)</f>
        <v>Experiential North </v>
      </c>
      <c r="D227" s="104" t="str">
        <f aca="false">VLOOKUP($B227,'[2]Center Details'!$A$1:$E$292,4,0)</f>
        <v>Midwest XL's </v>
      </c>
      <c r="E227" s="104" t="str">
        <f aca="false">VLOOKUP($B227,'[2]Center Details'!$A$1:$E$292,2,0)</f>
        <v>Bowlero</v>
      </c>
      <c r="F227" s="104" t="str">
        <f aca="false">VLOOKUP($B227,'[2]Center Details'!$A$1:$E$292,5,0)</f>
        <v>Bowlero Eden Prairie</v>
      </c>
      <c r="G227" s="104" t="s">
        <v>1369</v>
      </c>
      <c r="H227" s="74" t="s">
        <v>64</v>
      </c>
      <c r="I227" s="74" t="s">
        <v>116</v>
      </c>
      <c r="J227" s="74" t="n">
        <v>7.25</v>
      </c>
      <c r="K227" s="122" t="s">
        <v>1436</v>
      </c>
      <c r="L227" s="116" t="n">
        <v>3.99</v>
      </c>
      <c r="M227" s="116" t="n">
        <v>5.84</v>
      </c>
      <c r="N227" s="116" t="n">
        <v>5.84</v>
      </c>
      <c r="O227" s="116" t="n">
        <v>6.84</v>
      </c>
      <c r="P227" s="116" t="n">
        <v>4.89</v>
      </c>
      <c r="Q227" s="116"/>
      <c r="R227" s="116"/>
      <c r="S227" s="120" t="s">
        <v>569</v>
      </c>
      <c r="T227" s="110" t="n">
        <v>13.19</v>
      </c>
      <c r="U227" s="117"/>
      <c r="V227" s="117"/>
      <c r="W227" s="117"/>
      <c r="X227" s="74"/>
      <c r="Y227" s="112"/>
      <c r="Z227" s="112"/>
      <c r="AA227" s="112"/>
      <c r="AB227" s="112"/>
      <c r="AC227" s="112"/>
      <c r="AD227" s="112"/>
    </row>
    <row r="228" customFormat="false" ht="14.25" hidden="false" customHeight="false" outlineLevel="0" collapsed="false">
      <c r="A228" s="124"/>
      <c r="B228" s="127" t="n">
        <v>820</v>
      </c>
      <c r="C228" s="104" t="str">
        <f aca="false">VLOOKUP($B228,'[2]Center Details'!$A$1:$E$292,3,0)</f>
        <v>West </v>
      </c>
      <c r="D228" s="104" t="str">
        <f aca="false">VLOOKUP($B228,'[2]Center Details'!$A$1:$E$292,4,0)</f>
        <v>St Louis </v>
      </c>
      <c r="E228" s="104" t="str">
        <f aca="false">VLOOKUP($B228,'[2]Center Details'!$A$1:$E$292,2,0)</f>
        <v>Bowlero</v>
      </c>
      <c r="F228" s="104" t="str">
        <f aca="false">VLOOKUP($B228,'[2]Center Details'!$A$1:$E$292,5,0)</f>
        <v>Bowlero St. Peters</v>
      </c>
      <c r="G228" s="104" t="s">
        <v>1369</v>
      </c>
      <c r="H228" s="74" t="s">
        <v>145</v>
      </c>
      <c r="I228" s="74" t="s">
        <v>145</v>
      </c>
      <c r="J228" s="106" t="n">
        <v>7.25</v>
      </c>
      <c r="K228" s="122" t="s">
        <v>1437</v>
      </c>
      <c r="L228" s="116" t="n">
        <v>3.99</v>
      </c>
      <c r="M228" s="116" t="n">
        <v>5.84</v>
      </c>
      <c r="N228" s="116" t="n">
        <v>5.84</v>
      </c>
      <c r="O228" s="116" t="n">
        <v>6.84</v>
      </c>
      <c r="P228" s="116" t="n">
        <v>4.89</v>
      </c>
      <c r="Q228" s="116"/>
      <c r="R228" s="116"/>
      <c r="S228" s="120" t="s">
        <v>569</v>
      </c>
      <c r="T228" s="110" t="n">
        <v>13.19</v>
      </c>
      <c r="U228" s="117"/>
      <c r="V228" s="117"/>
      <c r="W228" s="117"/>
      <c r="X228" s="74"/>
      <c r="Y228" s="112"/>
      <c r="Z228" s="112"/>
      <c r="AA228" s="112"/>
      <c r="AB228" s="112"/>
      <c r="AC228" s="112"/>
      <c r="AD228" s="112"/>
    </row>
    <row r="229" customFormat="false" ht="14.25" hidden="false" customHeight="false" outlineLevel="0" collapsed="false">
      <c r="A229" s="124"/>
      <c r="B229" s="127" t="n">
        <v>821</v>
      </c>
      <c r="C229" s="104" t="str">
        <f aca="false">VLOOKUP($B229,'[2]Center Details'!$A$1:$E$292,3,0)</f>
        <v>Ross</v>
      </c>
      <c r="D229" s="104" t="str">
        <f aca="false">VLOOKUP($B229,'[2]Center Details'!$A$1:$E$292,4,0)</f>
        <v>Eagle Nation</v>
      </c>
      <c r="E229" s="104" t="str">
        <f aca="false">VLOOKUP($B229,'[2]Center Details'!$A$1:$E$292,2,0)</f>
        <v>Bowlero</v>
      </c>
      <c r="F229" s="104" t="str">
        <f aca="false">VLOOKUP($B229,'[2]Center Details'!$A$1:$E$292,5,0)</f>
        <v>Bowlero Feasterville</v>
      </c>
      <c r="G229" s="104" t="s">
        <v>1369</v>
      </c>
      <c r="H229" s="74" t="s">
        <v>116</v>
      </c>
      <c r="I229" s="74" t="s">
        <v>116</v>
      </c>
      <c r="J229" s="106" t="n">
        <v>5</v>
      </c>
      <c r="K229" s="122" t="s">
        <v>1440</v>
      </c>
      <c r="L229" s="116" t="n">
        <v>4.74</v>
      </c>
      <c r="M229" s="116" t="n">
        <v>6.64</v>
      </c>
      <c r="N229" s="116" t="n">
        <v>6.64</v>
      </c>
      <c r="O229" s="116" t="n">
        <v>8.64</v>
      </c>
      <c r="P229" s="116" t="n">
        <v>5.79</v>
      </c>
      <c r="Q229" s="116"/>
      <c r="R229" s="116"/>
      <c r="S229" s="120" t="s">
        <v>569</v>
      </c>
      <c r="T229" s="110" t="n">
        <v>14.19</v>
      </c>
      <c r="U229" s="117"/>
      <c r="V229" s="117"/>
      <c r="W229" s="117"/>
      <c r="X229" s="74"/>
      <c r="Y229" s="112"/>
      <c r="Z229" s="112"/>
      <c r="AA229" s="112"/>
      <c r="AB229" s="112"/>
      <c r="AC229" s="112"/>
      <c r="AD229" s="112"/>
    </row>
    <row r="230" customFormat="false" ht="14.25" hidden="false" customHeight="false" outlineLevel="0" collapsed="false">
      <c r="A230" s="103"/>
      <c r="B230" s="41" t="n">
        <v>824</v>
      </c>
      <c r="C230" s="104" t="str">
        <f aca="false">VLOOKUP($B230,'[2]Center Details'!$A$1:$E$292,3,0)</f>
        <v>Southeast </v>
      </c>
      <c r="D230" s="104" t="str">
        <f aca="false">VLOOKUP($B230,'[2]Center Details'!$A$1:$E$292,4,0)</f>
        <v>Deep South </v>
      </c>
      <c r="E230" s="104" t="str">
        <f aca="false">VLOOKUP($B230,'[2]Center Details'!$A$1:$E$292,2,0)</f>
        <v>Brunswick Zone</v>
      </c>
      <c r="F230" s="104" t="str">
        <f aca="false">VLOOKUP($B230,'[2]Center Details'!$A$1:$E$292,5,0)</f>
        <v>Brunswick Zone Montgomery Lanes</v>
      </c>
      <c r="G230" s="104" t="s">
        <v>1367</v>
      </c>
      <c r="H230" s="105" t="s">
        <v>145</v>
      </c>
      <c r="I230" s="106" t="s">
        <v>64</v>
      </c>
      <c r="J230" s="107" t="n">
        <v>6</v>
      </c>
      <c r="K230" s="108" t="s">
        <v>1441</v>
      </c>
      <c r="L230" s="109" t="n">
        <v>3.64</v>
      </c>
      <c r="M230" s="109" t="n">
        <v>5.04</v>
      </c>
      <c r="N230" s="109" t="n">
        <v>5.04</v>
      </c>
      <c r="O230" s="109" t="n">
        <v>5.74</v>
      </c>
      <c r="P230" s="109" t="n">
        <v>4.29</v>
      </c>
      <c r="Q230" s="109"/>
      <c r="R230" s="109"/>
      <c r="S230" s="110" t="n">
        <v>2.5</v>
      </c>
      <c r="T230" s="110" t="n">
        <v>10.89</v>
      </c>
      <c r="U230" s="111"/>
      <c r="V230" s="111"/>
      <c r="W230" s="111"/>
      <c r="X230" s="106"/>
      <c r="Y230" s="112"/>
      <c r="Z230" s="112"/>
      <c r="AA230" s="112"/>
      <c r="AB230" s="112"/>
      <c r="AC230" s="112"/>
      <c r="AD230" s="112"/>
    </row>
    <row r="231" customFormat="false" ht="14.25" hidden="false" customHeight="false" outlineLevel="0" collapsed="false">
      <c r="A231" s="103"/>
      <c r="B231" s="41" t="n">
        <v>825</v>
      </c>
      <c r="C231" s="104" t="str">
        <f aca="false">VLOOKUP($B231,'[2]Center Details'!$A$1:$E$292,3,0)</f>
        <v>West </v>
      </c>
      <c r="D231" s="104" t="str">
        <f aca="false">VLOOKUP($B231,'[2]Center Details'!$A$1:$E$292,4,0)</f>
        <v>Majestic</v>
      </c>
      <c r="E231" s="104" t="str">
        <f aca="false">VLOOKUP($B231,'[2]Center Details'!$A$1:$E$292,2,0)</f>
        <v>Brunswick Zone</v>
      </c>
      <c r="F231" s="104" t="str">
        <f aca="false">VLOOKUP($B231,'[2]Center Details'!$A$1:$E$292,5,0)</f>
        <v>Brunswick Zone Glendale Lanes</v>
      </c>
      <c r="G231" s="104" t="s">
        <v>1367</v>
      </c>
      <c r="H231" s="105" t="s">
        <v>116</v>
      </c>
      <c r="I231" s="105" t="s">
        <v>116</v>
      </c>
      <c r="J231" s="107" t="n">
        <v>6</v>
      </c>
      <c r="K231" s="108" t="s">
        <v>1442</v>
      </c>
      <c r="L231" s="109" t="n">
        <v>3.64</v>
      </c>
      <c r="M231" s="109" t="n">
        <v>5.04</v>
      </c>
      <c r="N231" s="109" t="n">
        <v>5.04</v>
      </c>
      <c r="O231" s="109" t="n">
        <v>5.74</v>
      </c>
      <c r="P231" s="109" t="n">
        <v>4.29</v>
      </c>
      <c r="Q231" s="109"/>
      <c r="R231" s="109"/>
      <c r="S231" s="110" t="n">
        <v>2.5</v>
      </c>
      <c r="T231" s="110" t="n">
        <v>10.89</v>
      </c>
      <c r="U231" s="111"/>
      <c r="V231" s="111"/>
      <c r="W231" s="111"/>
      <c r="X231" s="106"/>
      <c r="Y231" s="112"/>
      <c r="Z231" s="112"/>
      <c r="AA231" s="112"/>
      <c r="AB231" s="112"/>
      <c r="AC231" s="112"/>
      <c r="AD231" s="112"/>
    </row>
    <row r="232" customFormat="false" ht="14.25" hidden="false" customHeight="false" outlineLevel="0" collapsed="false">
      <c r="A232" s="103"/>
      <c r="B232" s="41" t="n">
        <v>826</v>
      </c>
      <c r="C232" s="104" t="str">
        <f aca="false">VLOOKUP($B232,'[2]Center Details'!$A$1:$E$292,3,0)</f>
        <v>West </v>
      </c>
      <c r="D232" s="104" t="str">
        <f aca="false">VLOOKUP($B232,'[2]Center Details'!$A$1:$E$292,4,0)</f>
        <v>Diamondback </v>
      </c>
      <c r="E232" s="104" t="str">
        <f aca="false">VLOOKUP($B232,'[2]Center Details'!$A$1:$E$292,2,0)</f>
        <v>Brunswick Zone</v>
      </c>
      <c r="F232" s="104" t="str">
        <f aca="false">VLOOKUP($B232,'[2]Center Details'!$A$1:$E$292,5,0)</f>
        <v>Brunswick Zone Mesa Lanes</v>
      </c>
      <c r="G232" s="104" t="s">
        <v>1367</v>
      </c>
      <c r="H232" s="105" t="s">
        <v>116</v>
      </c>
      <c r="I232" s="106" t="s">
        <v>64</v>
      </c>
      <c r="J232" s="107" t="n">
        <v>6</v>
      </c>
      <c r="K232" s="108" t="s">
        <v>1443</v>
      </c>
      <c r="L232" s="109" t="n">
        <v>3.64</v>
      </c>
      <c r="M232" s="109" t="n">
        <v>5.04</v>
      </c>
      <c r="N232" s="109" t="n">
        <v>5.04</v>
      </c>
      <c r="O232" s="109" t="n">
        <v>5.74</v>
      </c>
      <c r="P232" s="109" t="n">
        <v>4.29</v>
      </c>
      <c r="Q232" s="109"/>
      <c r="R232" s="109"/>
      <c r="S232" s="110" t="n">
        <v>2.5</v>
      </c>
      <c r="T232" s="110" t="n">
        <v>10.89</v>
      </c>
      <c r="U232" s="111"/>
      <c r="V232" s="111"/>
      <c r="W232" s="111"/>
      <c r="X232" s="106"/>
      <c r="Y232" s="112"/>
      <c r="Z232" s="112"/>
      <c r="AA232" s="112"/>
      <c r="AB232" s="112"/>
      <c r="AC232" s="112"/>
      <c r="AD232" s="112"/>
    </row>
    <row r="233" customFormat="false" ht="14.25" hidden="false" customHeight="false" outlineLevel="0" collapsed="false">
      <c r="A233" s="103"/>
      <c r="B233" s="41" t="n">
        <v>827</v>
      </c>
      <c r="C233" s="104" t="str">
        <f aca="false">VLOOKUP($B233,'[2]Center Details'!$A$1:$E$292,3,0)</f>
        <v>Experiential </v>
      </c>
      <c r="D233" s="104" t="str">
        <f aca="false">VLOOKUP($B233,'[2]Center Details'!$A$1:$E$292,4,0)</f>
        <v>Southern California </v>
      </c>
      <c r="E233" s="104" t="str">
        <f aca="false">VLOOKUP($B233,'[2]Center Details'!$A$1:$E$292,2,0)</f>
        <v>Brunswick Zone</v>
      </c>
      <c r="F233" s="104" t="str">
        <f aca="false">VLOOKUP($B233,'[2]Center Details'!$A$1:$E$292,5,0)</f>
        <v>Brunswick Zone Upland Lanes</v>
      </c>
      <c r="G233" s="104" t="s">
        <v>1367</v>
      </c>
      <c r="H233" s="106" t="s">
        <v>116</v>
      </c>
      <c r="I233" s="106" t="s">
        <v>116</v>
      </c>
      <c r="J233" s="107" t="n">
        <v>5</v>
      </c>
      <c r="K233" s="108" t="s">
        <v>1444</v>
      </c>
      <c r="L233" s="109" t="n">
        <v>4.24</v>
      </c>
      <c r="M233" s="109" t="n">
        <v>5.64</v>
      </c>
      <c r="N233" s="109" t="n">
        <v>5.64</v>
      </c>
      <c r="O233" s="109" t="n">
        <v>6.24</v>
      </c>
      <c r="P233" s="109" t="n">
        <v>4.29</v>
      </c>
      <c r="Q233" s="109"/>
      <c r="R233" s="109"/>
      <c r="S233" s="110" t="n">
        <v>2.5</v>
      </c>
      <c r="T233" s="110" t="n">
        <v>12.09</v>
      </c>
      <c r="U233" s="111"/>
      <c r="V233" s="111"/>
      <c r="W233" s="111"/>
      <c r="X233" s="106"/>
      <c r="Y233" s="112"/>
      <c r="Z233" s="112"/>
      <c r="AA233" s="112"/>
      <c r="AB233" s="112"/>
      <c r="AC233" s="112"/>
      <c r="AD233" s="112"/>
    </row>
    <row r="234" customFormat="false" ht="14.25" hidden="false" customHeight="false" outlineLevel="0" collapsed="false">
      <c r="A234" s="103"/>
      <c r="B234" s="41" t="n">
        <v>829</v>
      </c>
      <c r="C234" s="104" t="str">
        <f aca="false">VLOOKUP($B234,'[2]Center Details'!$A$1:$E$292,3,0)</f>
        <v>West </v>
      </c>
      <c r="D234" s="104" t="str">
        <f aca="false">VLOOKUP($B234,'[2]Center Details'!$A$1:$E$292,4,0)</f>
        <v>Mile High </v>
      </c>
      <c r="E234" s="104" t="str">
        <f aca="false">VLOOKUP($B234,'[2]Center Details'!$A$1:$E$292,2,0)</f>
        <v>Brunswick Zone</v>
      </c>
      <c r="F234" s="104" t="str">
        <f aca="false">VLOOKUP($B234,'[2]Center Details'!$A$1:$E$292,5,0)</f>
        <v>Brunswick Zone Heather Ridge Lanes</v>
      </c>
      <c r="G234" s="104" t="s">
        <v>1367</v>
      </c>
      <c r="H234" s="106" t="s">
        <v>116</v>
      </c>
      <c r="I234" s="106" t="s">
        <v>64</v>
      </c>
      <c r="J234" s="106" t="n">
        <v>4</v>
      </c>
      <c r="K234" s="122" t="s">
        <v>1445</v>
      </c>
      <c r="L234" s="109" t="n">
        <v>4.64</v>
      </c>
      <c r="M234" s="109" t="n">
        <v>6.34</v>
      </c>
      <c r="N234" s="109" t="n">
        <v>6.34</v>
      </c>
      <c r="O234" s="109" t="n">
        <v>6.94</v>
      </c>
      <c r="P234" s="109" t="n">
        <v>4.79</v>
      </c>
      <c r="Q234" s="109"/>
      <c r="R234" s="109"/>
      <c r="S234" s="110" t="n">
        <v>3</v>
      </c>
      <c r="T234" s="120" t="n">
        <v>12.89</v>
      </c>
      <c r="U234" s="111"/>
      <c r="V234" s="111"/>
      <c r="W234" s="111"/>
      <c r="X234" s="106"/>
      <c r="Y234" s="112"/>
      <c r="Z234" s="112"/>
      <c r="AA234" s="112"/>
      <c r="AB234" s="112"/>
      <c r="AC234" s="112"/>
      <c r="AD234" s="112"/>
    </row>
    <row r="235" customFormat="false" ht="14.25" hidden="false" customHeight="false" outlineLevel="0" collapsed="false">
      <c r="A235" s="103"/>
      <c r="B235" s="41" t="n">
        <v>830</v>
      </c>
      <c r="C235" s="104" t="str">
        <f aca="false">VLOOKUP($B235,'[2]Center Details'!$A$1:$E$292,3,0)</f>
        <v>West </v>
      </c>
      <c r="D235" s="104" t="str">
        <f aca="false">VLOOKUP($B235,'[2]Center Details'!$A$1:$E$292,4,0)</f>
        <v>Mile High </v>
      </c>
      <c r="E235" s="104" t="str">
        <f aca="false">VLOOKUP($B235,'[2]Center Details'!$A$1:$E$292,2,0)</f>
        <v>Brunswick Zone</v>
      </c>
      <c r="F235" s="104" t="str">
        <f aca="false">VLOOKUP($B235,'[2]Center Details'!$A$1:$E$292,5,0)</f>
        <v>Brunswick Zone Westminster Lanes</v>
      </c>
      <c r="G235" s="104" t="s">
        <v>1367</v>
      </c>
      <c r="H235" s="106" t="s">
        <v>116</v>
      </c>
      <c r="I235" s="106" t="s">
        <v>64</v>
      </c>
      <c r="J235" s="106" t="n">
        <v>3</v>
      </c>
      <c r="K235" s="122" t="s">
        <v>1446</v>
      </c>
      <c r="L235" s="109" t="n">
        <v>4.74</v>
      </c>
      <c r="M235" s="109" t="n">
        <v>6.84</v>
      </c>
      <c r="N235" s="109" t="n">
        <v>6.84</v>
      </c>
      <c r="O235" s="109" t="n">
        <v>7.54</v>
      </c>
      <c r="P235" s="109" t="n">
        <v>4.79</v>
      </c>
      <c r="Q235" s="109"/>
      <c r="R235" s="109"/>
      <c r="S235" s="110" t="n">
        <v>3</v>
      </c>
      <c r="T235" s="110" t="n">
        <v>13.09</v>
      </c>
      <c r="U235" s="111"/>
      <c r="V235" s="111"/>
      <c r="W235" s="111"/>
      <c r="X235" s="106"/>
      <c r="Y235" s="112"/>
      <c r="Z235" s="112"/>
      <c r="AA235" s="112"/>
      <c r="AB235" s="112"/>
      <c r="AC235" s="112"/>
      <c r="AD235" s="112"/>
    </row>
    <row r="236" customFormat="false" ht="14.25" hidden="false" customHeight="false" outlineLevel="0" collapsed="false">
      <c r="A236" s="103"/>
      <c r="B236" s="41" t="n">
        <v>831</v>
      </c>
      <c r="C236" s="104" t="str">
        <f aca="false">VLOOKUP($B236,'[2]Center Details'!$A$1:$E$292,3,0)</f>
        <v>West </v>
      </c>
      <c r="D236" s="104" t="str">
        <f aca="false">VLOOKUP($B236,'[2]Center Details'!$A$1:$E$292,4,0)</f>
        <v>Mile High </v>
      </c>
      <c r="E236" s="104" t="str">
        <f aca="false">VLOOKUP($B236,'[2]Center Details'!$A$1:$E$292,2,0)</f>
        <v>Brunswick Zone</v>
      </c>
      <c r="F236" s="104" t="str">
        <f aca="false">VLOOKUP($B236,'[2]Center Details'!$A$1:$E$292,5,0)</f>
        <v>Brunswick Zone Wheat Ridge Lanes</v>
      </c>
      <c r="G236" s="104" t="s">
        <v>1367</v>
      </c>
      <c r="H236" s="106" t="s">
        <v>116</v>
      </c>
      <c r="I236" s="106" t="s">
        <v>64</v>
      </c>
      <c r="J236" s="106" t="n">
        <v>4</v>
      </c>
      <c r="K236" s="122" t="s">
        <v>1445</v>
      </c>
      <c r="L236" s="109" t="n">
        <v>4.64</v>
      </c>
      <c r="M236" s="109" t="n">
        <v>6.34</v>
      </c>
      <c r="N236" s="109" t="n">
        <v>6.34</v>
      </c>
      <c r="O236" s="109" t="n">
        <v>6.94</v>
      </c>
      <c r="P236" s="109" t="n">
        <v>4.79</v>
      </c>
      <c r="Q236" s="109"/>
      <c r="R236" s="109"/>
      <c r="S236" s="110" t="n">
        <v>3</v>
      </c>
      <c r="T236" s="120" t="n">
        <v>12.89</v>
      </c>
      <c r="U236" s="111"/>
      <c r="V236" s="111"/>
      <c r="W236" s="111"/>
      <c r="X236" s="106"/>
      <c r="Y236" s="112"/>
      <c r="Z236" s="112"/>
      <c r="AA236" s="112"/>
      <c r="AB236" s="112"/>
      <c r="AC236" s="112"/>
      <c r="AD236" s="112"/>
    </row>
    <row r="237" customFormat="false" ht="14.25" hidden="false" customHeight="false" outlineLevel="0" collapsed="false">
      <c r="A237" s="103"/>
      <c r="B237" s="41" t="n">
        <v>832</v>
      </c>
      <c r="C237" s="104" t="str">
        <f aca="false">VLOOKUP($B237,'[2]Center Details'!$A$1:$E$292,3,0)</f>
        <v>West </v>
      </c>
      <c r="D237" s="104" t="str">
        <f aca="false">VLOOKUP($B237,'[2]Center Details'!$A$1:$E$292,4,0)</f>
        <v>Mile High </v>
      </c>
      <c r="E237" s="104" t="str">
        <f aca="false">VLOOKUP($B237,'[2]Center Details'!$A$1:$E$292,2,0)</f>
        <v>Brunswick Zone</v>
      </c>
      <c r="F237" s="104" t="str">
        <f aca="false">VLOOKUP($B237,'[2]Center Details'!$A$1:$E$292,5,0)</f>
        <v>Brunswick Zone Circle Lanes</v>
      </c>
      <c r="G237" s="104" t="s">
        <v>1367</v>
      </c>
      <c r="H237" s="105" t="s">
        <v>116</v>
      </c>
      <c r="I237" s="106" t="s">
        <v>64</v>
      </c>
      <c r="J237" s="106" t="n">
        <v>7</v>
      </c>
      <c r="K237" s="122" t="s">
        <v>1447</v>
      </c>
      <c r="L237" s="109" t="n">
        <v>3.24</v>
      </c>
      <c r="M237" s="109" t="n">
        <v>4.34</v>
      </c>
      <c r="N237" s="109" t="n">
        <v>4.34</v>
      </c>
      <c r="O237" s="109" t="n">
        <v>4.94</v>
      </c>
      <c r="P237" s="109" t="n">
        <v>4.29</v>
      </c>
      <c r="Q237" s="109"/>
      <c r="R237" s="109"/>
      <c r="S237" s="110" t="n">
        <v>2</v>
      </c>
      <c r="T237" s="110" t="n">
        <v>9.89</v>
      </c>
      <c r="U237" s="111"/>
      <c r="V237" s="111"/>
      <c r="W237" s="111"/>
      <c r="X237" s="106"/>
      <c r="Y237" s="112"/>
      <c r="Z237" s="112"/>
      <c r="AA237" s="112"/>
      <c r="AB237" s="112"/>
      <c r="AC237" s="112"/>
      <c r="AD237" s="112"/>
    </row>
    <row r="238" customFormat="false" ht="14.25" hidden="false" customHeight="false" outlineLevel="0" collapsed="false">
      <c r="A238" s="103"/>
      <c r="B238" s="41" t="n">
        <v>833</v>
      </c>
      <c r="C238" s="104" t="str">
        <f aca="false">VLOOKUP($B238,'[2]Center Details'!$A$1:$E$292,3,0)</f>
        <v>West </v>
      </c>
      <c r="D238" s="104" t="str">
        <f aca="false">VLOOKUP($B238,'[2]Center Details'!$A$1:$E$292,4,0)</f>
        <v>Mile High </v>
      </c>
      <c r="E238" s="104" t="str">
        <f aca="false">VLOOKUP($B238,'[2]Center Details'!$A$1:$E$292,2,0)</f>
        <v>Brunswick Zone</v>
      </c>
      <c r="F238" s="104" t="str">
        <f aca="false">VLOOKUP($B238,'[2]Center Details'!$A$1:$E$292,5,0)</f>
        <v>Brunswick Zone Green Mountain Lanes</v>
      </c>
      <c r="G238" s="104" t="s">
        <v>1367</v>
      </c>
      <c r="H238" s="106" t="s">
        <v>116</v>
      </c>
      <c r="I238" s="106" t="s">
        <v>64</v>
      </c>
      <c r="J238" s="106" t="n">
        <v>4</v>
      </c>
      <c r="K238" s="122" t="s">
        <v>1445</v>
      </c>
      <c r="L238" s="109" t="n">
        <v>4.64</v>
      </c>
      <c r="M238" s="109" t="n">
        <v>6.34</v>
      </c>
      <c r="N238" s="109" t="n">
        <v>6.34</v>
      </c>
      <c r="O238" s="109" t="n">
        <v>6.94</v>
      </c>
      <c r="P238" s="109" t="n">
        <v>4.79</v>
      </c>
      <c r="Q238" s="109"/>
      <c r="R238" s="109"/>
      <c r="S238" s="110" t="n">
        <v>3</v>
      </c>
      <c r="T238" s="110" t="n">
        <v>12.89</v>
      </c>
      <c r="U238" s="111"/>
      <c r="V238" s="111"/>
      <c r="W238" s="111"/>
      <c r="X238" s="106"/>
      <c r="Y238" s="112"/>
      <c r="Z238" s="112"/>
      <c r="AA238" s="112"/>
      <c r="AB238" s="112"/>
      <c r="AC238" s="112"/>
      <c r="AD238" s="112"/>
    </row>
    <row r="239" customFormat="false" ht="14.25" hidden="false" customHeight="false" outlineLevel="0" collapsed="false">
      <c r="A239" s="103"/>
      <c r="B239" s="41" t="n">
        <v>834</v>
      </c>
      <c r="C239" s="104" t="str">
        <f aca="false">VLOOKUP($B239,'[2]Center Details'!$A$1:$E$292,3,0)</f>
        <v>Southeast </v>
      </c>
      <c r="D239" s="104" t="str">
        <f aca="false">VLOOKUP($B239,'[2]Center Details'!$A$1:$E$292,4,0)</f>
        <v>Bulldogs </v>
      </c>
      <c r="E239" s="104" t="str">
        <f aca="false">VLOOKUP($B239,'[2]Center Details'!$A$1:$E$292,2,0)</f>
        <v>Brunswick Zone</v>
      </c>
      <c r="F239" s="104" t="str">
        <f aca="false">VLOOKUP($B239,'[2]Center Details'!$A$1:$E$292,5,0)</f>
        <v>Brunswick Zone Roswell Lanes</v>
      </c>
      <c r="G239" s="104" t="s">
        <v>1367</v>
      </c>
      <c r="H239" s="106" t="s">
        <v>116</v>
      </c>
      <c r="I239" s="106" t="s">
        <v>64</v>
      </c>
      <c r="J239" s="106" t="n">
        <v>7</v>
      </c>
      <c r="K239" s="122" t="s">
        <v>1447</v>
      </c>
      <c r="L239" s="109" t="n">
        <v>3.24</v>
      </c>
      <c r="M239" s="109" t="n">
        <v>4.34</v>
      </c>
      <c r="N239" s="109" t="n">
        <v>4.34</v>
      </c>
      <c r="O239" s="109" t="n">
        <v>4.94</v>
      </c>
      <c r="P239" s="109" t="n">
        <v>4.29</v>
      </c>
      <c r="Q239" s="109"/>
      <c r="R239" s="109"/>
      <c r="S239" s="110" t="n">
        <v>2</v>
      </c>
      <c r="T239" s="110" t="n">
        <v>9.89</v>
      </c>
      <c r="U239" s="111"/>
      <c r="V239" s="111"/>
      <c r="W239" s="111"/>
      <c r="X239" s="106"/>
      <c r="Y239" s="112"/>
      <c r="Z239" s="112"/>
      <c r="AA239" s="112"/>
      <c r="AB239" s="112"/>
      <c r="AC239" s="112"/>
      <c r="AD239" s="112"/>
    </row>
    <row r="240" customFormat="false" ht="14.25" hidden="false" customHeight="false" outlineLevel="0" collapsed="false">
      <c r="A240" s="103"/>
      <c r="B240" s="41" t="n">
        <v>835</v>
      </c>
      <c r="C240" s="104" t="str">
        <f aca="false">VLOOKUP($B240,'[2]Center Details'!$A$1:$E$292,3,0)</f>
        <v>Southeast </v>
      </c>
      <c r="D240" s="104" t="str">
        <f aca="false">VLOOKUP($B240,'[2]Center Details'!$A$1:$E$292,4,0)</f>
        <v>Bulldogs </v>
      </c>
      <c r="E240" s="104" t="str">
        <f aca="false">VLOOKUP($B240,'[2]Center Details'!$A$1:$E$292,2,0)</f>
        <v>Brunswick Zone</v>
      </c>
      <c r="F240" s="104" t="str">
        <f aca="false">VLOOKUP($B240,'[2]Center Details'!$A$1:$E$292,5,0)</f>
        <v>Brunswick Zone Lilburn Lanes</v>
      </c>
      <c r="G240" s="104" t="s">
        <v>1367</v>
      </c>
      <c r="H240" s="106" t="s">
        <v>116</v>
      </c>
      <c r="I240" s="106" t="s">
        <v>64</v>
      </c>
      <c r="J240" s="106" t="n">
        <v>7</v>
      </c>
      <c r="K240" s="122" t="s">
        <v>1447</v>
      </c>
      <c r="L240" s="109" t="n">
        <v>3.24</v>
      </c>
      <c r="M240" s="109" t="n">
        <v>4.34</v>
      </c>
      <c r="N240" s="109" t="n">
        <v>4.34</v>
      </c>
      <c r="O240" s="109" t="n">
        <v>4.94</v>
      </c>
      <c r="P240" s="109" t="n">
        <v>4.29</v>
      </c>
      <c r="Q240" s="109"/>
      <c r="R240" s="109"/>
      <c r="S240" s="110" t="n">
        <v>2</v>
      </c>
      <c r="T240" s="110" t="n">
        <v>9.89</v>
      </c>
      <c r="U240" s="111"/>
      <c r="V240" s="111"/>
      <c r="W240" s="111"/>
      <c r="X240" s="106"/>
      <c r="Y240" s="112"/>
      <c r="Z240" s="112"/>
      <c r="AA240" s="112"/>
      <c r="AB240" s="112"/>
      <c r="AC240" s="112"/>
      <c r="AD240" s="112"/>
    </row>
    <row r="241" customFormat="false" ht="14.25" hidden="false" customHeight="false" outlineLevel="0" collapsed="false">
      <c r="A241" s="103"/>
      <c r="B241" s="41" t="n">
        <v>836</v>
      </c>
      <c r="C241" s="104" t="str">
        <f aca="false">VLOOKUP($B241,'[2]Center Details'!$A$1:$E$292,3,0)</f>
        <v>Southeast </v>
      </c>
      <c r="D241" s="104" t="str">
        <f aca="false">VLOOKUP($B241,'[2]Center Details'!$A$1:$E$292,4,0)</f>
        <v>Atlanta </v>
      </c>
      <c r="E241" s="104" t="str">
        <f aca="false">VLOOKUP($B241,'[2]Center Details'!$A$1:$E$292,2,0)</f>
        <v>Brunswick Zone</v>
      </c>
      <c r="F241" s="104" t="str">
        <f aca="false">VLOOKUP($B241,'[2]Center Details'!$A$1:$E$292,5,0)</f>
        <v>Brunswick Zone Austell Lanes</v>
      </c>
      <c r="G241" s="104" t="s">
        <v>1367</v>
      </c>
      <c r="H241" s="106" t="s">
        <v>116</v>
      </c>
      <c r="I241" s="106" t="s">
        <v>64</v>
      </c>
      <c r="J241" s="106" t="n">
        <v>6</v>
      </c>
      <c r="K241" s="108" t="s">
        <v>1443</v>
      </c>
      <c r="L241" s="109" t="n">
        <v>3.64</v>
      </c>
      <c r="M241" s="109" t="n">
        <v>5.04</v>
      </c>
      <c r="N241" s="109" t="n">
        <v>5.04</v>
      </c>
      <c r="O241" s="109" t="n">
        <v>5.74</v>
      </c>
      <c r="P241" s="109" t="n">
        <v>4.29</v>
      </c>
      <c r="Q241" s="109"/>
      <c r="R241" s="109"/>
      <c r="S241" s="110" t="n">
        <v>2.5</v>
      </c>
      <c r="T241" s="110" t="n">
        <v>10.89</v>
      </c>
      <c r="U241" s="111"/>
      <c r="V241" s="111"/>
      <c r="W241" s="111"/>
      <c r="X241" s="106"/>
      <c r="Y241" s="112"/>
      <c r="Z241" s="112"/>
      <c r="AA241" s="112"/>
      <c r="AB241" s="112"/>
      <c r="AC241" s="112"/>
      <c r="AD241" s="112"/>
    </row>
    <row r="242" customFormat="false" ht="14.25" hidden="false" customHeight="false" outlineLevel="0" collapsed="false">
      <c r="A242" s="103"/>
      <c r="B242" s="41" t="n">
        <v>837</v>
      </c>
      <c r="C242" s="104" t="str">
        <f aca="false">VLOOKUP($B242,'[2]Center Details'!$A$1:$E$292,3,0)</f>
        <v>West </v>
      </c>
      <c r="D242" s="104" t="str">
        <f aca="false">VLOOKUP($B242,'[2]Center Details'!$A$1:$E$292,4,0)</f>
        <v>Chi-Town </v>
      </c>
      <c r="E242" s="104" t="str">
        <f aca="false">VLOOKUP($B242,'[2]Center Details'!$A$1:$E$292,2,0)</f>
        <v>Brunswick Zone</v>
      </c>
      <c r="F242" s="104" t="str">
        <f aca="false">VLOOKUP($B242,'[2]Center Details'!$A$1:$E$292,5,0)</f>
        <v>Brunswick Zone Deerfield Lanes</v>
      </c>
      <c r="G242" s="104" t="s">
        <v>1367</v>
      </c>
      <c r="H242" s="106" t="s">
        <v>64</v>
      </c>
      <c r="I242" s="106" t="s">
        <v>64</v>
      </c>
      <c r="J242" s="107" t="n">
        <v>5</v>
      </c>
      <c r="K242" s="108" t="s">
        <v>1448</v>
      </c>
      <c r="L242" s="109" t="n">
        <v>4.24</v>
      </c>
      <c r="M242" s="109" t="n">
        <v>5.64</v>
      </c>
      <c r="N242" s="109" t="n">
        <v>5.64</v>
      </c>
      <c r="O242" s="109" t="n">
        <v>6.24</v>
      </c>
      <c r="P242" s="109" t="n">
        <v>4.29</v>
      </c>
      <c r="Q242" s="109"/>
      <c r="R242" s="109"/>
      <c r="S242" s="110" t="n">
        <v>2.5</v>
      </c>
      <c r="T242" s="110" t="n">
        <v>12.09</v>
      </c>
      <c r="U242" s="111"/>
      <c r="V242" s="111"/>
      <c r="W242" s="111"/>
      <c r="X242" s="106"/>
      <c r="Y242" s="112"/>
      <c r="Z242" s="112"/>
      <c r="AA242" s="112"/>
      <c r="AB242" s="112"/>
      <c r="AC242" s="112"/>
      <c r="AD242" s="112"/>
    </row>
    <row r="243" customFormat="false" ht="14.25" hidden="false" customHeight="false" outlineLevel="0" collapsed="false">
      <c r="A243" s="103"/>
      <c r="B243" s="41" t="n">
        <v>838</v>
      </c>
      <c r="C243" s="104" t="str">
        <f aca="false">VLOOKUP($B243,'[2]Center Details'!$A$1:$E$292,3,0)</f>
        <v>West </v>
      </c>
      <c r="D243" s="104" t="str">
        <f aca="false">VLOOKUP($B243,'[2]Center Details'!$A$1:$E$292,4,0)</f>
        <v>Chi-Town </v>
      </c>
      <c r="E243" s="104" t="str">
        <f aca="false">VLOOKUP($B243,'[2]Center Details'!$A$1:$E$292,2,0)</f>
        <v>Brunswick Zone</v>
      </c>
      <c r="F243" s="104" t="str">
        <f aca="false">VLOOKUP($B243,'[2]Center Details'!$A$1:$E$292,5,0)</f>
        <v>Brunswick Zone Niles Lanes</v>
      </c>
      <c r="G243" s="104" t="s">
        <v>1367</v>
      </c>
      <c r="H243" s="105" t="s">
        <v>116</v>
      </c>
      <c r="I243" s="105" t="s">
        <v>116</v>
      </c>
      <c r="J243" s="107" t="n">
        <v>4</v>
      </c>
      <c r="K243" s="108" t="s">
        <v>1449</v>
      </c>
      <c r="L243" s="109" t="n">
        <v>4.64</v>
      </c>
      <c r="M243" s="109" t="n">
        <v>6.34</v>
      </c>
      <c r="N243" s="109" t="n">
        <v>6.34</v>
      </c>
      <c r="O243" s="109" t="n">
        <v>6.94</v>
      </c>
      <c r="P243" s="109" t="n">
        <v>4.79</v>
      </c>
      <c r="Q243" s="109"/>
      <c r="R243" s="109"/>
      <c r="S243" s="110" t="n">
        <v>3</v>
      </c>
      <c r="T243" s="110" t="n">
        <v>12.89</v>
      </c>
      <c r="U243" s="111"/>
      <c r="V243" s="111"/>
      <c r="W243" s="111"/>
      <c r="X243" s="106"/>
      <c r="Y243" s="112"/>
      <c r="Z243" s="112"/>
      <c r="AA243" s="112"/>
      <c r="AB243" s="112"/>
      <c r="AC243" s="112"/>
      <c r="AD243" s="112"/>
    </row>
    <row r="244" customFormat="false" ht="14.25" hidden="false" customHeight="false" outlineLevel="0" collapsed="false">
      <c r="A244" s="103"/>
      <c r="B244" s="41" t="n">
        <v>839</v>
      </c>
      <c r="C244" s="104" t="str">
        <f aca="false">VLOOKUP($B244,'[2]Center Details'!$A$1:$E$292,3,0)</f>
        <v>Experiential North </v>
      </c>
      <c r="D244" s="104" t="str">
        <f aca="false">VLOOKUP($B244,'[2]Center Details'!$A$1:$E$292,4,0)</f>
        <v>Northern Lights </v>
      </c>
      <c r="E244" s="104" t="str">
        <f aca="false">VLOOKUP($B244,'[2]Center Details'!$A$1:$E$292,2,0)</f>
        <v>Brunswick Zone</v>
      </c>
      <c r="F244" s="104" t="str">
        <f aca="false">VLOOKUP($B244,'[2]Center Details'!$A$1:$E$292,5,0)</f>
        <v>Brunswick Zone Fountain Square Lanes</v>
      </c>
      <c r="G244" s="104" t="s">
        <v>1367</v>
      </c>
      <c r="H244" s="105" t="s">
        <v>116</v>
      </c>
      <c r="I244" s="105" t="s">
        <v>116</v>
      </c>
      <c r="J244" s="107" t="n">
        <v>6</v>
      </c>
      <c r="K244" s="108" t="s">
        <v>1442</v>
      </c>
      <c r="L244" s="109" t="n">
        <v>3.64</v>
      </c>
      <c r="M244" s="109" t="n">
        <v>5.04</v>
      </c>
      <c r="N244" s="109" t="n">
        <v>5.04</v>
      </c>
      <c r="O244" s="109" t="n">
        <v>5.74</v>
      </c>
      <c r="P244" s="109" t="n">
        <v>4.29</v>
      </c>
      <c r="Q244" s="109"/>
      <c r="R244" s="109"/>
      <c r="S244" s="110" t="n">
        <v>2.5</v>
      </c>
      <c r="T244" s="110" t="n">
        <v>10.89</v>
      </c>
      <c r="U244" s="111"/>
      <c r="V244" s="111"/>
      <c r="W244" s="111"/>
      <c r="X244" s="106"/>
      <c r="Y244" s="112"/>
      <c r="Z244" s="112"/>
      <c r="AA244" s="112"/>
      <c r="AB244" s="112"/>
      <c r="AC244" s="112"/>
      <c r="AD244" s="112"/>
    </row>
    <row r="245" customFormat="false" ht="14.25" hidden="false" customHeight="false" outlineLevel="0" collapsed="false">
      <c r="A245" s="103"/>
      <c r="B245" s="41" t="n">
        <v>840</v>
      </c>
      <c r="C245" s="104" t="str">
        <f aca="false">VLOOKUP($B245,'[2]Center Details'!$A$1:$E$292,3,0)</f>
        <v>West </v>
      </c>
      <c r="D245" s="104" t="str">
        <f aca="false">VLOOKUP($B245,'[2]Center Details'!$A$1:$E$292,4,0)</f>
        <v>Chi-Town </v>
      </c>
      <c r="E245" s="104" t="str">
        <f aca="false">VLOOKUP($B245,'[2]Center Details'!$A$1:$E$292,2,0)</f>
        <v>Brunswick Zone</v>
      </c>
      <c r="F245" s="104" t="str">
        <f aca="false">VLOOKUP($B245,'[2]Center Details'!$A$1:$E$292,5,0)</f>
        <v>Brunswick Zone Deer Park Lanes</v>
      </c>
      <c r="G245" s="104" t="s">
        <v>1367</v>
      </c>
      <c r="H245" s="106" t="s">
        <v>64</v>
      </c>
      <c r="I245" s="106" t="s">
        <v>64</v>
      </c>
      <c r="J245" s="107" t="n">
        <v>5</v>
      </c>
      <c r="K245" s="108" t="s">
        <v>1448</v>
      </c>
      <c r="L245" s="109" t="n">
        <v>4.24</v>
      </c>
      <c r="M245" s="109" t="n">
        <v>5.64</v>
      </c>
      <c r="N245" s="109" t="n">
        <v>5.64</v>
      </c>
      <c r="O245" s="109" t="n">
        <v>6.24</v>
      </c>
      <c r="P245" s="109" t="n">
        <v>4.29</v>
      </c>
      <c r="Q245" s="109"/>
      <c r="R245" s="109"/>
      <c r="S245" s="110" t="n">
        <v>2.5</v>
      </c>
      <c r="T245" s="110" t="n">
        <v>12.09</v>
      </c>
      <c r="U245" s="111"/>
      <c r="V245" s="111"/>
      <c r="W245" s="111"/>
      <c r="X245" s="106"/>
      <c r="Y245" s="112"/>
      <c r="Z245" s="112"/>
      <c r="AA245" s="112"/>
      <c r="AB245" s="112"/>
      <c r="AC245" s="112"/>
      <c r="AD245" s="112"/>
    </row>
    <row r="246" customFormat="false" ht="14.25" hidden="false" customHeight="false" outlineLevel="0" collapsed="false">
      <c r="A246" s="103"/>
      <c r="B246" s="41" t="n">
        <v>841</v>
      </c>
      <c r="C246" s="104" t="str">
        <f aca="false">VLOOKUP($B246,'[2]Center Details'!$A$1:$E$292,3,0)</f>
        <v>West </v>
      </c>
      <c r="D246" s="104" t="str">
        <f aca="false">VLOOKUP($B246,'[2]Center Details'!$A$1:$E$292,4,0)</f>
        <v>Chi-Town </v>
      </c>
      <c r="E246" s="104" t="str">
        <f aca="false">VLOOKUP($B246,'[2]Center Details'!$A$1:$E$292,2,0)</f>
        <v>Brunswick Zone</v>
      </c>
      <c r="F246" s="104" t="str">
        <f aca="false">VLOOKUP($B246,'[2]Center Details'!$A$1:$E$292,5,0)</f>
        <v>Brunswick Zone Roselle Lanes</v>
      </c>
      <c r="G246" s="104" t="s">
        <v>1367</v>
      </c>
      <c r="H246" s="106" t="s">
        <v>64</v>
      </c>
      <c r="I246" s="106" t="s">
        <v>64</v>
      </c>
      <c r="J246" s="107" t="n">
        <v>5</v>
      </c>
      <c r="K246" s="108" t="s">
        <v>1448</v>
      </c>
      <c r="L246" s="109" t="n">
        <v>4.24</v>
      </c>
      <c r="M246" s="109" t="n">
        <v>5.64</v>
      </c>
      <c r="N246" s="109" t="n">
        <v>5.64</v>
      </c>
      <c r="O246" s="109" t="n">
        <v>6.24</v>
      </c>
      <c r="P246" s="109" t="n">
        <v>4.29</v>
      </c>
      <c r="Q246" s="109"/>
      <c r="R246" s="109"/>
      <c r="S246" s="110" t="n">
        <v>2.5</v>
      </c>
      <c r="T246" s="110" t="n">
        <v>12.09</v>
      </c>
      <c r="U246" s="111"/>
      <c r="V246" s="111"/>
      <c r="W246" s="111"/>
      <c r="X246" s="106"/>
      <c r="Y246" s="112"/>
      <c r="Z246" s="112"/>
      <c r="AA246" s="112"/>
      <c r="AB246" s="112"/>
      <c r="AC246" s="112"/>
      <c r="AD246" s="112"/>
    </row>
    <row r="247" customFormat="false" ht="14.25" hidden="false" customHeight="false" outlineLevel="0" collapsed="false">
      <c r="A247" s="103"/>
      <c r="B247" s="41" t="n">
        <v>842</v>
      </c>
      <c r="C247" s="104" t="str">
        <f aca="false">VLOOKUP($B247,'[2]Center Details'!$A$1:$E$292,3,0)</f>
        <v>West </v>
      </c>
      <c r="D247" s="104" t="str">
        <f aca="false">VLOOKUP($B247,'[2]Center Details'!$A$1:$E$292,4,0)</f>
        <v>Chi-Town </v>
      </c>
      <c r="E247" s="104" t="str">
        <f aca="false">VLOOKUP($B247,'[2]Center Details'!$A$1:$E$292,2,0)</f>
        <v>Brunswick Zone</v>
      </c>
      <c r="F247" s="104" t="str">
        <f aca="false">VLOOKUP($B247,'[2]Center Details'!$A$1:$E$292,5,0)</f>
        <v>Brunswick Zone Woodridge Lanes</v>
      </c>
      <c r="G247" s="104" t="s">
        <v>1367</v>
      </c>
      <c r="H247" s="106" t="s">
        <v>64</v>
      </c>
      <c r="I247" s="106" t="s">
        <v>64</v>
      </c>
      <c r="J247" s="107" t="n">
        <v>5</v>
      </c>
      <c r="K247" s="108" t="s">
        <v>1448</v>
      </c>
      <c r="L247" s="109" t="n">
        <v>4.24</v>
      </c>
      <c r="M247" s="109" t="n">
        <v>5.64</v>
      </c>
      <c r="N247" s="109" t="n">
        <v>5.64</v>
      </c>
      <c r="O247" s="109" t="n">
        <v>6.24</v>
      </c>
      <c r="P247" s="109" t="n">
        <v>4.29</v>
      </c>
      <c r="Q247" s="109"/>
      <c r="R247" s="109"/>
      <c r="S247" s="110" t="n">
        <v>2.5</v>
      </c>
      <c r="T247" s="110" t="n">
        <v>12.09</v>
      </c>
      <c r="U247" s="111"/>
      <c r="V247" s="111"/>
      <c r="W247" s="111"/>
      <c r="X247" s="106"/>
      <c r="Y247" s="112"/>
      <c r="Z247" s="112"/>
      <c r="AA247" s="112"/>
      <c r="AB247" s="112"/>
      <c r="AC247" s="112"/>
      <c r="AD247" s="112"/>
    </row>
    <row r="248" customFormat="false" ht="14.25" hidden="false" customHeight="false" outlineLevel="0" collapsed="false">
      <c r="A248" s="103"/>
      <c r="B248" s="41" t="n">
        <v>843</v>
      </c>
      <c r="C248" s="104" t="str">
        <f aca="false">VLOOKUP($B248,'[2]Center Details'!$A$1:$E$292,3,0)</f>
        <v>West </v>
      </c>
      <c r="D248" s="104" t="str">
        <f aca="false">VLOOKUP($B248,'[2]Center Details'!$A$1:$E$292,4,0)</f>
        <v>Chi-Town </v>
      </c>
      <c r="E248" s="104" t="str">
        <f aca="false">VLOOKUP($B248,'[2]Center Details'!$A$1:$E$292,2,0)</f>
        <v>Brunswick Zone</v>
      </c>
      <c r="F248" s="104" t="str">
        <f aca="false">VLOOKUP($B248,'[2]Center Details'!$A$1:$E$292,5,0)</f>
        <v>Brunswick Zone River Grove Lanes</v>
      </c>
      <c r="G248" s="104" t="s">
        <v>1367</v>
      </c>
      <c r="H248" s="105" t="s">
        <v>116</v>
      </c>
      <c r="I248" s="105" t="s">
        <v>116</v>
      </c>
      <c r="J248" s="107" t="n">
        <v>4</v>
      </c>
      <c r="K248" s="108" t="s">
        <v>1449</v>
      </c>
      <c r="L248" s="109" t="n">
        <v>4.64</v>
      </c>
      <c r="M248" s="109" t="n">
        <v>6.34</v>
      </c>
      <c r="N248" s="109" t="n">
        <v>6.34</v>
      </c>
      <c r="O248" s="109" t="n">
        <v>6.94</v>
      </c>
      <c r="P248" s="109" t="n">
        <v>4.79</v>
      </c>
      <c r="Q248" s="109"/>
      <c r="R248" s="109"/>
      <c r="S248" s="110" t="n">
        <v>3</v>
      </c>
      <c r="T248" s="110" t="n">
        <v>12.89</v>
      </c>
      <c r="U248" s="111"/>
      <c r="V248" s="111"/>
      <c r="W248" s="111"/>
      <c r="X248" s="106"/>
      <c r="Y248" s="112"/>
      <c r="Z248" s="112"/>
      <c r="AA248" s="112"/>
      <c r="AB248" s="112"/>
      <c r="AC248" s="112"/>
      <c r="AD248" s="112"/>
    </row>
    <row r="249" customFormat="false" ht="14.25" hidden="false" customHeight="false" outlineLevel="0" collapsed="false">
      <c r="A249" s="103"/>
      <c r="B249" s="41" t="n">
        <v>844</v>
      </c>
      <c r="C249" s="104" t="str">
        <f aca="false">VLOOKUP($B249,'[2]Center Details'!$A$1:$E$292,3,0)</f>
        <v>West </v>
      </c>
      <c r="D249" s="104" t="str">
        <f aca="false">VLOOKUP($B249,'[2]Center Details'!$A$1:$E$292,4,0)</f>
        <v>Chi-Town </v>
      </c>
      <c r="E249" s="104" t="str">
        <f aca="false">VLOOKUP($B249,'[2]Center Details'!$A$1:$E$292,2,0)</f>
        <v>Brunswick Zone</v>
      </c>
      <c r="F249" s="104" t="str">
        <f aca="false">VLOOKUP($B249,'[2]Center Details'!$A$1:$E$292,5,0)</f>
        <v>Brunswick Zone Mount Prospect Lanes</v>
      </c>
      <c r="G249" s="104" t="s">
        <v>1367</v>
      </c>
      <c r="H249" s="106" t="s">
        <v>64</v>
      </c>
      <c r="I249" s="106" t="s">
        <v>116</v>
      </c>
      <c r="J249" s="107" t="n">
        <v>5</v>
      </c>
      <c r="K249" s="108" t="s">
        <v>1450</v>
      </c>
      <c r="L249" s="109" t="n">
        <v>4.24</v>
      </c>
      <c r="M249" s="109" t="n">
        <v>5.64</v>
      </c>
      <c r="N249" s="109" t="n">
        <v>5.64</v>
      </c>
      <c r="O249" s="109" t="n">
        <v>6.24</v>
      </c>
      <c r="P249" s="109" t="n">
        <v>4.29</v>
      </c>
      <c r="Q249" s="109"/>
      <c r="R249" s="109"/>
      <c r="S249" s="110" t="n">
        <v>2.5</v>
      </c>
      <c r="T249" s="110" t="n">
        <v>12.09</v>
      </c>
      <c r="U249" s="111"/>
      <c r="V249" s="111"/>
      <c r="W249" s="111"/>
      <c r="X249" s="106"/>
      <c r="Y249" s="112"/>
      <c r="Z249" s="112"/>
      <c r="AA249" s="112"/>
      <c r="AB249" s="112"/>
      <c r="AC249" s="112"/>
      <c r="AD249" s="112"/>
    </row>
    <row r="250" customFormat="false" ht="14.25" hidden="false" customHeight="false" outlineLevel="0" collapsed="false">
      <c r="A250" s="103"/>
      <c r="B250" s="41" t="n">
        <v>845</v>
      </c>
      <c r="C250" s="104" t="str">
        <f aca="false">VLOOKUP($B250,'[2]Center Details'!$A$1:$E$292,3,0)</f>
        <v>West </v>
      </c>
      <c r="D250" s="104" t="str">
        <f aca="false">VLOOKUP($B250,'[2]Center Details'!$A$1:$E$292,4,0)</f>
        <v>Chi-Town </v>
      </c>
      <c r="E250" s="104" t="str">
        <f aca="false">VLOOKUP($B250,'[2]Center Details'!$A$1:$E$292,2,0)</f>
        <v>Brunswick Zone</v>
      </c>
      <c r="F250" s="104" t="str">
        <f aca="false">VLOOKUP($B250,'[2]Center Details'!$A$1:$E$292,5,0)</f>
        <v>Brunswick Zone Hawthorn Lanes</v>
      </c>
      <c r="G250" s="104" t="s">
        <v>1367</v>
      </c>
      <c r="H250" s="106" t="s">
        <v>64</v>
      </c>
      <c r="I250" s="106" t="s">
        <v>64</v>
      </c>
      <c r="J250" s="107" t="n">
        <v>4</v>
      </c>
      <c r="K250" s="108" t="s">
        <v>1451</v>
      </c>
      <c r="L250" s="109" t="n">
        <v>4.64</v>
      </c>
      <c r="M250" s="109" t="n">
        <v>6.34</v>
      </c>
      <c r="N250" s="109" t="n">
        <v>6.34</v>
      </c>
      <c r="O250" s="109" t="n">
        <v>6.94</v>
      </c>
      <c r="P250" s="109" t="n">
        <v>4.79</v>
      </c>
      <c r="Q250" s="109"/>
      <c r="R250" s="109"/>
      <c r="S250" s="110" t="n">
        <v>3</v>
      </c>
      <c r="T250" s="120" t="n">
        <v>12.89</v>
      </c>
      <c r="U250" s="111"/>
      <c r="V250" s="111"/>
      <c r="W250" s="111"/>
      <c r="X250" s="106"/>
      <c r="Y250" s="112"/>
      <c r="Z250" s="112"/>
      <c r="AA250" s="112"/>
      <c r="AB250" s="112"/>
      <c r="AC250" s="112"/>
      <c r="AD250" s="112"/>
    </row>
    <row r="251" customFormat="false" ht="14.25" hidden="false" customHeight="false" outlineLevel="0" collapsed="false">
      <c r="A251" s="103"/>
      <c r="B251" s="41" t="n">
        <v>846</v>
      </c>
      <c r="C251" s="104" t="str">
        <f aca="false">VLOOKUP($B251,'[2]Center Details'!$A$1:$E$292,3,0)</f>
        <v>West </v>
      </c>
      <c r="D251" s="104" t="str">
        <f aca="false">VLOOKUP($B251,'[2]Center Details'!$A$1:$E$292,4,0)</f>
        <v>Chi-Town </v>
      </c>
      <c r="E251" s="104" t="str">
        <f aca="false">VLOOKUP($B251,'[2]Center Details'!$A$1:$E$292,2,0)</f>
        <v>Brunswick Zone</v>
      </c>
      <c r="F251" s="104" t="str">
        <f aca="false">VLOOKUP($B251,'[2]Center Details'!$A$1:$E$292,5,0)</f>
        <v>Brunswick Zone Glendale Heights Lanes</v>
      </c>
      <c r="G251" s="104" t="s">
        <v>1367</v>
      </c>
      <c r="H251" s="106" t="s">
        <v>64</v>
      </c>
      <c r="I251" s="106" t="s">
        <v>64</v>
      </c>
      <c r="J251" s="107" t="n">
        <v>5</v>
      </c>
      <c r="K251" s="108" t="s">
        <v>1448</v>
      </c>
      <c r="L251" s="109" t="n">
        <v>4.24</v>
      </c>
      <c r="M251" s="109" t="n">
        <v>5.64</v>
      </c>
      <c r="N251" s="109" t="n">
        <v>5.64</v>
      </c>
      <c r="O251" s="109" t="n">
        <v>6.24</v>
      </c>
      <c r="P251" s="109" t="n">
        <v>4.29</v>
      </c>
      <c r="Q251" s="109"/>
      <c r="R251" s="109"/>
      <c r="S251" s="110" t="n">
        <v>2.5</v>
      </c>
      <c r="T251" s="110" t="n">
        <v>12.09</v>
      </c>
      <c r="U251" s="111"/>
      <c r="V251" s="111"/>
      <c r="W251" s="111"/>
      <c r="X251" s="106"/>
      <c r="Y251" s="112"/>
      <c r="Z251" s="112"/>
      <c r="AA251" s="112"/>
      <c r="AB251" s="112"/>
      <c r="AC251" s="112"/>
      <c r="AD251" s="112"/>
    </row>
    <row r="252" customFormat="false" ht="14.25" hidden="false" customHeight="false" outlineLevel="0" collapsed="false">
      <c r="A252" s="103"/>
      <c r="B252" s="41" t="n">
        <v>847</v>
      </c>
      <c r="C252" s="104" t="str">
        <f aca="false">VLOOKUP($B252,'[2]Center Details'!$A$1:$E$292,3,0)</f>
        <v>Patriot </v>
      </c>
      <c r="D252" s="104" t="str">
        <f aca="false">VLOOKUP($B252,'[2]Center Details'!$A$1:$E$292,4,0)</f>
        <v>Worcester</v>
      </c>
      <c r="E252" s="104" t="str">
        <f aca="false">VLOOKUP($B252,'[2]Center Details'!$A$1:$E$292,2,0)</f>
        <v>Brunswick Zone</v>
      </c>
      <c r="F252" s="104" t="str">
        <f aca="false">VLOOKUP($B252,'[2]Center Details'!$A$1:$E$292,5,0)</f>
        <v>Brunswick Zone Lowell Lanes</v>
      </c>
      <c r="G252" s="104" t="s">
        <v>1367</v>
      </c>
      <c r="H252" s="105" t="s">
        <v>116</v>
      </c>
      <c r="I252" s="106" t="s">
        <v>116</v>
      </c>
      <c r="J252" s="107" t="n">
        <v>5</v>
      </c>
      <c r="K252" s="108" t="s">
        <v>1444</v>
      </c>
      <c r="L252" s="109" t="n">
        <v>4.24</v>
      </c>
      <c r="M252" s="109" t="n">
        <v>5.64</v>
      </c>
      <c r="N252" s="109" t="n">
        <v>5.64</v>
      </c>
      <c r="O252" s="109" t="n">
        <v>6.24</v>
      </c>
      <c r="P252" s="109" t="n">
        <v>4.29</v>
      </c>
      <c r="Q252" s="109"/>
      <c r="R252" s="109"/>
      <c r="S252" s="110" t="n">
        <v>2.5</v>
      </c>
      <c r="T252" s="110" t="n">
        <v>12.09</v>
      </c>
      <c r="U252" s="111"/>
      <c r="V252" s="111"/>
      <c r="W252" s="111"/>
      <c r="X252" s="106"/>
      <c r="Y252" s="112"/>
      <c r="Z252" s="112"/>
      <c r="AA252" s="112"/>
      <c r="AB252" s="112"/>
      <c r="AC252" s="112"/>
      <c r="AD252" s="112"/>
    </row>
    <row r="253" customFormat="false" ht="14.25" hidden="false" customHeight="false" outlineLevel="0" collapsed="false">
      <c r="A253" s="103"/>
      <c r="B253" s="41" t="n">
        <v>848</v>
      </c>
      <c r="C253" s="104" t="str">
        <f aca="false">VLOOKUP($B253,'[2]Center Details'!$A$1:$E$292,3,0)</f>
        <v>Ross </v>
      </c>
      <c r="D253" s="104" t="str">
        <f aca="false">VLOOKUP($B253,'[2]Center Details'!$A$1:$E$292,4,0)</f>
        <v>Birdland </v>
      </c>
      <c r="E253" s="104" t="str">
        <f aca="false">VLOOKUP($B253,'[2]Center Details'!$A$1:$E$292,2,0)</f>
        <v>Brunswick Zone</v>
      </c>
      <c r="F253" s="104" t="str">
        <f aca="false">VLOOKUP($B253,'[2]Center Details'!$A$1:$E$292,5,0)</f>
        <v>Brunswick Zone Normandy Lanes</v>
      </c>
      <c r="G253" s="104" t="s">
        <v>1367</v>
      </c>
      <c r="H253" s="106" t="s">
        <v>116</v>
      </c>
      <c r="I253" s="106" t="s">
        <v>116</v>
      </c>
      <c r="J253" s="106" t="n">
        <v>4</v>
      </c>
      <c r="K253" s="108" t="s">
        <v>1449</v>
      </c>
      <c r="L253" s="109" t="n">
        <v>4.64</v>
      </c>
      <c r="M253" s="109" t="n">
        <v>6.34</v>
      </c>
      <c r="N253" s="109" t="n">
        <v>6.34</v>
      </c>
      <c r="O253" s="109" t="n">
        <v>6.94</v>
      </c>
      <c r="P253" s="109" t="n">
        <v>4.79</v>
      </c>
      <c r="Q253" s="109"/>
      <c r="R253" s="109"/>
      <c r="S253" s="110" t="n">
        <v>3</v>
      </c>
      <c r="T253" s="120" t="n">
        <v>12.89</v>
      </c>
      <c r="U253" s="111"/>
      <c r="V253" s="111"/>
      <c r="W253" s="111"/>
      <c r="X253" s="106"/>
      <c r="Y253" s="112"/>
      <c r="Z253" s="112"/>
      <c r="AA253" s="112"/>
      <c r="AB253" s="112"/>
      <c r="AC253" s="112"/>
      <c r="AD253" s="112"/>
    </row>
    <row r="254" customFormat="false" ht="14.25" hidden="false" customHeight="false" outlineLevel="0" collapsed="false">
      <c r="A254" s="103"/>
      <c r="B254" s="41" t="n">
        <v>849</v>
      </c>
      <c r="C254" s="104" t="str">
        <f aca="false">VLOOKUP($B254,'[2]Center Details'!$A$1:$E$292,3,0)</f>
        <v>West </v>
      </c>
      <c r="D254" s="104" t="str">
        <f aca="false">VLOOKUP($B254,'[2]Center Details'!$A$1:$E$292,4,0)</f>
        <v>St Louis </v>
      </c>
      <c r="E254" s="104" t="str">
        <f aca="false">VLOOKUP($B254,'[2]Center Details'!$A$1:$E$292,2,0)</f>
        <v>Brunswick Zone</v>
      </c>
      <c r="F254" s="104" t="str">
        <f aca="false">VLOOKUP($B254,'[2]Center Details'!$A$1:$E$292,5,0)</f>
        <v>Brunswick Zone Chesterfield Lanes</v>
      </c>
      <c r="G254" s="104" t="s">
        <v>1367</v>
      </c>
      <c r="H254" s="106" t="s">
        <v>64</v>
      </c>
      <c r="I254" s="106" t="s">
        <v>64</v>
      </c>
      <c r="J254" s="107" t="n">
        <v>5</v>
      </c>
      <c r="K254" s="108" t="s">
        <v>1448</v>
      </c>
      <c r="L254" s="109" t="n">
        <v>4.24</v>
      </c>
      <c r="M254" s="109" t="n">
        <v>5.64</v>
      </c>
      <c r="N254" s="109" t="n">
        <v>5.64</v>
      </c>
      <c r="O254" s="109" t="n">
        <v>6.24</v>
      </c>
      <c r="P254" s="109" t="n">
        <v>4.29</v>
      </c>
      <c r="Q254" s="109"/>
      <c r="R254" s="109"/>
      <c r="S254" s="110" t="n">
        <v>2.5</v>
      </c>
      <c r="T254" s="110" t="n">
        <v>12.09</v>
      </c>
      <c r="U254" s="111"/>
      <c r="V254" s="111"/>
      <c r="W254" s="111"/>
      <c r="X254" s="106"/>
      <c r="Y254" s="112"/>
      <c r="Z254" s="112"/>
      <c r="AA254" s="112"/>
      <c r="AB254" s="112"/>
      <c r="AC254" s="112"/>
      <c r="AD254" s="112"/>
    </row>
    <row r="255" customFormat="false" ht="14.25" hidden="false" customHeight="false" outlineLevel="0" collapsed="false">
      <c r="A255" s="103"/>
      <c r="B255" s="41" t="n">
        <v>850</v>
      </c>
      <c r="C255" s="104" t="str">
        <f aca="false">VLOOKUP($B255,'[2]Center Details'!$A$1:$E$292,3,0)</f>
        <v>West </v>
      </c>
      <c r="D255" s="104" t="str">
        <f aca="false">VLOOKUP($B255,'[2]Center Details'!$A$1:$E$292,4,0)</f>
        <v>St Louis </v>
      </c>
      <c r="E255" s="104" t="str">
        <f aca="false">VLOOKUP($B255,'[2]Center Details'!$A$1:$E$292,2,0)</f>
        <v>Brunswick Zone</v>
      </c>
      <c r="F255" s="104" t="str">
        <f aca="false">VLOOKUP($B255,'[2]Center Details'!$A$1:$E$292,5,0)</f>
        <v>Brunswick Zone Lakeside Lanes</v>
      </c>
      <c r="G255" s="104" t="s">
        <v>1367</v>
      </c>
      <c r="H255" s="106" t="s">
        <v>64</v>
      </c>
      <c r="I255" s="106" t="s">
        <v>64</v>
      </c>
      <c r="J255" s="107" t="n">
        <v>5</v>
      </c>
      <c r="K255" s="108" t="s">
        <v>1448</v>
      </c>
      <c r="L255" s="109" t="n">
        <v>4.24</v>
      </c>
      <c r="M255" s="109" t="n">
        <v>5.64</v>
      </c>
      <c r="N255" s="109" t="n">
        <v>5.64</v>
      </c>
      <c r="O255" s="109" t="n">
        <v>6.24</v>
      </c>
      <c r="P255" s="109" t="n">
        <v>4.29</v>
      </c>
      <c r="Q255" s="109"/>
      <c r="R255" s="109"/>
      <c r="S255" s="110" t="n">
        <v>2.5</v>
      </c>
      <c r="T255" s="110" t="n">
        <v>12.09</v>
      </c>
      <c r="U255" s="111"/>
      <c r="V255" s="111"/>
      <c r="W255" s="111"/>
      <c r="X255" s="106"/>
      <c r="Y255" s="112"/>
      <c r="Z255" s="112"/>
      <c r="AA255" s="112"/>
      <c r="AB255" s="112"/>
      <c r="AC255" s="112"/>
      <c r="AD255" s="112"/>
    </row>
    <row r="256" customFormat="false" ht="14.25" hidden="false" customHeight="false" outlineLevel="0" collapsed="false">
      <c r="A256" s="103"/>
      <c r="B256" s="41" t="n">
        <v>851</v>
      </c>
      <c r="C256" s="104" t="str">
        <f aca="false">VLOOKUP($B256,'[2]Center Details'!$A$1:$E$292,3,0)</f>
        <v>Ross </v>
      </c>
      <c r="D256" s="104" t="str">
        <f aca="false">VLOOKUP($B256,'[2]Center Details'!$A$1:$E$292,4,0)</f>
        <v>Eagle Nation</v>
      </c>
      <c r="E256" s="104" t="str">
        <f aca="false">VLOOKUP($B256,'[2]Center Details'!$A$1:$E$292,2,0)</f>
        <v>Brunswick Zone</v>
      </c>
      <c r="F256" s="104" t="str">
        <f aca="false">VLOOKUP($B256,'[2]Center Details'!$A$1:$E$292,5,0)</f>
        <v>Brunswick Zone Deptford Lanes</v>
      </c>
      <c r="G256" s="104" t="s">
        <v>1367</v>
      </c>
      <c r="H256" s="105" t="s">
        <v>116</v>
      </c>
      <c r="I256" s="106" t="s">
        <v>64</v>
      </c>
      <c r="J256" s="107" t="n">
        <v>5</v>
      </c>
      <c r="K256" s="108" t="s">
        <v>1452</v>
      </c>
      <c r="L256" s="109" t="n">
        <v>4.24</v>
      </c>
      <c r="M256" s="109" t="n">
        <v>5.64</v>
      </c>
      <c r="N256" s="109" t="n">
        <v>5.64</v>
      </c>
      <c r="O256" s="109" t="n">
        <v>6.24</v>
      </c>
      <c r="P256" s="109" t="n">
        <v>4.29</v>
      </c>
      <c r="Q256" s="109"/>
      <c r="R256" s="109"/>
      <c r="S256" s="110" t="n">
        <v>2.5</v>
      </c>
      <c r="T256" s="110" t="n">
        <v>12.09</v>
      </c>
      <c r="U256" s="111"/>
      <c r="V256" s="111"/>
      <c r="W256" s="111"/>
      <c r="X256" s="106"/>
      <c r="Y256" s="112"/>
      <c r="Z256" s="112"/>
      <c r="AA256" s="112"/>
      <c r="AB256" s="112"/>
      <c r="AC256" s="112"/>
      <c r="AD256" s="112"/>
    </row>
    <row r="257" customFormat="false" ht="14.25" hidden="false" customHeight="false" outlineLevel="0" collapsed="false">
      <c r="A257" s="125"/>
      <c r="B257" s="114" t="n">
        <v>852</v>
      </c>
      <c r="C257" s="104" t="str">
        <f aca="false">VLOOKUP($B257,'[2]Center Details'!$A$1:$E$292,3,0)</f>
        <v>Ross</v>
      </c>
      <c r="D257" s="104" t="str">
        <f aca="false">VLOOKUP($B257,'[2]Center Details'!$A$1:$E$292,4,0)</f>
        <v>Eagle Nation</v>
      </c>
      <c r="E257" s="104" t="str">
        <f aca="false">VLOOKUP($B257,'[2]Center Details'!$A$1:$E$292,2,0)</f>
        <v>Bowlero</v>
      </c>
      <c r="F257" s="104" t="str">
        <f aca="false">VLOOKUP($B257,'[2]Center Details'!$A$1:$E$292,5,0)</f>
        <v>Bowlero North Brunswick</v>
      </c>
      <c r="G257" s="104" t="s">
        <v>1369</v>
      </c>
      <c r="H257" s="74" t="s">
        <v>116</v>
      </c>
      <c r="I257" s="74" t="s">
        <v>116</v>
      </c>
      <c r="J257" s="74" t="n">
        <v>4.375</v>
      </c>
      <c r="K257" s="115" t="s">
        <v>1453</v>
      </c>
      <c r="L257" s="116" t="n">
        <v>4.94</v>
      </c>
      <c r="M257" s="116" t="n">
        <v>6.94</v>
      </c>
      <c r="N257" s="116" t="n">
        <v>6.94</v>
      </c>
      <c r="O257" s="116" t="n">
        <v>8.94</v>
      </c>
      <c r="P257" s="116" t="n">
        <v>5.79</v>
      </c>
      <c r="Q257" s="116"/>
      <c r="R257" s="116"/>
      <c r="S257" s="110" t="n">
        <v>3.49</v>
      </c>
      <c r="T257" s="110" t="n">
        <v>14.19</v>
      </c>
      <c r="U257" s="117"/>
      <c r="V257" s="117"/>
      <c r="W257" s="117"/>
      <c r="X257" s="74"/>
      <c r="Y257" s="112"/>
      <c r="Z257" s="112"/>
      <c r="AA257" s="112"/>
      <c r="AB257" s="112"/>
      <c r="AC257" s="112"/>
      <c r="AD257" s="112"/>
    </row>
    <row r="258" customFormat="false" ht="14.25" hidden="false" customHeight="false" outlineLevel="0" collapsed="false">
      <c r="A258" s="103"/>
      <c r="B258" s="41" t="n">
        <v>853</v>
      </c>
      <c r="C258" s="104" t="str">
        <f aca="false">VLOOKUP($B258,'[2]Center Details'!$A$1:$E$292,3,0)</f>
        <v>Experiential North </v>
      </c>
      <c r="D258" s="104" t="str">
        <f aca="false">VLOOKUP($B258,'[2]Center Details'!$A$1:$E$292,4,0)</f>
        <v>New Jersey XP </v>
      </c>
      <c r="E258" s="104" t="str">
        <f aca="false">VLOOKUP($B258,'[2]Center Details'!$A$1:$E$292,2,0)</f>
        <v>Brunswick Zone</v>
      </c>
      <c r="F258" s="104" t="str">
        <f aca="false">VLOOKUP($B258,'[2]Center Details'!$A$1:$E$292,5,0)</f>
        <v>Brunswick Zone Hazlet Lanes</v>
      </c>
      <c r="G258" s="104" t="s">
        <v>1367</v>
      </c>
      <c r="H258" s="105" t="s">
        <v>116</v>
      </c>
      <c r="I258" s="106" t="s">
        <v>116</v>
      </c>
      <c r="J258" s="107" t="n">
        <v>5</v>
      </c>
      <c r="K258" s="108" t="s">
        <v>1444</v>
      </c>
      <c r="L258" s="109" t="n">
        <v>4.24</v>
      </c>
      <c r="M258" s="109" t="n">
        <v>5.64</v>
      </c>
      <c r="N258" s="109" t="n">
        <v>5.64</v>
      </c>
      <c r="O258" s="109" t="n">
        <v>6.24</v>
      </c>
      <c r="P258" s="109" t="n">
        <v>4.29</v>
      </c>
      <c r="Q258" s="109"/>
      <c r="R258" s="109"/>
      <c r="S258" s="110" t="n">
        <v>2.5</v>
      </c>
      <c r="T258" s="110" t="n">
        <v>12.09</v>
      </c>
      <c r="U258" s="111"/>
      <c r="V258" s="111"/>
      <c r="W258" s="111"/>
      <c r="X258" s="106"/>
      <c r="Y258" s="112"/>
      <c r="Z258" s="112"/>
      <c r="AA258" s="112"/>
      <c r="AB258" s="112"/>
      <c r="AC258" s="112"/>
      <c r="AD258" s="112"/>
    </row>
    <row r="259" customFormat="false" ht="14.25" hidden="false" customHeight="false" outlineLevel="0" collapsed="false">
      <c r="A259" s="103"/>
      <c r="B259" s="41" t="n">
        <v>854</v>
      </c>
      <c r="C259" s="104" t="str">
        <f aca="false">VLOOKUP($B259,'[2]Center Details'!$A$1:$E$292,3,0)</f>
        <v>Experiential North </v>
      </c>
      <c r="D259" s="104" t="str">
        <f aca="false">VLOOKUP($B259,'[2]Center Details'!$A$1:$E$292,4,0)</f>
        <v>New Jersey XP </v>
      </c>
      <c r="E259" s="104" t="str">
        <f aca="false">VLOOKUP($B259,'[2]Center Details'!$A$1:$E$292,2,0)</f>
        <v>Brunswick Zone</v>
      </c>
      <c r="F259" s="104" t="str">
        <f aca="false">VLOOKUP($B259,'[2]Center Details'!$A$1:$E$292,5,0)</f>
        <v>Brunswick Zone Belleville Lanes</v>
      </c>
      <c r="G259" s="104" t="s">
        <v>1367</v>
      </c>
      <c r="H259" s="105" t="s">
        <v>145</v>
      </c>
      <c r="I259" s="106" t="s">
        <v>64</v>
      </c>
      <c r="J259" s="107" t="n">
        <v>4</v>
      </c>
      <c r="K259" s="108" t="s">
        <v>1451</v>
      </c>
      <c r="L259" s="109" t="n">
        <v>4.64</v>
      </c>
      <c r="M259" s="109" t="n">
        <v>6.34</v>
      </c>
      <c r="N259" s="109" t="n">
        <v>6.34</v>
      </c>
      <c r="O259" s="109" t="n">
        <v>6.94</v>
      </c>
      <c r="P259" s="109" t="n">
        <v>4.79</v>
      </c>
      <c r="Q259" s="109"/>
      <c r="R259" s="109"/>
      <c r="S259" s="110" t="n">
        <v>3</v>
      </c>
      <c r="T259" s="120" t="n">
        <v>12.89</v>
      </c>
      <c r="U259" s="111"/>
      <c r="V259" s="111"/>
      <c r="W259" s="111"/>
      <c r="X259" s="106"/>
      <c r="Y259" s="112"/>
      <c r="Z259" s="112"/>
      <c r="AA259" s="112"/>
      <c r="AB259" s="112"/>
      <c r="AC259" s="112"/>
      <c r="AD259" s="112"/>
    </row>
    <row r="260" customFormat="false" ht="14.25" hidden="false" customHeight="false" outlineLevel="0" collapsed="false">
      <c r="A260" s="103"/>
      <c r="B260" s="41" t="n">
        <v>855</v>
      </c>
      <c r="C260" s="104" t="str">
        <f aca="false">VLOOKUP($B260,'[2]Center Details'!$A$1:$E$292,3,0)</f>
        <v>Ross </v>
      </c>
      <c r="D260" s="104" t="str">
        <f aca="false">VLOOKUP($B260,'[2]Center Details'!$A$1:$E$292,4,0)</f>
        <v>Eagle Nation</v>
      </c>
      <c r="E260" s="104" t="str">
        <f aca="false">VLOOKUP($B260,'[2]Center Details'!$A$1:$E$292,2,0)</f>
        <v>Brunswick Zone</v>
      </c>
      <c r="F260" s="104" t="str">
        <f aca="false">VLOOKUP($B260,'[2]Center Details'!$A$1:$E$292,5,0)</f>
        <v>Brunswick Zone Turnersville Lanes</v>
      </c>
      <c r="G260" s="104" t="s">
        <v>1367</v>
      </c>
      <c r="H260" s="105" t="s">
        <v>116</v>
      </c>
      <c r="I260" s="106" t="s">
        <v>64</v>
      </c>
      <c r="J260" s="107" t="n">
        <v>5</v>
      </c>
      <c r="K260" s="108" t="s">
        <v>1452</v>
      </c>
      <c r="L260" s="109" t="n">
        <v>4.24</v>
      </c>
      <c r="M260" s="109" t="n">
        <v>5.64</v>
      </c>
      <c r="N260" s="109" t="n">
        <v>5.64</v>
      </c>
      <c r="O260" s="109" t="n">
        <v>6.24</v>
      </c>
      <c r="P260" s="109" t="n">
        <v>4.29</v>
      </c>
      <c r="Q260" s="109"/>
      <c r="R260" s="109"/>
      <c r="S260" s="110" t="n">
        <v>2.5</v>
      </c>
      <c r="T260" s="110" t="n">
        <v>12.09</v>
      </c>
      <c r="U260" s="111"/>
      <c r="V260" s="111"/>
      <c r="W260" s="111"/>
      <c r="X260" s="106"/>
      <c r="Y260" s="112"/>
      <c r="Z260" s="112"/>
      <c r="AA260" s="112"/>
      <c r="AB260" s="112"/>
      <c r="AC260" s="112"/>
      <c r="AD260" s="112"/>
    </row>
    <row r="261" customFormat="false" ht="14.25" hidden="false" customHeight="false" outlineLevel="0" collapsed="false">
      <c r="A261" s="103"/>
      <c r="B261" s="41" t="n">
        <v>856</v>
      </c>
      <c r="C261" s="104" t="str">
        <f aca="false">VLOOKUP($B261,'[2]Center Details'!$A$1:$E$292,3,0)</f>
        <v>Patriot </v>
      </c>
      <c r="D261" s="104" t="str">
        <f aca="false">VLOOKUP($B261,'[2]Center Details'!$A$1:$E$292,4,0)</f>
        <v>Buckeye</v>
      </c>
      <c r="E261" s="104" t="str">
        <f aca="false">VLOOKUP($B261,'[2]Center Details'!$A$1:$E$292,2,0)</f>
        <v>Brunswick Zone</v>
      </c>
      <c r="F261" s="104" t="str">
        <f aca="false">VLOOKUP($B261,'[2]Center Details'!$A$1:$E$292,5,0)</f>
        <v>Brunswick Zone North Ridgeville Lanes</v>
      </c>
      <c r="G261" s="104" t="s">
        <v>1367</v>
      </c>
      <c r="H261" s="105" t="s">
        <v>116</v>
      </c>
      <c r="I261" s="106" t="s">
        <v>116</v>
      </c>
      <c r="J261" s="107" t="n">
        <v>5</v>
      </c>
      <c r="K261" s="108" t="s">
        <v>1444</v>
      </c>
      <c r="L261" s="109" t="n">
        <v>4.24</v>
      </c>
      <c r="M261" s="109" t="n">
        <v>5.64</v>
      </c>
      <c r="N261" s="109" t="n">
        <v>5.64</v>
      </c>
      <c r="O261" s="109" t="n">
        <v>6.24</v>
      </c>
      <c r="P261" s="109" t="n">
        <v>4.29</v>
      </c>
      <c r="Q261" s="109"/>
      <c r="R261" s="109"/>
      <c r="S261" s="110" t="n">
        <v>2.5</v>
      </c>
      <c r="T261" s="110" t="n">
        <v>12.09</v>
      </c>
      <c r="U261" s="111"/>
      <c r="V261" s="111"/>
      <c r="W261" s="111"/>
      <c r="X261" s="106"/>
      <c r="Y261" s="112"/>
      <c r="Z261" s="112"/>
      <c r="AA261" s="112"/>
      <c r="AB261" s="112"/>
      <c r="AC261" s="112"/>
      <c r="AD261" s="112"/>
    </row>
    <row r="262" customFormat="false" ht="14.25" hidden="false" customHeight="false" outlineLevel="0" collapsed="false">
      <c r="A262" s="103"/>
      <c r="B262" s="41" t="n">
        <v>857</v>
      </c>
      <c r="C262" s="104" t="str">
        <f aca="false">VLOOKUP($B262,'[2]Center Details'!$A$1:$E$292,3,0)</f>
        <v>Patriot </v>
      </c>
      <c r="D262" s="104" t="str">
        <f aca="false">VLOOKUP($B262,'[2]Center Details'!$A$1:$E$292,4,0)</f>
        <v>Steel City </v>
      </c>
      <c r="E262" s="104" t="str">
        <f aca="false">VLOOKUP($B262,'[2]Center Details'!$A$1:$E$292,2,0)</f>
        <v>Brunswick Zone</v>
      </c>
      <c r="F262" s="104" t="str">
        <f aca="false">VLOOKUP($B262,'[2]Center Details'!$A$1:$E$292,5,0)</f>
        <v>Brunswick Zone Belle Vernon Lanes</v>
      </c>
      <c r="G262" s="104" t="s">
        <v>1367</v>
      </c>
      <c r="H262" s="105" t="s">
        <v>116</v>
      </c>
      <c r="I262" s="106" t="s">
        <v>116</v>
      </c>
      <c r="J262" s="107" t="n">
        <v>5</v>
      </c>
      <c r="K262" s="108" t="s">
        <v>1444</v>
      </c>
      <c r="L262" s="109" t="n">
        <v>4.24</v>
      </c>
      <c r="M262" s="109" t="n">
        <v>5.64</v>
      </c>
      <c r="N262" s="109" t="n">
        <v>5.64</v>
      </c>
      <c r="O262" s="109" t="n">
        <v>6.24</v>
      </c>
      <c r="P262" s="109" t="n">
        <v>4.29</v>
      </c>
      <c r="Q262" s="109"/>
      <c r="R262" s="109"/>
      <c r="S262" s="110" t="n">
        <v>2.5</v>
      </c>
      <c r="T262" s="110" t="n">
        <v>12.09</v>
      </c>
      <c r="U262" s="111"/>
      <c r="V262" s="111"/>
      <c r="W262" s="111"/>
      <c r="X262" s="106"/>
      <c r="Y262" s="112"/>
      <c r="Z262" s="112"/>
      <c r="AA262" s="112"/>
      <c r="AB262" s="112"/>
      <c r="AC262" s="112"/>
      <c r="AD262" s="112"/>
    </row>
    <row r="263" customFormat="false" ht="14.25" hidden="false" customHeight="false" outlineLevel="0" collapsed="false">
      <c r="A263" s="103"/>
      <c r="B263" s="41" t="n">
        <v>858</v>
      </c>
      <c r="C263" s="104" t="str">
        <f aca="false">VLOOKUP($B263,'[2]Center Details'!$A$1:$E$292,3,0)</f>
        <v>Ross </v>
      </c>
      <c r="D263" s="104" t="str">
        <f aca="false">VLOOKUP($B263,'[2]Center Details'!$A$1:$E$292,4,0)</f>
        <v>Northern Metroplex</v>
      </c>
      <c r="E263" s="104" t="str">
        <f aca="false">VLOOKUP($B263,'[2]Center Details'!$A$1:$E$292,2,0)</f>
        <v>Brunswick Zone</v>
      </c>
      <c r="F263" s="104" t="str">
        <f aca="false">VLOOKUP($B263,'[2]Center Details'!$A$1:$E$292,5,0)</f>
        <v>Brunswick Zone Denton Lanes</v>
      </c>
      <c r="G263" s="104" t="s">
        <v>1367</v>
      </c>
      <c r="H263" s="106" t="s">
        <v>64</v>
      </c>
      <c r="I263" s="106" t="s">
        <v>64</v>
      </c>
      <c r="J263" s="106" t="n">
        <v>4</v>
      </c>
      <c r="K263" s="108" t="s">
        <v>1451</v>
      </c>
      <c r="L263" s="109" t="n">
        <v>4.64</v>
      </c>
      <c r="M263" s="109" t="n">
        <v>6.34</v>
      </c>
      <c r="N263" s="109" t="n">
        <v>6.34</v>
      </c>
      <c r="O263" s="109" t="n">
        <v>6.94</v>
      </c>
      <c r="P263" s="109" t="n">
        <v>4.79</v>
      </c>
      <c r="Q263" s="109"/>
      <c r="R263" s="109"/>
      <c r="S263" s="110" t="n">
        <v>3</v>
      </c>
      <c r="T263" s="120" t="n">
        <v>12.89</v>
      </c>
      <c r="U263" s="111"/>
      <c r="V263" s="111"/>
      <c r="W263" s="111"/>
      <c r="X263" s="106"/>
      <c r="Y263" s="112"/>
      <c r="Z263" s="112"/>
      <c r="AA263" s="112"/>
      <c r="AB263" s="112"/>
      <c r="AC263" s="112"/>
      <c r="AD263" s="112"/>
    </row>
    <row r="264" customFormat="false" ht="14.25" hidden="false" customHeight="false" outlineLevel="0" collapsed="false">
      <c r="A264" s="103"/>
      <c r="B264" s="41" t="n">
        <v>859</v>
      </c>
      <c r="C264" s="104" t="str">
        <f aca="false">VLOOKUP($B264,'[2]Center Details'!$A$1:$E$292,3,0)</f>
        <v>Ross </v>
      </c>
      <c r="D264" s="104" t="str">
        <f aca="false">VLOOKUP($B264,'[2]Center Details'!$A$1:$E$292,4,0)</f>
        <v>Mid-Cities</v>
      </c>
      <c r="E264" s="104" t="str">
        <f aca="false">VLOOKUP($B264,'[2]Center Details'!$A$1:$E$292,2,0)</f>
        <v>Brunswick Zone</v>
      </c>
      <c r="F264" s="104" t="str">
        <f aca="false">VLOOKUP($B264,'[2]Center Details'!$A$1:$E$292,5,0)</f>
        <v>Brunswick Zone Watauga Lanes</v>
      </c>
      <c r="G264" s="104" t="s">
        <v>1367</v>
      </c>
      <c r="H264" s="105" t="s">
        <v>64</v>
      </c>
      <c r="I264" s="106" t="s">
        <v>64</v>
      </c>
      <c r="J264" s="107" t="n">
        <v>5</v>
      </c>
      <c r="K264" s="108" t="s">
        <v>1448</v>
      </c>
      <c r="L264" s="109" t="n">
        <v>4.24</v>
      </c>
      <c r="M264" s="109" t="n">
        <v>5.64</v>
      </c>
      <c r="N264" s="109" t="n">
        <v>5.64</v>
      </c>
      <c r="O264" s="109" t="n">
        <v>6.24</v>
      </c>
      <c r="P264" s="109" t="n">
        <v>4.29</v>
      </c>
      <c r="Q264" s="109"/>
      <c r="R264" s="109"/>
      <c r="S264" s="110" t="n">
        <v>2.5</v>
      </c>
      <c r="T264" s="110" t="n">
        <v>12.09</v>
      </c>
      <c r="U264" s="111"/>
      <c r="V264" s="111"/>
      <c r="W264" s="111"/>
      <c r="X264" s="106"/>
      <c r="Y264" s="112"/>
      <c r="Z264" s="112"/>
      <c r="AA264" s="112"/>
      <c r="AB264" s="112"/>
      <c r="AC264" s="112"/>
      <c r="AD264" s="112"/>
    </row>
    <row r="265" customFormat="false" ht="14.25" hidden="false" customHeight="false" outlineLevel="0" collapsed="false">
      <c r="A265" s="103"/>
      <c r="B265" s="41" t="n">
        <v>863</v>
      </c>
      <c r="C265" s="104" t="str">
        <f aca="false">VLOOKUP($B265,'[2]Center Details'!$A$1:$E$292,3,0)</f>
        <v>Southeast </v>
      </c>
      <c r="D265" s="104" t="str">
        <f aca="false">VLOOKUP($B265,'[2]Center Details'!$A$1:$E$292,4,0)</f>
        <v>North Bama</v>
      </c>
      <c r="E265" s="104" t="str">
        <f aca="false">VLOOKUP($B265,'[2]Center Details'!$A$1:$E$292,2,0)</f>
        <v>Brunswick Zone</v>
      </c>
      <c r="F265" s="104" t="str">
        <f aca="false">VLOOKUP($B265,'[2]Center Details'!$A$1:$E$292,5,0)</f>
        <v>Brunswick Zone Riverview Lanes</v>
      </c>
      <c r="G265" s="104" t="s">
        <v>1367</v>
      </c>
      <c r="H265" s="105" t="s">
        <v>145</v>
      </c>
      <c r="I265" s="106" t="s">
        <v>64</v>
      </c>
      <c r="J265" s="107" t="n">
        <v>5</v>
      </c>
      <c r="K265" s="108" t="s">
        <v>1448</v>
      </c>
      <c r="L265" s="109" t="n">
        <v>4.24</v>
      </c>
      <c r="M265" s="109" t="n">
        <v>5.64</v>
      </c>
      <c r="N265" s="109" t="n">
        <v>5.64</v>
      </c>
      <c r="O265" s="109" t="n">
        <v>6.24</v>
      </c>
      <c r="P265" s="109" t="n">
        <v>4.29</v>
      </c>
      <c r="Q265" s="109"/>
      <c r="R265" s="109"/>
      <c r="S265" s="110" t="n">
        <v>2.5</v>
      </c>
      <c r="T265" s="110" t="n">
        <v>12.09</v>
      </c>
      <c r="U265" s="111"/>
      <c r="V265" s="111"/>
      <c r="W265" s="111"/>
      <c r="X265" s="106"/>
      <c r="Y265" s="112"/>
      <c r="Z265" s="112"/>
      <c r="AA265" s="112"/>
      <c r="AB265" s="112"/>
      <c r="AC265" s="112"/>
      <c r="AD265" s="112"/>
    </row>
    <row r="266" customFormat="false" ht="14.25" hidden="false" customHeight="false" outlineLevel="0" collapsed="false">
      <c r="A266" s="103"/>
      <c r="B266" s="41" t="n">
        <v>864</v>
      </c>
      <c r="C266" s="104" t="str">
        <f aca="false">VLOOKUP($B266,'[2]Center Details'!$A$1:$E$292,3,0)</f>
        <v>West </v>
      </c>
      <c r="D266" s="104" t="str">
        <f aca="false">VLOOKUP($B266,'[2]Center Details'!$A$1:$E$292,4,0)</f>
        <v>Diamondback </v>
      </c>
      <c r="E266" s="104" t="str">
        <f aca="false">VLOOKUP($B266,'[2]Center Details'!$A$1:$E$292,2,0)</f>
        <v>Brunswick Zone</v>
      </c>
      <c r="F266" s="104" t="str">
        <f aca="false">VLOOKUP($B266,'[2]Center Details'!$A$1:$E$292,5,0)</f>
        <v>Brunswick Zone Tri-City Bowl</v>
      </c>
      <c r="G266" s="104" t="s">
        <v>1367</v>
      </c>
      <c r="H266" s="105" t="s">
        <v>116</v>
      </c>
      <c r="I266" s="106" t="s">
        <v>64</v>
      </c>
      <c r="J266" s="107" t="n">
        <v>6</v>
      </c>
      <c r="K266" s="108" t="s">
        <v>1443</v>
      </c>
      <c r="L266" s="109" t="n">
        <v>3.64</v>
      </c>
      <c r="M266" s="109" t="n">
        <v>5.04</v>
      </c>
      <c r="N266" s="109" t="n">
        <v>5.04</v>
      </c>
      <c r="O266" s="109" t="n">
        <v>5.74</v>
      </c>
      <c r="P266" s="109" t="n">
        <v>4.29</v>
      </c>
      <c r="Q266" s="109"/>
      <c r="R266" s="109"/>
      <c r="S266" s="110" t="n">
        <v>2.5</v>
      </c>
      <c r="T266" s="110" t="n">
        <v>10.89</v>
      </c>
      <c r="U266" s="111"/>
      <c r="V266" s="111"/>
      <c r="W266" s="111"/>
      <c r="X266" s="106"/>
      <c r="Y266" s="112"/>
      <c r="Z266" s="112"/>
      <c r="AA266" s="112"/>
      <c r="AB266" s="112"/>
      <c r="AC266" s="112"/>
      <c r="AD266" s="112"/>
    </row>
    <row r="267" customFormat="false" ht="14.25" hidden="false" customHeight="false" outlineLevel="0" collapsed="false">
      <c r="A267" s="103"/>
      <c r="B267" s="41" t="n">
        <v>865</v>
      </c>
      <c r="C267" s="104" t="str">
        <f aca="false">VLOOKUP($B267,'[2]Center Details'!$A$1:$E$292,3,0)</f>
        <v>West </v>
      </c>
      <c r="D267" s="104" t="str">
        <f aca="false">VLOOKUP($B267,'[2]Center Details'!$A$1:$E$292,4,0)</f>
        <v>Sun Devil</v>
      </c>
      <c r="E267" s="104" t="str">
        <f aca="false">VLOOKUP($B267,'[2]Center Details'!$A$1:$E$292,2,0)</f>
        <v>Brunswick Zone</v>
      </c>
      <c r="F267" s="104" t="str">
        <f aca="false">VLOOKUP($B267,'[2]Center Details'!$A$1:$E$292,5,0)</f>
        <v>Brunswick Zone Kyrene Lanes</v>
      </c>
      <c r="G267" s="104" t="s">
        <v>1367</v>
      </c>
      <c r="H267" s="105" t="s">
        <v>116</v>
      </c>
      <c r="I267" s="106" t="s">
        <v>64</v>
      </c>
      <c r="J267" s="128" t="s">
        <v>569</v>
      </c>
      <c r="K267" s="129" t="s">
        <v>1454</v>
      </c>
      <c r="L267" s="109" t="n">
        <v>3.59</v>
      </c>
      <c r="M267" s="109" t="n">
        <v>4.99</v>
      </c>
      <c r="N267" s="109" t="n">
        <v>4.99</v>
      </c>
      <c r="O267" s="109" t="n">
        <v>5.79</v>
      </c>
      <c r="P267" s="109" t="n">
        <v>4.29</v>
      </c>
      <c r="Q267" s="109"/>
      <c r="R267" s="109"/>
      <c r="S267" s="110" t="n">
        <v>2.5</v>
      </c>
      <c r="T267" s="110" t="n">
        <v>10.89</v>
      </c>
      <c r="U267" s="111"/>
      <c r="V267" s="111"/>
      <c r="W267" s="111"/>
      <c r="X267" s="106"/>
      <c r="Y267" s="112"/>
      <c r="Z267" s="112"/>
      <c r="AA267" s="112"/>
      <c r="AB267" s="112"/>
      <c r="AC267" s="112"/>
      <c r="AD267" s="112"/>
    </row>
    <row r="268" customFormat="false" ht="14.25" hidden="false" customHeight="false" outlineLevel="0" collapsed="false">
      <c r="A268" s="103"/>
      <c r="B268" s="41" t="n">
        <v>866</v>
      </c>
      <c r="C268" s="104" t="str">
        <f aca="false">VLOOKUP($B268,'[2]Center Details'!$A$1:$E$292,3,0)</f>
        <v>West </v>
      </c>
      <c r="D268" s="104" t="str">
        <f aca="false">VLOOKUP($B268,'[2]Center Details'!$A$1:$E$292,4,0)</f>
        <v>Diamondback </v>
      </c>
      <c r="E268" s="104" t="str">
        <f aca="false">VLOOKUP($B268,'[2]Center Details'!$A$1:$E$292,2,0)</f>
        <v>Brunswick Zone</v>
      </c>
      <c r="F268" s="104" t="str">
        <f aca="false">VLOOKUP($B268,'[2]Center Details'!$A$1:$E$292,5,0)</f>
        <v>Brunswick Zone Via Linda Lanes</v>
      </c>
      <c r="G268" s="104" t="s">
        <v>1367</v>
      </c>
      <c r="H268" s="106" t="s">
        <v>116</v>
      </c>
      <c r="I268" s="106" t="s">
        <v>116</v>
      </c>
      <c r="J268" s="106" t="n">
        <v>5</v>
      </c>
      <c r="K268" s="108" t="s">
        <v>1444</v>
      </c>
      <c r="L268" s="109" t="n">
        <v>4.24</v>
      </c>
      <c r="M268" s="109" t="n">
        <v>5.64</v>
      </c>
      <c r="N268" s="109" t="n">
        <v>5.64</v>
      </c>
      <c r="O268" s="109" t="n">
        <v>6.24</v>
      </c>
      <c r="P268" s="109" t="n">
        <v>4.29</v>
      </c>
      <c r="Q268" s="109"/>
      <c r="R268" s="109"/>
      <c r="S268" s="110" t="n">
        <v>2.5</v>
      </c>
      <c r="T268" s="110" t="n">
        <v>12.09</v>
      </c>
      <c r="U268" s="111"/>
      <c r="V268" s="111"/>
      <c r="W268" s="111"/>
      <c r="X268" s="106"/>
      <c r="Y268" s="112"/>
      <c r="Z268" s="112"/>
      <c r="AA268" s="112"/>
      <c r="AB268" s="112"/>
      <c r="AC268" s="112"/>
      <c r="AD268" s="112"/>
    </row>
    <row r="269" customFormat="false" ht="14.25" hidden="false" customHeight="false" outlineLevel="0" collapsed="false">
      <c r="A269" s="103"/>
      <c r="B269" s="41" t="n">
        <v>867</v>
      </c>
      <c r="C269" s="104" t="str">
        <f aca="false">VLOOKUP($B269,'[2]Center Details'!$A$1:$E$292,3,0)</f>
        <v>West </v>
      </c>
      <c r="D269" s="104" t="str">
        <f aca="false">VLOOKUP($B269,'[2]Center Details'!$A$1:$E$292,4,0)</f>
        <v>Diamondback </v>
      </c>
      <c r="E269" s="104" t="str">
        <f aca="false">VLOOKUP($B269,'[2]Center Details'!$A$1:$E$292,2,0)</f>
        <v>Brunswick Zone</v>
      </c>
      <c r="F269" s="104" t="str">
        <f aca="false">VLOOKUP($B269,'[2]Center Details'!$A$1:$E$292,5,0)</f>
        <v>Brunswick Zone Desert Sky Lanes</v>
      </c>
      <c r="G269" s="104" t="s">
        <v>1367</v>
      </c>
      <c r="H269" s="105" t="s">
        <v>116</v>
      </c>
      <c r="I269" s="105" t="s">
        <v>116</v>
      </c>
      <c r="J269" s="128" t="s">
        <v>569</v>
      </c>
      <c r="K269" s="129" t="s">
        <v>1455</v>
      </c>
      <c r="L269" s="109" t="n">
        <v>2.89</v>
      </c>
      <c r="M269" s="109" t="n">
        <v>3.99</v>
      </c>
      <c r="N269" s="109" t="n">
        <v>3.99</v>
      </c>
      <c r="O269" s="109" t="n">
        <v>4.59</v>
      </c>
      <c r="P269" s="109" t="n">
        <v>4.29</v>
      </c>
      <c r="Q269" s="109"/>
      <c r="R269" s="109"/>
      <c r="S269" s="110" t="n">
        <v>2</v>
      </c>
      <c r="T269" s="120" t="n">
        <v>9.89</v>
      </c>
      <c r="U269" s="111"/>
      <c r="V269" s="111"/>
      <c r="W269" s="111"/>
      <c r="X269" s="106"/>
      <c r="Y269" s="112"/>
      <c r="Z269" s="112"/>
      <c r="AA269" s="112"/>
      <c r="AB269" s="112"/>
      <c r="AC269" s="112"/>
      <c r="AD269" s="112"/>
    </row>
    <row r="270" customFormat="false" ht="14.25" hidden="false" customHeight="false" outlineLevel="0" collapsed="false">
      <c r="A270" s="103"/>
      <c r="B270" s="41" t="n">
        <v>868</v>
      </c>
      <c r="C270" s="104" t="str">
        <f aca="false">VLOOKUP($B270,'[2]Center Details'!$A$1:$E$292,3,0)</f>
        <v>West </v>
      </c>
      <c r="D270" s="104" t="str">
        <f aca="false">VLOOKUP($B270,'[2]Center Details'!$A$1:$E$292,4,0)</f>
        <v>Diamondback </v>
      </c>
      <c r="E270" s="104" t="str">
        <f aca="false">VLOOKUP($B270,'[2]Center Details'!$A$1:$E$292,2,0)</f>
        <v>Brunswick Zone</v>
      </c>
      <c r="F270" s="104" t="str">
        <f aca="false">VLOOKUP($B270,'[2]Center Details'!$A$1:$E$292,5,0)</f>
        <v>Brunswick Zone Camino Seco Bowl</v>
      </c>
      <c r="G270" s="104" t="s">
        <v>1367</v>
      </c>
      <c r="H270" s="105" t="s">
        <v>116</v>
      </c>
      <c r="I270" s="106" t="s">
        <v>64</v>
      </c>
      <c r="J270" s="107" t="n">
        <v>7</v>
      </c>
      <c r="K270" s="122" t="s">
        <v>1447</v>
      </c>
      <c r="L270" s="109" t="n">
        <v>3.24</v>
      </c>
      <c r="M270" s="109" t="n">
        <v>4.34</v>
      </c>
      <c r="N270" s="109" t="n">
        <v>4.34</v>
      </c>
      <c r="O270" s="109" t="n">
        <v>4.94</v>
      </c>
      <c r="P270" s="109" t="n">
        <v>4.29</v>
      </c>
      <c r="Q270" s="109"/>
      <c r="R270" s="109"/>
      <c r="S270" s="110" t="n">
        <v>2</v>
      </c>
      <c r="T270" s="110" t="n">
        <v>9.89</v>
      </c>
      <c r="U270" s="111"/>
      <c r="V270" s="111"/>
      <c r="W270" s="111"/>
      <c r="X270" s="106"/>
      <c r="Y270" s="112"/>
      <c r="Z270" s="112"/>
      <c r="AA270" s="112"/>
      <c r="AB270" s="112"/>
      <c r="AC270" s="112"/>
      <c r="AD270" s="112"/>
    </row>
    <row r="271" customFormat="false" ht="14.25" hidden="false" customHeight="false" outlineLevel="0" collapsed="false">
      <c r="A271" s="103"/>
      <c r="B271" s="41" t="n">
        <v>869</v>
      </c>
      <c r="C271" s="104" t="str">
        <f aca="false">VLOOKUP($B271,'[2]Center Details'!$A$1:$E$292,3,0)</f>
        <v>Experiential </v>
      </c>
      <c r="D271" s="104" t="str">
        <f aca="false">VLOOKUP($B271,'[2]Center Details'!$A$1:$E$292,4,0)</f>
        <v>LA South </v>
      </c>
      <c r="E271" s="104" t="str">
        <f aca="false">VLOOKUP($B271,'[2]Center Details'!$A$1:$E$292,2,0)</f>
        <v>Brunswick Zone</v>
      </c>
      <c r="F271" s="104" t="str">
        <f aca="false">VLOOKUP($B271,'[2]Center Details'!$A$1:$E$292,5,0)</f>
        <v>Brunswick Zone Cal Oaks Bowl</v>
      </c>
      <c r="G271" s="104" t="s">
        <v>1367</v>
      </c>
      <c r="H271" s="105" t="s">
        <v>116</v>
      </c>
      <c r="I271" s="106" t="s">
        <v>116</v>
      </c>
      <c r="J271" s="107" t="n">
        <v>4</v>
      </c>
      <c r="K271" s="108" t="s">
        <v>1449</v>
      </c>
      <c r="L271" s="109" t="n">
        <v>4.64</v>
      </c>
      <c r="M271" s="109" t="n">
        <v>6.34</v>
      </c>
      <c r="N271" s="109" t="n">
        <v>6.34</v>
      </c>
      <c r="O271" s="109" t="n">
        <v>6.94</v>
      </c>
      <c r="P271" s="109" t="n">
        <v>4.79</v>
      </c>
      <c r="Q271" s="109"/>
      <c r="R271" s="109"/>
      <c r="S271" s="110" t="n">
        <v>3</v>
      </c>
      <c r="T271" s="120" t="n">
        <v>12.89</v>
      </c>
      <c r="U271" s="111"/>
      <c r="V271" s="111"/>
      <c r="W271" s="111"/>
      <c r="X271" s="106"/>
      <c r="Y271" s="112"/>
      <c r="Z271" s="112"/>
      <c r="AA271" s="112"/>
      <c r="AB271" s="112"/>
      <c r="AC271" s="112"/>
      <c r="AD271" s="112"/>
    </row>
    <row r="272" customFormat="false" ht="14.25" hidden="false" customHeight="false" outlineLevel="0" collapsed="false">
      <c r="A272" s="103"/>
      <c r="B272" s="41" t="n">
        <v>870</v>
      </c>
      <c r="C272" s="104" t="str">
        <f aca="false">VLOOKUP($B272,'[2]Center Details'!$A$1:$E$292,3,0)</f>
        <v>Experiential </v>
      </c>
      <c r="D272" s="104" t="str">
        <f aca="false">VLOOKUP($B272,'[2]Center Details'!$A$1:$E$292,4,0)</f>
        <v>Southern California </v>
      </c>
      <c r="E272" s="104" t="str">
        <f aca="false">VLOOKUP($B272,'[2]Center Details'!$A$1:$E$292,2,0)</f>
        <v>Brunswick Zone</v>
      </c>
      <c r="F272" s="104" t="str">
        <f aca="false">VLOOKUP($B272,'[2]Center Details'!$A$1:$E$292,5,0)</f>
        <v>Brunswick Zone Deer Creek Lanes</v>
      </c>
      <c r="G272" s="104" t="s">
        <v>1367</v>
      </c>
      <c r="H272" s="105" t="s">
        <v>116</v>
      </c>
      <c r="I272" s="106" t="s">
        <v>116</v>
      </c>
      <c r="J272" s="107" t="n">
        <v>5</v>
      </c>
      <c r="K272" s="108" t="s">
        <v>1444</v>
      </c>
      <c r="L272" s="109" t="n">
        <v>4.24</v>
      </c>
      <c r="M272" s="109" t="n">
        <v>5.64</v>
      </c>
      <c r="N272" s="109" t="n">
        <v>5.64</v>
      </c>
      <c r="O272" s="109" t="n">
        <v>6.24</v>
      </c>
      <c r="P272" s="109" t="n">
        <v>4.29</v>
      </c>
      <c r="Q272" s="109"/>
      <c r="R272" s="109"/>
      <c r="S272" s="110" t="n">
        <v>2.5</v>
      </c>
      <c r="T272" s="110" t="n">
        <v>12.09</v>
      </c>
      <c r="U272" s="111"/>
      <c r="V272" s="111"/>
      <c r="W272" s="111"/>
      <c r="X272" s="106"/>
      <c r="Y272" s="112"/>
      <c r="Z272" s="112"/>
      <c r="AA272" s="112"/>
      <c r="AB272" s="112"/>
      <c r="AC272" s="112"/>
      <c r="AD272" s="112"/>
    </row>
    <row r="273" customFormat="false" ht="14.25" hidden="false" customHeight="false" outlineLevel="0" collapsed="false">
      <c r="A273" s="103"/>
      <c r="B273" s="41" t="n">
        <v>871</v>
      </c>
      <c r="C273" s="104" t="str">
        <f aca="false">VLOOKUP($B273,'[2]Center Details'!$A$1:$E$292,3,0)</f>
        <v>Experiential </v>
      </c>
      <c r="D273" s="104" t="str">
        <f aca="false">VLOOKUP($B273,'[2]Center Details'!$A$1:$E$292,4,0)</f>
        <v>Southern California </v>
      </c>
      <c r="E273" s="104" t="str">
        <f aca="false">VLOOKUP($B273,'[2]Center Details'!$A$1:$E$292,2,0)</f>
        <v>Brunswick Zone</v>
      </c>
      <c r="F273" s="104" t="str">
        <f aca="false">VLOOKUP($B273,'[2]Center Details'!$A$1:$E$292,5,0)</f>
        <v>Brunswick Zone Moreno Valley Bowl</v>
      </c>
      <c r="G273" s="104" t="s">
        <v>1367</v>
      </c>
      <c r="H273" s="106" t="s">
        <v>116</v>
      </c>
      <c r="I273" s="106" t="s">
        <v>116</v>
      </c>
      <c r="J273" s="106" t="n">
        <v>6</v>
      </c>
      <c r="K273" s="108" t="s">
        <v>1442</v>
      </c>
      <c r="L273" s="109" t="n">
        <v>3.64</v>
      </c>
      <c r="M273" s="109" t="n">
        <v>5.04</v>
      </c>
      <c r="N273" s="109" t="n">
        <v>5.04</v>
      </c>
      <c r="O273" s="109" t="n">
        <v>5.74</v>
      </c>
      <c r="P273" s="109" t="n">
        <v>4.29</v>
      </c>
      <c r="Q273" s="109"/>
      <c r="R273" s="109"/>
      <c r="S273" s="110" t="n">
        <v>2.5</v>
      </c>
      <c r="T273" s="110" t="n">
        <v>10.89</v>
      </c>
      <c r="U273" s="111"/>
      <c r="V273" s="111"/>
      <c r="W273" s="111"/>
      <c r="X273" s="106"/>
      <c r="Y273" s="112"/>
      <c r="Z273" s="112"/>
      <c r="AA273" s="112"/>
      <c r="AB273" s="112"/>
      <c r="AC273" s="112"/>
      <c r="AD273" s="112"/>
    </row>
    <row r="274" customFormat="false" ht="14.25" hidden="false" customHeight="false" outlineLevel="0" collapsed="false">
      <c r="A274" s="103"/>
      <c r="B274" s="41" t="n">
        <v>872</v>
      </c>
      <c r="C274" s="104" t="str">
        <f aca="false">VLOOKUP($B274,'[2]Center Details'!$A$1:$E$292,3,0)</f>
        <v>Experiential </v>
      </c>
      <c r="D274" s="104" t="str">
        <f aca="false">VLOOKUP($B274,'[2]Center Details'!$A$1:$E$292,4,0)</f>
        <v>Southern California </v>
      </c>
      <c r="E274" s="104" t="str">
        <f aca="false">VLOOKUP($B274,'[2]Center Details'!$A$1:$E$292,2,0)</f>
        <v>Brunswick Zone</v>
      </c>
      <c r="F274" s="104" t="str">
        <f aca="false">VLOOKUP($B274,'[2]Center Details'!$A$1:$E$292,5,0)</f>
        <v>Brunswick Zone Vista Lanes</v>
      </c>
      <c r="G274" s="104" t="s">
        <v>1367</v>
      </c>
      <c r="H274" s="105" t="s">
        <v>116</v>
      </c>
      <c r="I274" s="106" t="s">
        <v>116</v>
      </c>
      <c r="J274" s="107" t="n">
        <v>6</v>
      </c>
      <c r="K274" s="108" t="s">
        <v>1442</v>
      </c>
      <c r="L274" s="109" t="n">
        <v>3.64</v>
      </c>
      <c r="M274" s="109" t="n">
        <v>5.04</v>
      </c>
      <c r="N274" s="109" t="n">
        <v>5.04</v>
      </c>
      <c r="O274" s="109" t="n">
        <v>5.74</v>
      </c>
      <c r="P274" s="109" t="n">
        <v>4.29</v>
      </c>
      <c r="Q274" s="109"/>
      <c r="R274" s="109"/>
      <c r="S274" s="110" t="n">
        <v>2.5</v>
      </c>
      <c r="T274" s="110" t="n">
        <v>10.89</v>
      </c>
      <c r="U274" s="111"/>
      <c r="V274" s="111"/>
      <c r="W274" s="111"/>
      <c r="X274" s="106"/>
      <c r="Y274" s="112"/>
      <c r="Z274" s="112"/>
      <c r="AA274" s="112"/>
      <c r="AB274" s="112"/>
      <c r="AC274" s="112"/>
      <c r="AD274" s="112"/>
    </row>
    <row r="275" customFormat="false" ht="14.25" hidden="false" customHeight="false" outlineLevel="0" collapsed="false">
      <c r="A275" s="103"/>
      <c r="B275" s="41" t="n">
        <v>873</v>
      </c>
      <c r="C275" s="104" t="str">
        <f aca="false">VLOOKUP($B275,'[2]Center Details'!$A$1:$E$292,3,0)</f>
        <v>Experiential </v>
      </c>
      <c r="D275" s="104" t="str">
        <f aca="false">VLOOKUP($B275,'[2]Center Details'!$A$1:$E$292,4,0)</f>
        <v>Southern California </v>
      </c>
      <c r="E275" s="104" t="str">
        <f aca="false">VLOOKUP($B275,'[2]Center Details'!$A$1:$E$292,2,0)</f>
        <v>Brunswick Zone</v>
      </c>
      <c r="F275" s="104" t="str">
        <f aca="false">VLOOKUP($B275,'[2]Center Details'!$A$1:$E$292,5,0)</f>
        <v>Brunswick Zone Foothill Lanes</v>
      </c>
      <c r="G275" s="104" t="s">
        <v>1367</v>
      </c>
      <c r="H275" s="105" t="s">
        <v>116</v>
      </c>
      <c r="I275" s="106" t="s">
        <v>116</v>
      </c>
      <c r="J275" s="107" t="n">
        <v>6</v>
      </c>
      <c r="K275" s="108" t="s">
        <v>1442</v>
      </c>
      <c r="L275" s="109" t="n">
        <v>3.64</v>
      </c>
      <c r="M275" s="109" t="n">
        <v>5.04</v>
      </c>
      <c r="N275" s="109" t="n">
        <v>5.04</v>
      </c>
      <c r="O275" s="109" t="n">
        <v>5.74</v>
      </c>
      <c r="P275" s="109" t="n">
        <v>4.29</v>
      </c>
      <c r="Q275" s="109"/>
      <c r="R275" s="109"/>
      <c r="S275" s="110" t="n">
        <v>2.5</v>
      </c>
      <c r="T275" s="110" t="n">
        <v>10.89</v>
      </c>
      <c r="U275" s="111"/>
      <c r="V275" s="111"/>
      <c r="W275" s="111"/>
      <c r="X275" s="106"/>
      <c r="Y275" s="112"/>
      <c r="Z275" s="112"/>
      <c r="AA275" s="112"/>
      <c r="AB275" s="112"/>
      <c r="AC275" s="112"/>
      <c r="AD275" s="112"/>
    </row>
    <row r="276" customFormat="false" ht="14.25" hidden="false" customHeight="false" outlineLevel="0" collapsed="false">
      <c r="A276" s="103"/>
      <c r="B276" s="41" t="n">
        <v>894</v>
      </c>
      <c r="C276" s="104" t="str">
        <f aca="false">VLOOKUP($B276,'[2]Center Details'!$A$1:$E$292,3,0)</f>
        <v>West </v>
      </c>
      <c r="D276" s="104" t="str">
        <f aca="false">VLOOKUP($B276,'[2]Center Details'!$A$1:$E$292,4,0)</f>
        <v>Majestic</v>
      </c>
      <c r="E276" s="104" t="str">
        <f aca="false">VLOOKUP($B276,'[2]Center Details'!$A$1:$E$292,2,0)</f>
        <v>Bowlero</v>
      </c>
      <c r="F276" s="104" t="str">
        <f aca="false">VLOOKUP($B276,'[2]Center Details'!$A$1:$E$292,5,0)</f>
        <v>Bowlero Lynnwood</v>
      </c>
      <c r="G276" s="104" t="s">
        <v>1369</v>
      </c>
      <c r="H276" s="74" t="s">
        <v>116</v>
      </c>
      <c r="I276" s="74" t="s">
        <v>116</v>
      </c>
      <c r="J276" s="107" t="n">
        <v>7</v>
      </c>
      <c r="K276" s="115" t="s">
        <v>1422</v>
      </c>
      <c r="L276" s="116" t="n">
        <v>4.54</v>
      </c>
      <c r="M276" s="116" t="n">
        <v>5.84</v>
      </c>
      <c r="N276" s="116" t="n">
        <v>5.84</v>
      </c>
      <c r="O276" s="116" t="n">
        <v>6.84</v>
      </c>
      <c r="P276" s="116" t="n">
        <v>4.89</v>
      </c>
      <c r="Q276" s="116"/>
      <c r="R276" s="116"/>
      <c r="S276" s="110" t="n">
        <v>3.09</v>
      </c>
      <c r="T276" s="110" t="n">
        <v>13.19</v>
      </c>
      <c r="U276" s="117"/>
      <c r="V276" s="117"/>
      <c r="W276" s="117"/>
      <c r="X276" s="74"/>
      <c r="Y276" s="112"/>
      <c r="Z276" s="112"/>
      <c r="AA276" s="112"/>
      <c r="AB276" s="112"/>
      <c r="AC276" s="112"/>
      <c r="AD276" s="112"/>
    </row>
    <row r="277" customFormat="false" ht="14.25" hidden="false" customHeight="false" outlineLevel="0" collapsed="false">
      <c r="A277" s="103"/>
      <c r="B277" s="41" t="n">
        <v>876</v>
      </c>
      <c r="C277" s="104" t="str">
        <f aca="false">VLOOKUP($B277,'[2]Center Details'!$A$1:$E$292,3,0)</f>
        <v>Experiential </v>
      </c>
      <c r="D277" s="104" t="str">
        <f aca="false">VLOOKUP($B277,'[2]Center Details'!$A$1:$E$292,4,0)</f>
        <v>LA South </v>
      </c>
      <c r="E277" s="104" t="str">
        <f aca="false">VLOOKUP($B277,'[2]Center Details'!$A$1:$E$292,2,0)</f>
        <v>Brunswick Zone</v>
      </c>
      <c r="F277" s="104" t="str">
        <f aca="false">VLOOKUP($B277,'[2]Center Details'!$A$1:$E$292,5,0)</f>
        <v>Brunswick Zone West Covina Lanes</v>
      </c>
      <c r="G277" s="104" t="s">
        <v>1367</v>
      </c>
      <c r="H277" s="105" t="s">
        <v>116</v>
      </c>
      <c r="I277" s="106" t="s">
        <v>116</v>
      </c>
      <c r="J277" s="107" t="n">
        <v>4</v>
      </c>
      <c r="K277" s="108" t="s">
        <v>1449</v>
      </c>
      <c r="L277" s="109" t="n">
        <v>4.64</v>
      </c>
      <c r="M277" s="109" t="n">
        <v>6.34</v>
      </c>
      <c r="N277" s="109" t="n">
        <v>6.34</v>
      </c>
      <c r="O277" s="109" t="n">
        <v>6.94</v>
      </c>
      <c r="P277" s="109" t="n">
        <v>4.79</v>
      </c>
      <c r="Q277" s="109"/>
      <c r="R277" s="109"/>
      <c r="S277" s="110" t="n">
        <v>3</v>
      </c>
      <c r="T277" s="120" t="n">
        <v>12.89</v>
      </c>
      <c r="U277" s="111"/>
      <c r="V277" s="111"/>
      <c r="W277" s="111"/>
      <c r="X277" s="106"/>
      <c r="Y277" s="112"/>
      <c r="Z277" s="112"/>
      <c r="AA277" s="112"/>
      <c r="AB277" s="112"/>
      <c r="AC277" s="112"/>
      <c r="AD277" s="112"/>
    </row>
    <row r="278" customFormat="false" ht="14.25" hidden="false" customHeight="false" outlineLevel="0" collapsed="false">
      <c r="A278" s="103"/>
      <c r="B278" s="41" t="n">
        <v>878</v>
      </c>
      <c r="C278" s="104" t="str">
        <f aca="false">VLOOKUP($B278,'[2]Center Details'!$A$1:$E$292,3,0)</f>
        <v>Experiential </v>
      </c>
      <c r="D278" s="104" t="str">
        <f aca="false">VLOOKUP($B278,'[2]Center Details'!$A$1:$E$292,4,0)</f>
        <v>LA South </v>
      </c>
      <c r="E278" s="104" t="str">
        <f aca="false">VLOOKUP($B278,'[2]Center Details'!$A$1:$E$292,2,0)</f>
        <v>Brunswick Zone</v>
      </c>
      <c r="F278" s="104" t="str">
        <f aca="false">VLOOKUP($B278,'[2]Center Details'!$A$1:$E$292,5,0)</f>
        <v>Brunswick Zone Classic Lanes</v>
      </c>
      <c r="G278" s="104" t="s">
        <v>1367</v>
      </c>
      <c r="H278" s="105" t="s">
        <v>116</v>
      </c>
      <c r="I278" s="106" t="s">
        <v>116</v>
      </c>
      <c r="J278" s="107" t="n">
        <v>4</v>
      </c>
      <c r="K278" s="108" t="s">
        <v>1449</v>
      </c>
      <c r="L278" s="109" t="n">
        <v>4.64</v>
      </c>
      <c r="M278" s="109" t="n">
        <v>6.34</v>
      </c>
      <c r="N278" s="109" t="n">
        <v>6.34</v>
      </c>
      <c r="O278" s="109" t="n">
        <v>6.94</v>
      </c>
      <c r="P278" s="109" t="n">
        <v>4.79</v>
      </c>
      <c r="Q278" s="109"/>
      <c r="R278" s="109"/>
      <c r="S278" s="110" t="n">
        <v>3</v>
      </c>
      <c r="T278" s="120" t="n">
        <v>12.89</v>
      </c>
      <c r="U278" s="111"/>
      <c r="V278" s="111"/>
      <c r="W278" s="111"/>
      <c r="X278" s="106"/>
      <c r="Y278" s="112"/>
      <c r="Z278" s="112"/>
      <c r="AA278" s="112"/>
      <c r="AB278" s="112"/>
      <c r="AC278" s="112"/>
      <c r="AD278" s="112"/>
    </row>
    <row r="279" customFormat="false" ht="14.25" hidden="false" customHeight="false" outlineLevel="0" collapsed="false">
      <c r="A279" s="103"/>
      <c r="B279" s="41" t="n">
        <v>879</v>
      </c>
      <c r="C279" s="104" t="str">
        <f aca="false">VLOOKUP($B279,'[2]Center Details'!$A$1:$E$292,3,0)</f>
        <v>Experiential </v>
      </c>
      <c r="D279" s="104" t="str">
        <f aca="false">VLOOKUP($B279,'[2]Center Details'!$A$1:$E$292,4,0)</f>
        <v>Southern California </v>
      </c>
      <c r="E279" s="104" t="str">
        <f aca="false">VLOOKUP($B279,'[2]Center Details'!$A$1:$E$292,2,0)</f>
        <v>Brunswick Zone</v>
      </c>
      <c r="F279" s="104" t="str">
        <f aca="false">VLOOKUP($B279,'[2]Center Details'!$A$1:$E$292,5,0)</f>
        <v>Brunswick Zone Sands Bowl</v>
      </c>
      <c r="G279" s="104" t="s">
        <v>1367</v>
      </c>
      <c r="H279" s="105" t="s">
        <v>116</v>
      </c>
      <c r="I279" s="106" t="s">
        <v>116</v>
      </c>
      <c r="J279" s="107" t="n">
        <v>6</v>
      </c>
      <c r="K279" s="108" t="s">
        <v>1442</v>
      </c>
      <c r="L279" s="109" t="n">
        <v>3.64</v>
      </c>
      <c r="M279" s="109" t="n">
        <v>5.04</v>
      </c>
      <c r="N279" s="109" t="n">
        <v>5.04</v>
      </c>
      <c r="O279" s="109" t="n">
        <v>5.74</v>
      </c>
      <c r="P279" s="109" t="n">
        <v>4.29</v>
      </c>
      <c r="Q279" s="109"/>
      <c r="R279" s="109"/>
      <c r="S279" s="110" t="n">
        <v>2.5</v>
      </c>
      <c r="T279" s="110" t="n">
        <v>10.89</v>
      </c>
      <c r="U279" s="111"/>
      <c r="V279" s="111"/>
      <c r="W279" s="111"/>
      <c r="X279" s="106"/>
      <c r="Y279" s="112"/>
      <c r="Z279" s="112"/>
      <c r="AA279" s="112"/>
      <c r="AB279" s="112"/>
      <c r="AC279" s="112"/>
      <c r="AD279" s="112"/>
    </row>
    <row r="280" customFormat="false" ht="14.25" hidden="false" customHeight="false" outlineLevel="0" collapsed="false">
      <c r="A280" s="103"/>
      <c r="B280" s="41" t="n">
        <v>880</v>
      </c>
      <c r="C280" s="104" t="str">
        <f aca="false">VLOOKUP($B280,'[2]Center Details'!$A$1:$E$292,3,0)</f>
        <v>Patriot </v>
      </c>
      <c r="D280" s="104" t="str">
        <f aca="false">VLOOKUP($B280,'[2]Center Details'!$A$1:$E$292,4,0)</f>
        <v>Canada </v>
      </c>
      <c r="E280" s="104" t="str">
        <f aca="false">VLOOKUP($B280,'[2]Center Details'!$A$1:$E$292,2,0)</f>
        <v>Brunswick Zone</v>
      </c>
      <c r="F280" s="104" t="str">
        <f aca="false">VLOOKUP($B280,'[2]Center Details'!$A$1:$E$292,5,0)</f>
        <v>Brunswick Zone Frederick Lanes</v>
      </c>
      <c r="G280" s="104" t="s">
        <v>1367</v>
      </c>
      <c r="H280" s="105" t="s">
        <v>116</v>
      </c>
      <c r="I280" s="106" t="s">
        <v>116</v>
      </c>
      <c r="J280" s="107" t="n">
        <v>5</v>
      </c>
      <c r="K280" s="108" t="s">
        <v>1444</v>
      </c>
      <c r="L280" s="109" t="n">
        <v>4.24</v>
      </c>
      <c r="M280" s="109" t="n">
        <v>5.64</v>
      </c>
      <c r="N280" s="109" t="n">
        <v>5.64</v>
      </c>
      <c r="O280" s="109" t="n">
        <v>6.24</v>
      </c>
      <c r="P280" s="109" t="n">
        <v>4.29</v>
      </c>
      <c r="Q280" s="109"/>
      <c r="R280" s="109"/>
      <c r="S280" s="110" t="n">
        <v>2.5</v>
      </c>
      <c r="T280" s="110" t="n">
        <v>12.09</v>
      </c>
      <c r="U280" s="111"/>
      <c r="V280" s="111"/>
      <c r="W280" s="111"/>
      <c r="X280" s="106"/>
      <c r="Y280" s="112"/>
      <c r="Z280" s="112"/>
      <c r="AA280" s="112"/>
      <c r="AB280" s="112"/>
      <c r="AC280" s="112"/>
      <c r="AD280" s="112"/>
    </row>
    <row r="281" customFormat="false" ht="14.25" hidden="false" customHeight="false" outlineLevel="0" collapsed="false">
      <c r="A281" s="103"/>
      <c r="B281" s="41" t="n">
        <v>881</v>
      </c>
      <c r="C281" s="104" t="str">
        <f aca="false">VLOOKUP($B281,'[2]Center Details'!$A$1:$E$292,3,0)</f>
        <v>Patriot </v>
      </c>
      <c r="D281" s="104" t="str">
        <f aca="false">VLOOKUP($B281,'[2]Center Details'!$A$1:$E$292,4,0)</f>
        <v>Canada </v>
      </c>
      <c r="E281" s="104" t="str">
        <f aca="false">VLOOKUP($B281,'[2]Center Details'!$A$1:$E$292,2,0)</f>
        <v>Brunswick Zone</v>
      </c>
      <c r="F281" s="104" t="str">
        <f aca="false">VLOOKUP($B281,'[2]Center Details'!$A$1:$E$292,5,0)</f>
        <v>Brunswick Zone Bramalea Lanes</v>
      </c>
      <c r="G281" s="104" t="s">
        <v>1367</v>
      </c>
      <c r="H281" s="105" t="s">
        <v>116</v>
      </c>
      <c r="I281" s="106" t="s">
        <v>116</v>
      </c>
      <c r="J281" s="107" t="n">
        <v>5</v>
      </c>
      <c r="K281" s="108" t="s">
        <v>1444</v>
      </c>
      <c r="L281" s="109" t="n">
        <v>4.24</v>
      </c>
      <c r="M281" s="109" t="n">
        <v>5.64</v>
      </c>
      <c r="N281" s="109" t="n">
        <v>5.64</v>
      </c>
      <c r="O281" s="109" t="n">
        <v>6.24</v>
      </c>
      <c r="P281" s="109" t="n">
        <v>4.29</v>
      </c>
      <c r="Q281" s="109"/>
      <c r="R281" s="109"/>
      <c r="S281" s="110" t="n">
        <v>2.5</v>
      </c>
      <c r="T281" s="110" t="n">
        <v>12.09</v>
      </c>
      <c r="U281" s="111"/>
      <c r="V281" s="111"/>
      <c r="W281" s="111"/>
      <c r="X281" s="106"/>
      <c r="Y281" s="112"/>
      <c r="Z281" s="112"/>
      <c r="AA281" s="112"/>
      <c r="AB281" s="112"/>
      <c r="AC281" s="112"/>
      <c r="AD281" s="112"/>
    </row>
    <row r="282" customFormat="false" ht="14.25" hidden="false" customHeight="false" outlineLevel="0" collapsed="false">
      <c r="A282" s="103"/>
      <c r="B282" s="41" t="n">
        <v>882</v>
      </c>
      <c r="C282" s="104" t="str">
        <f aca="false">VLOOKUP($B282,'[2]Center Details'!$A$1:$E$292,3,0)</f>
        <v>Experiential North </v>
      </c>
      <c r="D282" s="104" t="str">
        <f aca="false">VLOOKUP($B282,'[2]Center Details'!$A$1:$E$292,4,0)</f>
        <v>Affluent 'Burbs </v>
      </c>
      <c r="E282" s="104" t="str">
        <f aca="false">VLOOKUP($B282,'[2]Center Details'!$A$1:$E$292,2,0)</f>
        <v>Brunswick Zone</v>
      </c>
      <c r="F282" s="104" t="str">
        <f aca="false">VLOOKUP($B282,'[2]Center Details'!$A$1:$E$292,5,0)</f>
        <v>Brunswick Zone Colony Lanes</v>
      </c>
      <c r="G282" s="104" t="s">
        <v>1367</v>
      </c>
      <c r="H282" s="105" t="s">
        <v>116</v>
      </c>
      <c r="I282" s="106" t="s">
        <v>116</v>
      </c>
      <c r="J282" s="107" t="n">
        <v>5</v>
      </c>
      <c r="K282" s="108" t="s">
        <v>1444</v>
      </c>
      <c r="L282" s="109" t="n">
        <v>4.24</v>
      </c>
      <c r="M282" s="109" t="n">
        <v>5.64</v>
      </c>
      <c r="N282" s="109" t="n">
        <v>5.64</v>
      </c>
      <c r="O282" s="109" t="n">
        <v>6.24</v>
      </c>
      <c r="P282" s="109" t="n">
        <v>4.29</v>
      </c>
      <c r="Q282" s="109"/>
      <c r="R282" s="109"/>
      <c r="S282" s="110" t="n">
        <v>2.5</v>
      </c>
      <c r="T282" s="110" t="n">
        <v>12.09</v>
      </c>
      <c r="U282" s="111"/>
      <c r="V282" s="111"/>
      <c r="W282" s="111"/>
      <c r="X282" s="106"/>
      <c r="Y282" s="112"/>
      <c r="Z282" s="112"/>
      <c r="AA282" s="112"/>
      <c r="AB282" s="112"/>
      <c r="AC282" s="112"/>
      <c r="AD282" s="112"/>
    </row>
    <row r="283" customFormat="false" ht="14.25" hidden="false" customHeight="false" outlineLevel="0" collapsed="false">
      <c r="A283" s="103"/>
      <c r="B283" s="41" t="n">
        <v>883</v>
      </c>
      <c r="C283" s="104" t="str">
        <f aca="false">VLOOKUP($B283,'[2]Center Details'!$A$1:$E$292,3,0)</f>
        <v>Ross </v>
      </c>
      <c r="D283" s="104" t="str">
        <f aca="false">VLOOKUP($B283,'[2]Center Details'!$A$1:$E$292,4,0)</f>
        <v>The First State</v>
      </c>
      <c r="E283" s="104" t="str">
        <f aca="false">VLOOKUP($B283,'[2]Center Details'!$A$1:$E$292,2,0)</f>
        <v>Brunswick Zone</v>
      </c>
      <c r="F283" s="104" t="str">
        <f aca="false">VLOOKUP($B283,'[2]Center Details'!$A$1:$E$292,5,0)</f>
        <v>Brunswick Zone Doverama Lanes</v>
      </c>
      <c r="G283" s="104" t="s">
        <v>1367</v>
      </c>
      <c r="H283" s="105" t="s">
        <v>116</v>
      </c>
      <c r="I283" s="106" t="s">
        <v>64</v>
      </c>
      <c r="J283" s="107" t="n">
        <v>6</v>
      </c>
      <c r="K283" s="108" t="s">
        <v>1443</v>
      </c>
      <c r="L283" s="109" t="n">
        <v>3.64</v>
      </c>
      <c r="M283" s="109" t="n">
        <v>5.04</v>
      </c>
      <c r="N283" s="109" t="n">
        <v>5.04</v>
      </c>
      <c r="O283" s="109" t="n">
        <v>5.74</v>
      </c>
      <c r="P283" s="109" t="n">
        <v>4.29</v>
      </c>
      <c r="Q283" s="109"/>
      <c r="R283" s="109"/>
      <c r="S283" s="110" t="n">
        <v>2.5</v>
      </c>
      <c r="T283" s="110" t="n">
        <v>10.89</v>
      </c>
      <c r="U283" s="111"/>
      <c r="V283" s="111"/>
      <c r="W283" s="111"/>
      <c r="X283" s="106"/>
      <c r="Y283" s="112"/>
      <c r="Z283" s="112"/>
      <c r="AA283" s="112"/>
      <c r="AB283" s="112"/>
      <c r="AC283" s="112"/>
      <c r="AD283" s="112"/>
    </row>
    <row r="284" customFormat="false" ht="14.25" hidden="false" customHeight="false" outlineLevel="0" collapsed="false">
      <c r="A284" s="103"/>
      <c r="B284" s="41" t="n">
        <v>884</v>
      </c>
      <c r="C284" s="104" t="str">
        <f aca="false">VLOOKUP($B284,'[2]Center Details'!$A$1:$E$292,3,0)</f>
        <v>Southeast </v>
      </c>
      <c r="D284" s="104" t="str">
        <f aca="false">VLOOKUP($B284,'[2]Center Details'!$A$1:$E$292,4,0)</f>
        <v>South Florida </v>
      </c>
      <c r="E284" s="104" t="str">
        <f aca="false">VLOOKUP($B284,'[2]Center Details'!$A$1:$E$292,2,0)</f>
        <v>AMF</v>
      </c>
      <c r="F284" s="104" t="str">
        <f aca="false">VLOOKUP($B284,'[2]Center Details'!$A$1:$E$292,5,0)</f>
        <v>AMF Margate Lanes</v>
      </c>
      <c r="G284" s="104" t="s">
        <v>1367</v>
      </c>
      <c r="H284" s="105" t="s">
        <v>145</v>
      </c>
      <c r="I284" s="106" t="s">
        <v>64</v>
      </c>
      <c r="J284" s="107" t="n">
        <v>5</v>
      </c>
      <c r="K284" s="108" t="s">
        <v>1368</v>
      </c>
      <c r="L284" s="109" t="n">
        <v>4.24</v>
      </c>
      <c r="M284" s="109" t="n">
        <v>5.64</v>
      </c>
      <c r="N284" s="109" t="n">
        <v>5.64</v>
      </c>
      <c r="O284" s="109" t="n">
        <v>6.24</v>
      </c>
      <c r="P284" s="109" t="n">
        <v>4.29</v>
      </c>
      <c r="Q284" s="109"/>
      <c r="R284" s="109"/>
      <c r="S284" s="110" t="n">
        <v>2.5</v>
      </c>
      <c r="T284" s="110" t="n">
        <v>12.09</v>
      </c>
      <c r="U284" s="111"/>
      <c r="V284" s="111"/>
      <c r="W284" s="111"/>
      <c r="X284" s="106"/>
      <c r="Y284" s="112"/>
      <c r="Z284" s="112"/>
      <c r="AA284" s="112"/>
      <c r="AB284" s="112"/>
      <c r="AC284" s="112"/>
      <c r="AD284" s="112"/>
    </row>
    <row r="285" customFormat="false" ht="14.25" hidden="false" customHeight="false" outlineLevel="0" collapsed="false">
      <c r="A285" s="103"/>
      <c r="B285" s="41" t="n">
        <v>885</v>
      </c>
      <c r="C285" s="104" t="str">
        <f aca="false">VLOOKUP($B285,'[2]Center Details'!$A$1:$E$292,3,0)</f>
        <v>Southeast </v>
      </c>
      <c r="D285" s="104" t="str">
        <f aca="false">VLOOKUP($B285,'[2]Center Details'!$A$1:$E$292,4,0)</f>
        <v>South Central Florida </v>
      </c>
      <c r="E285" s="104" t="str">
        <f aca="false">VLOOKUP($B285,'[2]Center Details'!$A$1:$E$292,2,0)</f>
        <v>Brunswick Zone</v>
      </c>
      <c r="F285" s="104" t="str">
        <f aca="false">VLOOKUP($B285,'[2]Center Details'!$A$1:$E$292,5,0)</f>
        <v>Brunswick Zone Harbour Lanes</v>
      </c>
      <c r="G285" s="104" t="s">
        <v>1367</v>
      </c>
      <c r="H285" s="105" t="s">
        <v>145</v>
      </c>
      <c r="I285" s="106" t="s">
        <v>64</v>
      </c>
      <c r="J285" s="107" t="n">
        <v>6</v>
      </c>
      <c r="K285" s="108" t="s">
        <v>1441</v>
      </c>
      <c r="L285" s="109" t="n">
        <v>3.64</v>
      </c>
      <c r="M285" s="109" t="n">
        <v>5.04</v>
      </c>
      <c r="N285" s="109" t="n">
        <v>5.04</v>
      </c>
      <c r="O285" s="109" t="n">
        <v>5.74</v>
      </c>
      <c r="P285" s="109" t="n">
        <v>4.29</v>
      </c>
      <c r="Q285" s="109"/>
      <c r="R285" s="109"/>
      <c r="S285" s="110" t="n">
        <v>2.5</v>
      </c>
      <c r="T285" s="110" t="n">
        <v>10.89</v>
      </c>
      <c r="U285" s="111"/>
      <c r="V285" s="111"/>
      <c r="W285" s="111"/>
      <c r="X285" s="106"/>
      <c r="Y285" s="112"/>
      <c r="Z285" s="112"/>
      <c r="AA285" s="112"/>
      <c r="AB285" s="112"/>
      <c r="AC285" s="112"/>
      <c r="AD285" s="112"/>
    </row>
    <row r="286" customFormat="false" ht="14.25" hidden="false" customHeight="false" outlineLevel="0" collapsed="false">
      <c r="A286" s="103"/>
      <c r="B286" s="41" t="n">
        <v>886</v>
      </c>
      <c r="C286" s="104" t="str">
        <f aca="false">VLOOKUP($B286,'[2]Center Details'!$A$1:$E$292,3,0)</f>
        <v>Ross </v>
      </c>
      <c r="D286" s="104" t="str">
        <f aca="false">VLOOKUP($B286,'[2]Center Details'!$A$1:$E$292,4,0)</f>
        <v>Alligator </v>
      </c>
      <c r="E286" s="104" t="str">
        <f aca="false">VLOOKUP($B286,'[2]Center Details'!$A$1:$E$292,2,0)</f>
        <v>Brunswick Zone</v>
      </c>
      <c r="F286" s="104" t="str">
        <f aca="false">VLOOKUP($B286,'[2]Center Details'!$A$1:$E$292,5,0)</f>
        <v>Brunswick Zone Wekiva Lanes</v>
      </c>
      <c r="G286" s="104" t="s">
        <v>1367</v>
      </c>
      <c r="H286" s="105" t="s">
        <v>145</v>
      </c>
      <c r="I286" s="106" t="s">
        <v>64</v>
      </c>
      <c r="J286" s="107" t="n">
        <v>5</v>
      </c>
      <c r="K286" s="108" t="s">
        <v>1448</v>
      </c>
      <c r="L286" s="109" t="n">
        <v>4.24</v>
      </c>
      <c r="M286" s="109" t="n">
        <v>5.64</v>
      </c>
      <c r="N286" s="109" t="n">
        <v>5.64</v>
      </c>
      <c r="O286" s="109" t="n">
        <v>6.24</v>
      </c>
      <c r="P286" s="109" t="n">
        <v>4.29</v>
      </c>
      <c r="Q286" s="109"/>
      <c r="R286" s="109"/>
      <c r="S286" s="110" t="n">
        <v>2.5</v>
      </c>
      <c r="T286" s="110" t="n">
        <v>12.09</v>
      </c>
      <c r="U286" s="111"/>
      <c r="V286" s="111"/>
      <c r="W286" s="111"/>
      <c r="X286" s="106"/>
      <c r="Y286" s="112"/>
      <c r="Z286" s="112"/>
      <c r="AA286" s="112"/>
      <c r="AB286" s="112"/>
      <c r="AC286" s="112"/>
      <c r="AD286" s="112"/>
    </row>
    <row r="287" customFormat="false" ht="14.25" hidden="false" customHeight="false" outlineLevel="0" collapsed="false">
      <c r="A287" s="103"/>
      <c r="B287" s="41" t="n">
        <v>887</v>
      </c>
      <c r="C287" s="104" t="str">
        <f aca="false">VLOOKUP($B287,'[2]Center Details'!$A$1:$E$292,3,0)</f>
        <v>Southeast </v>
      </c>
      <c r="D287" s="104" t="str">
        <f aca="false">VLOOKUP($B287,'[2]Center Details'!$A$1:$E$292,4,0)</f>
        <v>Bulldogs </v>
      </c>
      <c r="E287" s="104" t="str">
        <f aca="false">VLOOKUP($B287,'[2]Center Details'!$A$1:$E$292,2,0)</f>
        <v>Brunswick Zone</v>
      </c>
      <c r="F287" s="104" t="str">
        <f aca="false">VLOOKUP($B287,'[2]Center Details'!$A$1:$E$292,5,0)</f>
        <v>Brunswick Zone National Lanes</v>
      </c>
      <c r="G287" s="104" t="s">
        <v>1367</v>
      </c>
      <c r="H287" s="105" t="s">
        <v>145</v>
      </c>
      <c r="I287" s="106" t="s">
        <v>64</v>
      </c>
      <c r="J287" s="107" t="n">
        <v>5</v>
      </c>
      <c r="K287" s="108" t="s">
        <v>1448</v>
      </c>
      <c r="L287" s="109" t="n">
        <v>4.24</v>
      </c>
      <c r="M287" s="109" t="n">
        <v>5.64</v>
      </c>
      <c r="N287" s="109" t="n">
        <v>5.64</v>
      </c>
      <c r="O287" s="109" t="n">
        <v>6.24</v>
      </c>
      <c r="P287" s="109" t="n">
        <v>4.29</v>
      </c>
      <c r="Q287" s="109"/>
      <c r="R287" s="109"/>
      <c r="S287" s="110" t="n">
        <v>2.5</v>
      </c>
      <c r="T287" s="110" t="n">
        <v>12.09</v>
      </c>
      <c r="U287" s="111"/>
      <c r="V287" s="111"/>
      <c r="W287" s="111"/>
      <c r="X287" s="106"/>
      <c r="Y287" s="112"/>
      <c r="Z287" s="112"/>
      <c r="AA287" s="112"/>
      <c r="AB287" s="112"/>
      <c r="AC287" s="112"/>
      <c r="AD287" s="112"/>
    </row>
    <row r="288" customFormat="false" ht="14.25" hidden="false" customHeight="false" outlineLevel="0" collapsed="false">
      <c r="A288" s="103"/>
      <c r="B288" s="41" t="n">
        <v>888</v>
      </c>
      <c r="C288" s="104" t="str">
        <f aca="false">VLOOKUP($B288,'[2]Center Details'!$A$1:$E$292,3,0)</f>
        <v>Ross </v>
      </c>
      <c r="D288" s="104" t="str">
        <f aca="false">VLOOKUP($B288,'[2]Center Details'!$A$1:$E$292,4,0)</f>
        <v>Eagle Nation</v>
      </c>
      <c r="E288" s="104" t="str">
        <f aca="false">VLOOKUP($B288,'[2]Center Details'!$A$1:$E$292,2,0)</f>
        <v>Brunswick Zone</v>
      </c>
      <c r="F288" s="104" t="str">
        <f aca="false">VLOOKUP($B288,'[2]Center Details'!$A$1:$E$292,5,0)</f>
        <v>Brunswick Zone Perry Hall Lanes</v>
      </c>
      <c r="G288" s="104" t="s">
        <v>1367</v>
      </c>
      <c r="H288" s="105" t="s">
        <v>116</v>
      </c>
      <c r="I288" s="106" t="s">
        <v>116</v>
      </c>
      <c r="J288" s="107" t="n">
        <v>5</v>
      </c>
      <c r="K288" s="108" t="s">
        <v>1444</v>
      </c>
      <c r="L288" s="109" t="n">
        <v>4.24</v>
      </c>
      <c r="M288" s="109" t="n">
        <v>5.64</v>
      </c>
      <c r="N288" s="109" t="n">
        <v>5.64</v>
      </c>
      <c r="O288" s="109" t="n">
        <v>6.24</v>
      </c>
      <c r="P288" s="109" t="n">
        <v>4.29</v>
      </c>
      <c r="Q288" s="109"/>
      <c r="R288" s="109"/>
      <c r="S288" s="110" t="n">
        <v>2.5</v>
      </c>
      <c r="T288" s="110" t="n">
        <v>12.09</v>
      </c>
      <c r="U288" s="111"/>
      <c r="V288" s="111"/>
      <c r="W288" s="111"/>
      <c r="X288" s="106"/>
      <c r="Y288" s="112"/>
      <c r="Z288" s="112"/>
      <c r="AA288" s="112"/>
      <c r="AB288" s="112"/>
      <c r="AC288" s="112"/>
      <c r="AD288" s="112"/>
    </row>
    <row r="289" customFormat="false" ht="14.25" hidden="false" customHeight="false" outlineLevel="0" collapsed="false">
      <c r="A289" s="103"/>
      <c r="B289" s="41" t="n">
        <v>889</v>
      </c>
      <c r="C289" s="104" t="str">
        <f aca="false">VLOOKUP($B289,'[2]Center Details'!$A$1:$E$292,3,0)</f>
        <v>Ross </v>
      </c>
      <c r="D289" s="104" t="str">
        <f aca="false">VLOOKUP($B289,'[2]Center Details'!$A$1:$E$292,4,0)</f>
        <v>Birdland </v>
      </c>
      <c r="E289" s="104" t="str">
        <f aca="false">VLOOKUP($B289,'[2]Center Details'!$A$1:$E$292,2,0)</f>
        <v>Brunswick Zone</v>
      </c>
      <c r="F289" s="104" t="str">
        <f aca="false">VLOOKUP($B289,'[2]Center Details'!$A$1:$E$292,5,0)</f>
        <v>Brunswick Zone Columbia Lanes</v>
      </c>
      <c r="G289" s="104" t="s">
        <v>1367</v>
      </c>
      <c r="H289" s="106" t="s">
        <v>116</v>
      </c>
      <c r="I289" s="106" t="s">
        <v>116</v>
      </c>
      <c r="J289" s="106" t="n">
        <v>4</v>
      </c>
      <c r="K289" s="108" t="s">
        <v>1449</v>
      </c>
      <c r="L289" s="109" t="n">
        <v>4.64</v>
      </c>
      <c r="M289" s="109" t="n">
        <v>6.34</v>
      </c>
      <c r="N289" s="109" t="n">
        <v>6.34</v>
      </c>
      <c r="O289" s="109" t="n">
        <v>6.94</v>
      </c>
      <c r="P289" s="109" t="n">
        <v>4.79</v>
      </c>
      <c r="Q289" s="109"/>
      <c r="R289" s="109"/>
      <c r="S289" s="110" t="n">
        <v>3</v>
      </c>
      <c r="T289" s="120" t="n">
        <v>12.89</v>
      </c>
      <c r="U289" s="111"/>
      <c r="V289" s="111"/>
      <c r="W289" s="111"/>
      <c r="X289" s="106"/>
      <c r="Y289" s="112"/>
      <c r="Z289" s="112"/>
      <c r="AA289" s="112"/>
      <c r="AB289" s="112"/>
      <c r="AC289" s="112"/>
      <c r="AD289" s="112"/>
    </row>
    <row r="290" customFormat="false" ht="14.25" hidden="false" customHeight="false" outlineLevel="0" collapsed="false">
      <c r="A290" s="103"/>
      <c r="B290" s="51" t="n">
        <v>33</v>
      </c>
      <c r="C290" s="104" t="str">
        <f aca="false">VLOOKUP($B290,'[2]Center Details'!$A$1:$E$292,3,0)</f>
        <v>Southeast </v>
      </c>
      <c r="D290" s="104" t="str">
        <f aca="false">VLOOKUP($B290,'[2]Center Details'!$A$1:$E$292,4,0)</f>
        <v>Deep South </v>
      </c>
      <c r="E290" s="104" t="str">
        <f aca="false">VLOOKUP($B290,'[2]Center Details'!$A$1:$E$292,2,0)</f>
        <v>Bowlero</v>
      </c>
      <c r="F290" s="104" t="str">
        <f aca="false">VLOOKUP($B290,'[2]Center Details'!$A$1:$E$292,5,0)</f>
        <v>Bowlero Columbus</v>
      </c>
      <c r="G290" s="104" t="s">
        <v>1369</v>
      </c>
      <c r="H290" s="74" t="s">
        <v>64</v>
      </c>
      <c r="I290" s="74" t="s">
        <v>116</v>
      </c>
      <c r="J290" s="106" t="n">
        <v>7.5</v>
      </c>
      <c r="K290" s="115" t="s">
        <v>1456</v>
      </c>
      <c r="L290" s="116" t="n">
        <v>4.24</v>
      </c>
      <c r="M290" s="116" t="n">
        <v>5.64</v>
      </c>
      <c r="N290" s="116" t="n">
        <v>5.64</v>
      </c>
      <c r="O290" s="116" t="n">
        <v>6.54</v>
      </c>
      <c r="P290" s="116" t="n">
        <v>4.39</v>
      </c>
      <c r="Q290" s="116"/>
      <c r="R290" s="116"/>
      <c r="S290" s="110" t="n">
        <v>3.09</v>
      </c>
      <c r="T290" s="110" t="n">
        <v>12.19</v>
      </c>
      <c r="U290" s="117"/>
      <c r="V290" s="117"/>
      <c r="W290" s="117"/>
      <c r="X290" s="74"/>
      <c r="Y290" s="112"/>
      <c r="Z290" s="112"/>
      <c r="AA290" s="112"/>
      <c r="AB290" s="112"/>
      <c r="AC290" s="112"/>
      <c r="AD290" s="112"/>
    </row>
    <row r="291" customFormat="false" ht="14.25" hidden="false" customHeight="false" outlineLevel="0" collapsed="false">
      <c r="A291" s="103"/>
      <c r="B291" s="41" t="n">
        <v>891</v>
      </c>
      <c r="C291" s="104" t="str">
        <f aca="false">VLOOKUP($B291,'[2]Center Details'!$A$1:$E$292,3,0)</f>
        <v>Patriot </v>
      </c>
      <c r="D291" s="104" t="str">
        <f aca="false">VLOOKUP($B291,'[2]Center Details'!$A$1:$E$292,4,0)</f>
        <v>Steel City </v>
      </c>
      <c r="E291" s="104" t="str">
        <f aca="false">VLOOKUP($B291,'[2]Center Details'!$A$1:$E$292,2,0)</f>
        <v>Brunswick Zone</v>
      </c>
      <c r="F291" s="104" t="str">
        <f aca="false">VLOOKUP($B291,'[2]Center Details'!$A$1:$E$292,5,0)</f>
        <v>Brunswick Zone Playmor Bowl</v>
      </c>
      <c r="G291" s="104" t="s">
        <v>1367</v>
      </c>
      <c r="H291" s="105" t="s">
        <v>116</v>
      </c>
      <c r="I291" s="106" t="s">
        <v>116</v>
      </c>
      <c r="J291" s="107" t="n">
        <v>5</v>
      </c>
      <c r="K291" s="108" t="s">
        <v>1444</v>
      </c>
      <c r="L291" s="109" t="n">
        <v>4.24</v>
      </c>
      <c r="M291" s="109" t="n">
        <v>5.64</v>
      </c>
      <c r="N291" s="109" t="n">
        <v>5.64</v>
      </c>
      <c r="O291" s="109" t="n">
        <v>6.24</v>
      </c>
      <c r="P291" s="109" t="n">
        <v>4.29</v>
      </c>
      <c r="Q291" s="109"/>
      <c r="R291" s="109"/>
      <c r="S291" s="110" t="n">
        <v>2.5</v>
      </c>
      <c r="T291" s="110" t="n">
        <v>12.09</v>
      </c>
      <c r="U291" s="111"/>
      <c r="V291" s="111"/>
      <c r="W291" s="111"/>
      <c r="X291" s="106"/>
      <c r="Y291" s="112"/>
      <c r="Z291" s="112"/>
      <c r="AA291" s="112"/>
      <c r="AB291" s="112"/>
      <c r="AC291" s="112"/>
      <c r="AD291" s="112"/>
    </row>
    <row r="292" customFormat="false" ht="14.25" hidden="false" customHeight="false" outlineLevel="0" collapsed="false">
      <c r="A292" s="103"/>
      <c r="B292" s="41" t="n">
        <v>892</v>
      </c>
      <c r="C292" s="104" t="str">
        <f aca="false">VLOOKUP($B292,'[2]Center Details'!$A$1:$E$292,3,0)</f>
        <v>Experiential </v>
      </c>
      <c r="D292" s="104" t="str">
        <f aca="false">VLOOKUP($B292,'[2]Center Details'!$A$1:$E$292,4,0)</f>
        <v>Alamo </v>
      </c>
      <c r="E292" s="104" t="str">
        <f aca="false">VLOOKUP($B292,'[2]Center Details'!$A$1:$E$292,2,0)</f>
        <v>Brunswick Zone</v>
      </c>
      <c r="F292" s="104" t="str">
        <f aca="false">VLOOKUP($B292,'[2]Center Details'!$A$1:$E$292,5,0)</f>
        <v>Brunswick Zone Thousand Oaks Bowl</v>
      </c>
      <c r="G292" s="104" t="s">
        <v>1367</v>
      </c>
      <c r="H292" s="105" t="s">
        <v>64</v>
      </c>
      <c r="I292" s="106" t="s">
        <v>64</v>
      </c>
      <c r="J292" s="107" t="n">
        <v>6</v>
      </c>
      <c r="K292" s="108" t="s">
        <v>1443</v>
      </c>
      <c r="L292" s="109" t="n">
        <v>3.64</v>
      </c>
      <c r="M292" s="109" t="n">
        <v>5.04</v>
      </c>
      <c r="N292" s="109" t="n">
        <v>5.04</v>
      </c>
      <c r="O292" s="109" t="n">
        <v>5.74</v>
      </c>
      <c r="P292" s="109" t="n">
        <v>4.29</v>
      </c>
      <c r="Q292" s="109"/>
      <c r="R292" s="109"/>
      <c r="S292" s="110" t="n">
        <v>2.5</v>
      </c>
      <c r="T292" s="110" t="n">
        <v>10.89</v>
      </c>
      <c r="U292" s="111"/>
      <c r="V292" s="111"/>
      <c r="W292" s="111"/>
      <c r="X292" s="106"/>
      <c r="Y292" s="112"/>
      <c r="Z292" s="112"/>
      <c r="AA292" s="112"/>
      <c r="AB292" s="112"/>
      <c r="AC292" s="112"/>
      <c r="AD292" s="112"/>
    </row>
    <row r="293" customFormat="false" ht="14.25" hidden="false" customHeight="false" outlineLevel="0" collapsed="false">
      <c r="A293" s="113"/>
      <c r="B293" s="51" t="n">
        <v>893</v>
      </c>
      <c r="C293" s="104" t="str">
        <f aca="false">VLOOKUP($B293,'[2]Center Details'!$A$1:$E$292,3,0)</f>
        <v>Ross </v>
      </c>
      <c r="D293" s="104" t="str">
        <f aca="false">VLOOKUP($B293,'[2]Center Details'!$A$1:$E$292,4,0)</f>
        <v>Mid-Cities</v>
      </c>
      <c r="E293" s="104" t="str">
        <f aca="false">VLOOKUP($B293,'[2]Center Details'!$A$1:$E$292,2,0)</f>
        <v>Brunswick Zone</v>
      </c>
      <c r="F293" s="104" t="str">
        <f aca="false">VLOOKUP($B293,'[2]Center Details'!$A$1:$E$292,5,0)</f>
        <v>Brunswick Zone Westcreek Lanes</v>
      </c>
      <c r="G293" s="104" t="s">
        <v>1371</v>
      </c>
      <c r="H293" s="117" t="s">
        <v>569</v>
      </c>
      <c r="I293" s="117" t="s">
        <v>569</v>
      </c>
      <c r="J293" s="117" t="s">
        <v>569</v>
      </c>
      <c r="K293" s="115" t="s">
        <v>1372</v>
      </c>
      <c r="L293" s="118" t="n">
        <v>4.09</v>
      </c>
      <c r="M293" s="109" t="n">
        <v>5.49</v>
      </c>
      <c r="N293" s="109" t="n">
        <v>5.49</v>
      </c>
      <c r="O293" s="109" t="n">
        <v>6.09</v>
      </c>
      <c r="P293" s="109" t="n">
        <v>4.19</v>
      </c>
      <c r="Q293" s="109"/>
      <c r="R293" s="109"/>
      <c r="S293" s="110" t="n">
        <v>2.5</v>
      </c>
      <c r="T293" s="110" t="s">
        <v>569</v>
      </c>
      <c r="U293" s="119" t="n">
        <v>9.95</v>
      </c>
      <c r="V293" s="119" t="n">
        <v>13.95</v>
      </c>
      <c r="W293" s="119" t="n">
        <v>17.19</v>
      </c>
      <c r="X293" s="74"/>
      <c r="Y293" s="112"/>
      <c r="Z293" s="112"/>
      <c r="AA293" s="112"/>
      <c r="AB293" s="112"/>
      <c r="AC293" s="112"/>
      <c r="AD293" s="112"/>
    </row>
    <row r="294" customFormat="false" ht="14.25" hidden="false" customHeight="false" outlineLevel="0" collapsed="false">
      <c r="A294" s="138"/>
      <c r="B294" s="114" t="n">
        <v>307</v>
      </c>
      <c r="C294" s="104" t="str">
        <f aca="false">VLOOKUP($B294,'[2]Center Details'!$A$1:$E$292,3,0)</f>
        <v>Southeast </v>
      </c>
      <c r="D294" s="104" t="str">
        <f aca="false">VLOOKUP($B294,'[2]Center Details'!$A$1:$E$292,4,0)</f>
        <v>South Florida </v>
      </c>
      <c r="E294" s="104" t="str">
        <f aca="false">VLOOKUP($B294,'[2]Center Details'!$A$1:$E$292,2,0)</f>
        <v>Bowlero</v>
      </c>
      <c r="F294" s="104" t="str">
        <f aca="false">VLOOKUP($B294,'[2]Center Details'!$A$1:$E$292,5,0)</f>
        <v>Bowlero Davie </v>
      </c>
      <c r="G294" s="104" t="s">
        <v>1369</v>
      </c>
      <c r="H294" s="74" t="s">
        <v>116</v>
      </c>
      <c r="I294" s="74" t="s">
        <v>116</v>
      </c>
      <c r="J294" s="106" t="n">
        <v>7.5</v>
      </c>
      <c r="K294" s="115" t="s">
        <v>1457</v>
      </c>
      <c r="L294" s="116" t="n">
        <v>4.24</v>
      </c>
      <c r="M294" s="116" t="n">
        <v>5.64</v>
      </c>
      <c r="N294" s="116" t="n">
        <v>5.64</v>
      </c>
      <c r="O294" s="116" t="n">
        <v>6.54</v>
      </c>
      <c r="P294" s="116" t="n">
        <v>4.39</v>
      </c>
      <c r="Q294" s="116"/>
      <c r="R294" s="116"/>
      <c r="S294" s="110" t="n">
        <v>3.09</v>
      </c>
      <c r="T294" s="110" t="n">
        <v>12.19</v>
      </c>
      <c r="U294" s="117"/>
      <c r="V294" s="117"/>
      <c r="W294" s="117"/>
      <c r="X294" s="74"/>
      <c r="Y294" s="112"/>
      <c r="Z294" s="112"/>
      <c r="AA294" s="112"/>
      <c r="AB294" s="112"/>
      <c r="AC294" s="112"/>
      <c r="AD294" s="112"/>
    </row>
    <row r="297" s="87" customFormat="true" ht="25.5" hidden="false" customHeight="false" outlineLevel="0" collapsed="false">
      <c r="A297" s="139" t="s">
        <v>1458</v>
      </c>
      <c r="B297" s="140" t="s">
        <v>1459</v>
      </c>
      <c r="C297" s="140"/>
      <c r="D297" s="140"/>
      <c r="E297" s="140"/>
      <c r="F297" s="140"/>
      <c r="H297" s="141"/>
      <c r="I297" s="141"/>
      <c r="J297" s="141"/>
      <c r="K297" s="85"/>
      <c r="L297" s="141"/>
      <c r="M297" s="141"/>
      <c r="N297" s="141"/>
      <c r="O297" s="141"/>
      <c r="P297" s="141"/>
      <c r="Q297" s="141"/>
      <c r="R297" s="141"/>
      <c r="S297" s="86"/>
      <c r="T297" s="86"/>
      <c r="U297" s="141"/>
      <c r="V297" s="141"/>
      <c r="W297" s="141"/>
      <c r="X297" s="141"/>
    </row>
    <row r="298" s="136" customFormat="true" ht="14.25" hidden="false" customHeight="false" outlineLevel="0" collapsed="false">
      <c r="A298" s="142" t="n">
        <v>43206</v>
      </c>
      <c r="B298" s="114" t="n">
        <v>328</v>
      </c>
      <c r="C298" s="104" t="str">
        <f aca="false">VLOOKUP($B298,'[2]Center Details'!$A$1:$E$292,3,0)</f>
        <v>West </v>
      </c>
      <c r="D298" s="104" t="str">
        <f aca="false">VLOOKUP($B298,'[2]Center Details'!$A$1:$E$292,4,0)</f>
        <v>Majestic</v>
      </c>
      <c r="E298" s="104" t="str">
        <f aca="false">VLOOKUP($B298,'[2]Center Details'!$A$1:$E$292,2,0)</f>
        <v>Bowlero</v>
      </c>
      <c r="F298" s="104" t="str">
        <f aca="false">VLOOKUP($B298,'[2]Center Details'!$A$1:$E$292,5,0)</f>
        <v>Bowlero North Scottsdale</v>
      </c>
      <c r="G298" s="104" t="s">
        <v>1369</v>
      </c>
      <c r="H298" s="74" t="s">
        <v>116</v>
      </c>
      <c r="I298" s="74" t="s">
        <v>116</v>
      </c>
      <c r="J298" s="106" t="n">
        <v>7</v>
      </c>
      <c r="K298" s="122"/>
      <c r="L298" s="116" t="n">
        <v>4.54</v>
      </c>
      <c r="M298" s="116" t="n">
        <v>5.84</v>
      </c>
      <c r="N298" s="116" t="n">
        <v>5.84</v>
      </c>
      <c r="O298" s="116" t="n">
        <v>6.84</v>
      </c>
      <c r="P298" s="116" t="n">
        <v>4.89</v>
      </c>
      <c r="Q298" s="134"/>
      <c r="R298" s="134"/>
      <c r="S298" s="116" t="n">
        <v>3.09</v>
      </c>
      <c r="T298" s="116" t="n">
        <v>13.19</v>
      </c>
      <c r="U298" s="74"/>
      <c r="V298" s="74"/>
      <c r="W298" s="74"/>
      <c r="X298" s="74"/>
    </row>
    <row r="299" s="136" customFormat="true" ht="14.25" hidden="false" customHeight="false" outlineLevel="0" collapsed="false">
      <c r="A299" s="142" t="n">
        <v>43207</v>
      </c>
      <c r="B299" s="114" t="n">
        <v>231</v>
      </c>
      <c r="C299" s="104" t="str">
        <f aca="false">VLOOKUP($B299,'[2]Center Details'!$A$1:$E$292,3,0)</f>
        <v>Patriot </v>
      </c>
      <c r="D299" s="104" t="str">
        <f aca="false">VLOOKUP($B299,'[2]Center Details'!$A$1:$E$292,4,0)</f>
        <v>Patriot </v>
      </c>
      <c r="E299" s="104" t="str">
        <f aca="false">VLOOKUP($B299,'[2]Center Details'!$A$1:$E$292,2,0)</f>
        <v>AMF</v>
      </c>
      <c r="F299" s="104" t="str">
        <f aca="false">VLOOKUP($B299,'[2]Center Details'!$A$1:$E$292,5,0)</f>
        <v>AMF Rose Bowl Lanes</v>
      </c>
      <c r="G299" s="104" t="s">
        <v>1367</v>
      </c>
      <c r="H299" s="143" t="s">
        <v>64</v>
      </c>
      <c r="I299" s="106" t="s">
        <v>116</v>
      </c>
      <c r="J299" s="106" t="n">
        <v>6</v>
      </c>
      <c r="K299" s="122"/>
      <c r="L299" s="109" t="n">
        <v>3.64</v>
      </c>
      <c r="M299" s="109" t="n">
        <v>5.04</v>
      </c>
      <c r="N299" s="109" t="n">
        <v>5.04</v>
      </c>
      <c r="O299" s="109" t="n">
        <v>5.74</v>
      </c>
      <c r="P299" s="109" t="n">
        <v>4.29</v>
      </c>
      <c r="Q299" s="134"/>
      <c r="R299" s="134"/>
      <c r="S299" s="116" t="n">
        <v>2.5</v>
      </c>
      <c r="T299" s="116" t="n">
        <v>10.89</v>
      </c>
      <c r="U299" s="74"/>
      <c r="V299" s="74"/>
      <c r="W299" s="74"/>
      <c r="X299" s="74"/>
    </row>
    <row r="300" s="136" customFormat="true" ht="42.75" hidden="false" customHeight="false" outlineLevel="0" collapsed="false">
      <c r="A300" s="142" t="n">
        <v>43208</v>
      </c>
      <c r="B300" s="41" t="n">
        <v>396</v>
      </c>
      <c r="C300" s="104" t="str">
        <f aca="false">VLOOKUP($B300,'[2]Center Details'!$A$1:$E$292,3,0)</f>
        <v>Experiential </v>
      </c>
      <c r="D300" s="104" t="str">
        <f aca="false">VLOOKUP($B300,'[2]Center Details'!$A$1:$E$292,4,0)</f>
        <v>Lone Star </v>
      </c>
      <c r="E300" s="104" t="str">
        <f aca="false">VLOOKUP($B300,'[2]Center Details'!$A$1:$E$292,2,0)</f>
        <v>AMF</v>
      </c>
      <c r="F300" s="104" t="str">
        <f aca="false">VLOOKUP($B300,'[2]Center Details'!$A$1:$E$292,5,0)</f>
        <v>AMF Humble Lanes</v>
      </c>
      <c r="G300" s="144" t="s">
        <v>1414</v>
      </c>
      <c r="H300" s="74" t="s">
        <v>569</v>
      </c>
      <c r="I300" s="74" t="s">
        <v>569</v>
      </c>
      <c r="J300" s="74" t="s">
        <v>569</v>
      </c>
      <c r="K300" s="115"/>
      <c r="L300" s="116" t="n">
        <v>4.64</v>
      </c>
      <c r="M300" s="116" t="n">
        <v>6.34</v>
      </c>
      <c r="N300" s="116" t="n">
        <v>6.34</v>
      </c>
      <c r="O300" s="116" t="n">
        <v>6.94</v>
      </c>
      <c r="P300" s="116" t="n">
        <v>4.79</v>
      </c>
      <c r="Q300" s="134"/>
      <c r="R300" s="134"/>
      <c r="S300" s="74" t="s">
        <v>1460</v>
      </c>
      <c r="T300" s="74" t="s">
        <v>1460</v>
      </c>
      <c r="U300" s="132" t="s">
        <v>1415</v>
      </c>
      <c r="V300" s="74" t="s">
        <v>569</v>
      </c>
      <c r="W300" s="132" t="s">
        <v>1416</v>
      </c>
      <c r="X300" s="74"/>
    </row>
    <row r="301" s="136" customFormat="true" ht="14.25" hidden="false" customHeight="false" outlineLevel="0" collapsed="false">
      <c r="A301" s="142" t="n">
        <v>43209</v>
      </c>
      <c r="B301" s="41" t="n">
        <v>203</v>
      </c>
      <c r="C301" s="104" t="str">
        <f aca="false">VLOOKUP($B301,'[2]Center Details'!$A$1:$E$292,3,0)</f>
        <v>Ross </v>
      </c>
      <c r="D301" s="104" t="str">
        <f aca="false">VLOOKUP($B301,'[2]Center Details'!$A$1:$E$292,4,0)</f>
        <v>Alligator </v>
      </c>
      <c r="E301" s="104" t="str">
        <f aca="false">VLOOKUP($B301,'[2]Center Details'!$A$1:$E$292,2,0)</f>
        <v>AMF</v>
      </c>
      <c r="F301" s="104" t="str">
        <f aca="false">VLOOKUP($B301,'[2]Center Details'!$A$1:$E$292,5,0)</f>
        <v>AMF Bradenton Lanes</v>
      </c>
      <c r="G301" s="104" t="s">
        <v>1367</v>
      </c>
      <c r="H301" s="105" t="s">
        <v>64</v>
      </c>
      <c r="I301" s="126" t="s">
        <v>116</v>
      </c>
      <c r="J301" s="107" t="n">
        <v>5</v>
      </c>
      <c r="K301" s="109" t="n">
        <v>4.24</v>
      </c>
      <c r="L301" s="109" t="n">
        <v>4.24</v>
      </c>
      <c r="M301" s="109" t="n">
        <v>5.64</v>
      </c>
      <c r="N301" s="109" t="n">
        <v>5.64</v>
      </c>
      <c r="O301" s="109" t="n">
        <v>6.24</v>
      </c>
      <c r="P301" s="109" t="n">
        <v>4.29</v>
      </c>
      <c r="Q301" s="110" t="n">
        <v>12.09</v>
      </c>
      <c r="R301" s="84"/>
      <c r="S301" s="109" t="n">
        <v>2.5</v>
      </c>
      <c r="T301" s="109" t="n">
        <v>12.09</v>
      </c>
      <c r="U301" s="145"/>
      <c r="V301" s="145"/>
      <c r="W301" s="145"/>
      <c r="X301" s="145"/>
    </row>
    <row r="302" customFormat="false" ht="14.25" hidden="false" customHeight="false" outlineLevel="0" collapsed="false">
      <c r="A302" s="146" t="n">
        <v>43209</v>
      </c>
      <c r="B302" s="44" t="n">
        <v>113</v>
      </c>
      <c r="C302" s="147" t="str">
        <f aca="false">VLOOKUP($B302,'[2]Center Details'!$A$1:$E$292,3,0)</f>
        <v>Ross </v>
      </c>
      <c r="D302" s="147" t="str">
        <f aca="false">VLOOKUP($B302,'[2]Center Details'!$A$1:$E$292,4,0)</f>
        <v>Alligator </v>
      </c>
      <c r="E302" s="147" t="str">
        <f aca="false">VLOOKUP($B302,'[2]Center Details'!$A$1:$E$292,2,0)</f>
        <v>AMF</v>
      </c>
      <c r="F302" s="147" t="str">
        <f aca="false">VLOOKUP($B302,'[2]Center Details'!$A$1:$E$292,5,0)</f>
        <v>AMF Savannah Lanes</v>
      </c>
      <c r="G302" s="147" t="s">
        <v>1367</v>
      </c>
      <c r="H302" s="148" t="s">
        <v>64</v>
      </c>
      <c r="I302" s="149" t="s">
        <v>116</v>
      </c>
      <c r="J302" s="108" t="n">
        <v>5</v>
      </c>
      <c r="K302" s="109"/>
      <c r="L302" s="150" t="n">
        <v>4.24</v>
      </c>
      <c r="M302" s="150" t="n">
        <v>5.64</v>
      </c>
      <c r="N302" s="150" t="n">
        <v>5.64</v>
      </c>
      <c r="O302" s="150" t="n">
        <v>6.24</v>
      </c>
      <c r="P302" s="150" t="n">
        <v>4.29</v>
      </c>
      <c r="Q302" s="110"/>
      <c r="S302" s="150" t="n">
        <v>2.5</v>
      </c>
      <c r="T302" s="150" t="n">
        <v>12.09</v>
      </c>
    </row>
    <row r="303" s="131" customFormat="true" ht="14.25" hidden="false" customHeight="false" outlineLevel="0" collapsed="false">
      <c r="A303" s="146" t="n">
        <v>43234</v>
      </c>
      <c r="B303" s="44" t="n">
        <v>584</v>
      </c>
      <c r="C303" s="147" t="str">
        <f aca="false">VLOOKUP($B303,'[2]Center Details'!$A$1:$E$292,3,0)</f>
        <v>Experiential </v>
      </c>
      <c r="D303" s="147" t="str">
        <f aca="false">VLOOKUP($B303,'[2]Center Details'!$A$1:$E$292,4,0)</f>
        <v>Sequoia</v>
      </c>
      <c r="E303" s="147" t="str">
        <f aca="false">VLOOKUP($B303,'[2]Center Details'!$A$1:$E$292,2,0)</f>
        <v>Bowlero</v>
      </c>
      <c r="F303" s="147" t="str">
        <f aca="false">VLOOKUP($B303,'[2]Center Details'!$A$1:$E$292,5,0)</f>
        <v>Bowlero Clovis</v>
      </c>
      <c r="G303" s="147" t="s">
        <v>1369</v>
      </c>
      <c r="H303" s="115" t="s">
        <v>116</v>
      </c>
      <c r="I303" s="115" t="s">
        <v>64</v>
      </c>
      <c r="J303" s="115" t="n">
        <v>6</v>
      </c>
      <c r="K303" s="115"/>
      <c r="L303" s="134" t="n">
        <v>4.74</v>
      </c>
      <c r="M303" s="134" t="n">
        <v>6.64</v>
      </c>
      <c r="N303" s="134" t="n">
        <v>6.64</v>
      </c>
      <c r="O303" s="134" t="n">
        <v>8.14</v>
      </c>
      <c r="P303" s="134" t="n">
        <v>5.39</v>
      </c>
      <c r="Q303" s="134"/>
      <c r="R303" s="134"/>
      <c r="S303" s="134" t="n">
        <v>3.09</v>
      </c>
      <c r="T303" s="134" t="n">
        <v>13.19</v>
      </c>
      <c r="U303" s="115"/>
      <c r="V303" s="115"/>
      <c r="W303" s="115"/>
      <c r="X303" s="115"/>
    </row>
    <row r="304" s="131" customFormat="true" ht="57" hidden="false" customHeight="true" outlineLevel="0" collapsed="false">
      <c r="A304" s="146" t="s">
        <v>1461</v>
      </c>
      <c r="B304" s="44" t="n">
        <v>267</v>
      </c>
      <c r="C304" s="147" t="str">
        <f aca="false">VLOOKUP($B304,'[2]Center Details'!$A$1:$E$292,3,0)</f>
        <v>Experiential </v>
      </c>
      <c r="D304" s="147" t="str">
        <f aca="false">VLOOKUP($B304,'[2]Center Details'!$A$1:$E$292,4,0)</f>
        <v>LA South </v>
      </c>
      <c r="E304" s="147" t="str">
        <f aca="false">VLOOKUP($B304,'[2]Center Details'!$A$1:$E$292,2,0)</f>
        <v>Bowlero</v>
      </c>
      <c r="F304" s="147" t="str">
        <f aca="false">VLOOKUP($B304,'[2]Center Details'!$A$1:$E$292,5,0)</f>
        <v>Bowlero Riverside </v>
      </c>
      <c r="G304" s="147" t="s">
        <v>1369</v>
      </c>
      <c r="H304" s="115" t="s">
        <v>64</v>
      </c>
      <c r="I304" s="115" t="s">
        <v>64</v>
      </c>
      <c r="J304" s="115" t="n">
        <v>6</v>
      </c>
      <c r="K304" s="115"/>
      <c r="L304" s="134" t="n">
        <v>4.74</v>
      </c>
      <c r="M304" s="134" t="n">
        <v>6.64</v>
      </c>
      <c r="N304" s="134" t="n">
        <v>6.64</v>
      </c>
      <c r="O304" s="134" t="n">
        <v>8.14</v>
      </c>
      <c r="P304" s="134" t="n">
        <v>5.39</v>
      </c>
      <c r="Q304" s="134"/>
      <c r="R304" s="134"/>
      <c r="S304" s="134" t="n">
        <v>3.09</v>
      </c>
      <c r="T304" s="134" t="n">
        <v>13.19</v>
      </c>
      <c r="U304" s="115"/>
      <c r="V304" s="115"/>
      <c r="W304" s="115"/>
      <c r="X304" s="115"/>
    </row>
    <row r="305" customFormat="false" ht="14.25" hidden="false" customHeight="false" outlineLevel="0" collapsed="false">
      <c r="B305" s="41"/>
      <c r="C305" s="104"/>
      <c r="D305" s="104"/>
      <c r="E305" s="104"/>
      <c r="F305" s="104"/>
    </row>
  </sheetData>
  <autoFilter ref="B2:X294"/>
  <mergeCells count="1">
    <mergeCell ref="S1:T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96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pane xSplit="0" ySplit="1" topLeftCell="A2" activePane="bottomLeft" state="frozen"/>
      <selection pane="topLeft" activeCell="D1" activeCellId="0" sqref="D1"/>
      <selection pane="bottomLeft" activeCell="M17" activeCellId="0" sqref="M17"/>
    </sheetView>
  </sheetViews>
  <sheetFormatPr defaultRowHeight="14.25" zeroHeight="false" outlineLevelRow="0" outlineLevelCol="0"/>
  <cols>
    <col collapsed="false" customWidth="true" hidden="false" outlineLevel="0" max="4" min="1" style="0" width="8.67"/>
    <col collapsed="false" customWidth="true" hidden="false" outlineLevel="0" max="5" min="5" style="0" width="34"/>
    <col collapsed="false" customWidth="true" hidden="false" outlineLevel="0" max="6" min="6" style="0" width="15"/>
    <col collapsed="false" customWidth="true" hidden="false" outlineLevel="0" max="10" min="7" style="0" width="8.67"/>
    <col collapsed="false" customWidth="true" hidden="false" outlineLevel="0" max="11" min="11" style="0" width="9.53"/>
    <col collapsed="false" customWidth="true" hidden="false" outlineLevel="0" max="12" min="12" style="0" width="11.66"/>
    <col collapsed="false" customWidth="true" hidden="false" outlineLevel="0" max="13" min="13" style="0" width="49.27"/>
    <col collapsed="false" customWidth="true" hidden="false" outlineLevel="0" max="15" min="14" style="0" width="8.67"/>
    <col collapsed="false" customWidth="true" hidden="false" outlineLevel="0" max="16" min="16" style="0" width="11.6"/>
    <col collapsed="false" customWidth="true" hidden="false" outlineLevel="0" max="1025" min="17" style="0" width="8.67"/>
  </cols>
  <sheetData>
    <row r="1" customFormat="false" ht="14.25" hidden="false" customHeight="false" outlineLevel="0" collapsed="false">
      <c r="A1" s="2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1462</v>
      </c>
      <c r="N1" s="0" t="s">
        <v>23</v>
      </c>
      <c r="O1" s="0" t="s">
        <v>24</v>
      </c>
      <c r="P1" s="0" t="s">
        <v>1463</v>
      </c>
    </row>
    <row r="2" customFormat="false" ht="14.25" hidden="false" customHeight="false" outlineLevel="0" collapsed="false">
      <c r="A2" s="14" t="n">
        <v>35</v>
      </c>
      <c r="B2" s="14" t="s">
        <v>45</v>
      </c>
      <c r="C2" s="15" t="s">
        <v>1464</v>
      </c>
      <c r="D2" s="16" t="s">
        <v>69</v>
      </c>
      <c r="E2" s="14" t="s">
        <v>126</v>
      </c>
      <c r="F2" s="0" t="s">
        <v>130</v>
      </c>
      <c r="G2" s="0" t="s">
        <v>131</v>
      </c>
      <c r="H2" s="0" t="s">
        <v>78</v>
      </c>
      <c r="I2" s="0" t="s">
        <v>79</v>
      </c>
      <c r="J2" s="0" t="n">
        <v>35601</v>
      </c>
      <c r="K2" s="0" t="e">
        <f aca="false">VLOOKUP($A2,#REF!,22,0)</f>
        <v>#VALUE!</v>
      </c>
      <c r="L2" s="0" t="e">
        <f aca="false">VLOOKUP($A2,#REF!,23,0)</f>
        <v>#VALUE!</v>
      </c>
      <c r="M2" s="131" t="str">
        <f aca="false">F2&amp;","&amp;G2&amp;","&amp;H2&amp;" "&amp;J2</f>
        <v>3117 Highway 31 South,Decatur,AL 35601</v>
      </c>
      <c r="N2" s="0" t="n">
        <v>34.54899</v>
      </c>
      <c r="O2" s="0" t="n">
        <v>-86.974165</v>
      </c>
      <c r="P2" s="0" t="e">
        <f aca="false">POWER(POWER((K2-N2), 2) + POWER((L2-O2), 2), 0.5)</f>
        <v>#VALUE!</v>
      </c>
    </row>
    <row r="3" customFormat="false" ht="14.25" hidden="false" customHeight="false" outlineLevel="0" collapsed="false">
      <c r="A3" s="24" t="n">
        <v>328</v>
      </c>
      <c r="B3" s="112" t="s">
        <v>107</v>
      </c>
      <c r="C3" s="112" t="s">
        <v>133</v>
      </c>
      <c r="D3" s="112" t="s">
        <v>330</v>
      </c>
      <c r="E3" s="112" t="s">
        <v>596</v>
      </c>
      <c r="F3" s="0" t="s">
        <v>598</v>
      </c>
      <c r="G3" s="0" t="s">
        <v>599</v>
      </c>
      <c r="H3" s="0" t="s">
        <v>600</v>
      </c>
      <c r="I3" s="0" t="s">
        <v>597</v>
      </c>
      <c r="J3" s="0" t="n">
        <v>85054</v>
      </c>
      <c r="K3" s="0" t="e">
        <f aca="false">VLOOKUP($A3,#REF!,22,0)</f>
        <v>#VALUE!</v>
      </c>
      <c r="L3" s="0" t="e">
        <f aca="false">VLOOKUP($A3,#REF!,23,0)</f>
        <v>#VALUE!</v>
      </c>
      <c r="M3" s="131" t="str">
        <f aca="false">F3&amp;","&amp;G3&amp;","&amp;H3&amp;" "&amp;J3</f>
        <v>7000 E. MAYO BLVD.,PHOENIX,AZ 85054</v>
      </c>
      <c r="N3" s="0" t="n">
        <v>33.656696</v>
      </c>
      <c r="O3" s="0" t="n">
        <v>-111.933106</v>
      </c>
      <c r="P3" s="0" t="e">
        <f aca="false">POWER(POWER((K3-N3), 2) + POWER((L3-O3), 2), 0.5)</f>
        <v>#VALUE!</v>
      </c>
    </row>
    <row r="4" customFormat="false" ht="14.25" hidden="false" customHeight="false" outlineLevel="0" collapsed="false">
      <c r="A4" s="14" t="n">
        <v>76</v>
      </c>
      <c r="B4" s="14" t="s">
        <v>192</v>
      </c>
      <c r="C4" s="15" t="s">
        <v>1465</v>
      </c>
      <c r="D4" s="16" t="s">
        <v>194</v>
      </c>
      <c r="E4" s="14" t="s">
        <v>195</v>
      </c>
      <c r="F4" s="0" t="s">
        <v>200</v>
      </c>
      <c r="G4" s="0" t="s">
        <v>201</v>
      </c>
      <c r="H4" s="0" t="s">
        <v>202</v>
      </c>
      <c r="I4" s="0" t="s">
        <v>201</v>
      </c>
      <c r="J4" s="0" t="n">
        <v>10011</v>
      </c>
      <c r="K4" s="0" t="e">
        <f aca="false">VLOOKUP($A4,#REF!,22,0)</f>
        <v>#VALUE!</v>
      </c>
      <c r="L4" s="0" t="e">
        <f aca="false">VLOOKUP($A4,#REF!,23,0)</f>
        <v>#VALUE!</v>
      </c>
      <c r="M4" s="131" t="str">
        <f aca="false">F4&amp;","&amp;G4&amp;","&amp;H4&amp;" "&amp;J4</f>
        <v>Pier 60/23rd &amp; West Side Hwy,New York,NY 10011</v>
      </c>
      <c r="N4" s="0" t="n">
        <v>40.748732</v>
      </c>
      <c r="O4" s="0" t="n">
        <v>-74.010038</v>
      </c>
      <c r="P4" s="0" t="e">
        <f aca="false">POWER(POWER((K4-N4), 2) + POWER((L4-O4), 2), 0.5)</f>
        <v>#VALUE!</v>
      </c>
    </row>
    <row r="5" customFormat="false" ht="14.25" hidden="false" customHeight="false" outlineLevel="0" collapsed="false">
      <c r="A5" s="14" t="n">
        <v>509</v>
      </c>
      <c r="B5" s="14" t="s">
        <v>45</v>
      </c>
      <c r="C5" s="15" t="s">
        <v>1465</v>
      </c>
      <c r="D5" s="16" t="s">
        <v>1466</v>
      </c>
      <c r="E5" s="14" t="s">
        <v>751</v>
      </c>
      <c r="F5" s="0" t="s">
        <v>752</v>
      </c>
      <c r="G5" s="0" t="s">
        <v>753</v>
      </c>
      <c r="H5" s="0" t="s">
        <v>347</v>
      </c>
      <c r="I5" s="0" t="s">
        <v>348</v>
      </c>
      <c r="J5" s="0" t="n">
        <v>6512</v>
      </c>
      <c r="K5" s="0" t="e">
        <f aca="false">VLOOKUP($A5,#REF!,22,0)</f>
        <v>#VALUE!</v>
      </c>
      <c r="L5" s="0" t="e">
        <f aca="false">VLOOKUP($A5,#REF!,23,0)</f>
        <v>#VALUE!</v>
      </c>
      <c r="M5" s="131" t="str">
        <f aca="false">F5&amp;","&amp;G5&amp;","&amp;H5&amp;" "&amp;J5</f>
        <v>525 Main St.,East Haven,CT 6512</v>
      </c>
      <c r="N5" s="0" t="n">
        <v>41.284075</v>
      </c>
      <c r="O5" s="0" t="n">
        <v>-72.880915</v>
      </c>
      <c r="P5" s="0" t="e">
        <f aca="false">POWER(POWER((K5-N5), 2) + POWER((L5-O5), 2), 0.5)</f>
        <v>#VALUE!</v>
      </c>
    </row>
    <row r="6" customFormat="false" ht="14.25" hidden="false" customHeight="false" outlineLevel="0" collapsed="false">
      <c r="A6" s="14" t="n">
        <v>148</v>
      </c>
      <c r="B6" s="14" t="s">
        <v>107</v>
      </c>
      <c r="C6" s="15" t="s">
        <v>897</v>
      </c>
      <c r="D6" s="16" t="s">
        <v>1467</v>
      </c>
      <c r="E6" s="14" t="s">
        <v>309</v>
      </c>
      <c r="F6" s="0" t="s">
        <v>314</v>
      </c>
      <c r="G6" s="0" t="s">
        <v>315</v>
      </c>
      <c r="H6" s="0" t="s">
        <v>316</v>
      </c>
      <c r="I6" s="0" t="s">
        <v>317</v>
      </c>
      <c r="J6" s="0" t="n">
        <v>92069</v>
      </c>
      <c r="K6" s="0" t="e">
        <f aca="false">VLOOKUP($A6,#REF!,22,0)</f>
        <v>#VALUE!</v>
      </c>
      <c r="L6" s="0" t="e">
        <f aca="false">VLOOKUP($A6,#REF!,23,0)</f>
        <v>#VALUE!</v>
      </c>
      <c r="M6" s="0" t="str">
        <f aca="false">F6&amp;","&amp;G6&amp;","&amp;H6&amp;" "&amp;J6</f>
        <v>945 San Marcos Blvd.,San Marcos,CA 92069</v>
      </c>
      <c r="N6" s="0" t="e">
        <f aca="false">VLOOKUP($A6,#REF!,22,0)</f>
        <v>#VALUE!</v>
      </c>
      <c r="O6" s="0" t="e">
        <f aca="false">VLOOKUP($A6,#REF!,23,0)</f>
        <v>#VALUE!</v>
      </c>
      <c r="P6" s="0" t="e">
        <f aca="false">POWER(POWER((K6-N6), 2) + POWER((L6-O6), 2), 0.5)</f>
        <v>#VALUE!</v>
      </c>
    </row>
    <row r="7" customFormat="false" ht="14.25" hidden="false" customHeight="false" outlineLevel="0" collapsed="false">
      <c r="A7" s="14" t="n">
        <v>250</v>
      </c>
      <c r="B7" s="14" t="s">
        <v>45</v>
      </c>
      <c r="C7" s="15" t="s">
        <v>1468</v>
      </c>
      <c r="D7" s="16" t="s">
        <v>249</v>
      </c>
      <c r="E7" s="14" t="s">
        <v>476</v>
      </c>
      <c r="F7" s="0" t="s">
        <v>477</v>
      </c>
      <c r="G7" s="0" t="s">
        <v>478</v>
      </c>
      <c r="H7" s="0" t="s">
        <v>253</v>
      </c>
      <c r="I7" s="0" t="s">
        <v>254</v>
      </c>
      <c r="J7" s="0" t="n">
        <v>23692</v>
      </c>
      <c r="K7" s="0" t="e">
        <f aca="false">VLOOKUP($A7,#REF!,22,0)</f>
        <v>#VALUE!</v>
      </c>
      <c r="L7" s="0" t="e">
        <f aca="false">VLOOKUP($A7,#REF!,23,0)</f>
        <v>#VALUE!</v>
      </c>
      <c r="M7" s="0" t="str">
        <f aca="false">F7&amp;","&amp;G7&amp;","&amp;H7&amp;" "&amp;J7</f>
        <v>4200 Grafton Route 17,Grafton,VA 23692</v>
      </c>
      <c r="N7" s="0" t="e">
        <f aca="false">VLOOKUP($A7,#REF!,22,0)</f>
        <v>#VALUE!</v>
      </c>
      <c r="O7" s="0" t="e">
        <f aca="false">VLOOKUP($A7,#REF!,23,0)</f>
        <v>#VALUE!</v>
      </c>
      <c r="P7" s="0" t="e">
        <f aca="false">POWER(POWER((K7-N7), 2) + POWER((L7-O7), 2), 0.5)</f>
        <v>#VALUE!</v>
      </c>
    </row>
    <row r="8" customFormat="false" ht="14.25" hidden="false" customHeight="false" outlineLevel="0" collapsed="false">
      <c r="A8" s="14" t="n">
        <v>21</v>
      </c>
      <c r="B8" s="14" t="s">
        <v>45</v>
      </c>
      <c r="C8" s="15" t="s">
        <v>1464</v>
      </c>
      <c r="D8" s="16" t="s">
        <v>81</v>
      </c>
      <c r="E8" s="14" t="s">
        <v>82</v>
      </c>
      <c r="F8" s="0" t="s">
        <v>86</v>
      </c>
      <c r="G8" s="0" t="s">
        <v>87</v>
      </c>
      <c r="H8" s="0" t="s">
        <v>78</v>
      </c>
      <c r="I8" s="0" t="s">
        <v>79</v>
      </c>
      <c r="J8" s="0" t="n">
        <v>36830</v>
      </c>
      <c r="K8" s="0" t="e">
        <f aca="false">VLOOKUP($A8,#REF!,22,0)</f>
        <v>#VALUE!</v>
      </c>
      <c r="L8" s="0" t="e">
        <f aca="false">VLOOKUP($A8,#REF!,23,0)</f>
        <v>#VALUE!</v>
      </c>
      <c r="M8" s="0" t="str">
        <f aca="false">F8&amp;","&amp;G8&amp;","&amp;H8&amp;" "&amp;J8</f>
        <v>719 Opelika Highway,Auburn,AL 36830</v>
      </c>
      <c r="N8" s="0" t="e">
        <f aca="false">VLOOKUP($A8,#REF!,22,0)</f>
        <v>#VALUE!</v>
      </c>
      <c r="O8" s="0" t="e">
        <f aca="false">VLOOKUP($A8,#REF!,23,0)</f>
        <v>#VALUE!</v>
      </c>
      <c r="P8" s="0" t="e">
        <f aca="false">POWER(POWER((K8-N8), 2) + POWER((L8-O8), 2), 0.5)</f>
        <v>#VALUE!</v>
      </c>
    </row>
    <row r="9" customFormat="false" ht="14.25" hidden="false" customHeight="false" outlineLevel="0" collapsed="false">
      <c r="A9" s="14" t="n">
        <v>396</v>
      </c>
      <c r="B9" s="14" t="s">
        <v>45</v>
      </c>
      <c r="C9" s="15" t="s">
        <v>897</v>
      </c>
      <c r="D9" s="16" t="s">
        <v>234</v>
      </c>
      <c r="E9" s="14" t="s">
        <v>684</v>
      </c>
      <c r="F9" s="0" t="s">
        <v>685</v>
      </c>
      <c r="G9" s="0" t="s">
        <v>686</v>
      </c>
      <c r="H9" s="0" t="s">
        <v>231</v>
      </c>
      <c r="I9" s="0" t="s">
        <v>232</v>
      </c>
      <c r="J9" s="0" t="n">
        <v>77338</v>
      </c>
      <c r="K9" s="0" t="e">
        <f aca="false">VLOOKUP($A9,#REF!,22,0)</f>
        <v>#VALUE!</v>
      </c>
      <c r="L9" s="0" t="e">
        <f aca="false">VLOOKUP($A9,#REF!,23,0)</f>
        <v>#VALUE!</v>
      </c>
      <c r="M9" s="131" t="str">
        <f aca="false">F9&amp;","&amp;G9&amp;","&amp;H9&amp;" "&amp;J9</f>
        <v>19214 Eastex Highway,Humble,TX 77338</v>
      </c>
      <c r="N9" s="0" t="n">
        <v>29.995757</v>
      </c>
      <c r="O9" s="0" t="n">
        <v>-95.270472</v>
      </c>
      <c r="P9" s="0" t="e">
        <f aca="false">POWER(POWER((K9-N9), 2) + POWER((L9-O9), 2), 0.5)</f>
        <v>#VALUE!</v>
      </c>
    </row>
    <row r="10" customFormat="false" ht="14.25" hidden="false" customHeight="false" outlineLevel="0" collapsed="false">
      <c r="A10" s="14" t="n">
        <v>248</v>
      </c>
      <c r="B10" s="14" t="s">
        <v>45</v>
      </c>
      <c r="C10" s="15" t="s">
        <v>1468</v>
      </c>
      <c r="D10" s="16" t="s">
        <v>249</v>
      </c>
      <c r="E10" s="14" t="s">
        <v>471</v>
      </c>
      <c r="F10" s="0" t="s">
        <v>472</v>
      </c>
      <c r="G10" s="0" t="s">
        <v>473</v>
      </c>
      <c r="H10" s="0" t="s">
        <v>253</v>
      </c>
      <c r="I10" s="0" t="s">
        <v>254</v>
      </c>
      <c r="J10" s="0" t="n">
        <v>23320</v>
      </c>
      <c r="K10" s="0" t="e">
        <f aca="false">VLOOKUP($A10,#REF!,22,0)</f>
        <v>#VALUE!</v>
      </c>
      <c r="L10" s="0" t="e">
        <f aca="false">VLOOKUP($A10,#REF!,23,0)</f>
        <v>#VALUE!</v>
      </c>
      <c r="M10" s="0" t="str">
        <f aca="false">F10&amp;","&amp;G10&amp;","&amp;H10&amp;" "&amp;J10</f>
        <v>112 E. Medical Parkway,Chesapeake,VA 23320</v>
      </c>
      <c r="N10" s="0" t="e">
        <f aca="false">VLOOKUP($A10,#REF!,22,0)</f>
        <v>#VALUE!</v>
      </c>
      <c r="O10" s="0" t="e">
        <f aca="false">VLOOKUP($A10,#REF!,23,0)</f>
        <v>#VALUE!</v>
      </c>
      <c r="P10" s="0" t="e">
        <f aca="false">POWER(POWER((K10-N10), 2) + POWER((L10-O10), 2), 0.5)</f>
        <v>#VALUE!</v>
      </c>
    </row>
    <row r="11" customFormat="false" ht="14.25" hidden="false" customHeight="false" outlineLevel="0" collapsed="false">
      <c r="A11" s="14" t="n">
        <v>704</v>
      </c>
      <c r="B11" s="14" t="s">
        <v>107</v>
      </c>
      <c r="C11" s="15" t="s">
        <v>1465</v>
      </c>
      <c r="D11" s="16" t="s">
        <v>194</v>
      </c>
      <c r="E11" s="14" t="s">
        <v>944</v>
      </c>
      <c r="F11" s="0" t="s">
        <v>945</v>
      </c>
      <c r="G11" s="0" t="s">
        <v>946</v>
      </c>
      <c r="H11" s="0" t="s">
        <v>283</v>
      </c>
      <c r="I11" s="0" t="s">
        <v>284</v>
      </c>
      <c r="J11" s="0" t="n">
        <v>33172</v>
      </c>
      <c r="K11" s="0" t="e">
        <f aca="false">VLOOKUP($A11,#REF!,22,0)</f>
        <v>#VALUE!</v>
      </c>
      <c r="L11" s="0" t="e">
        <f aca="false">VLOOKUP($A11,#REF!,23,0)</f>
        <v>#VALUE!</v>
      </c>
      <c r="M11" s="0" t="str">
        <f aca="false">F11&amp;","&amp;G11&amp;","&amp;H11&amp;" "&amp;J11</f>
        <v>11401 NW 12th St,Miami,FL 33172</v>
      </c>
      <c r="N11" s="0" t="e">
        <f aca="false">VLOOKUP($A11,#REF!,22,0)</f>
        <v>#VALUE!</v>
      </c>
      <c r="O11" s="0" t="e">
        <f aca="false">VLOOKUP($A11,#REF!,23,0)</f>
        <v>#VALUE!</v>
      </c>
      <c r="P11" s="0" t="e">
        <f aca="false">POWER(POWER((K11-N11), 2) + POWER((L11-O11), 2), 0.5)</f>
        <v>#VALUE!</v>
      </c>
    </row>
    <row r="12" customFormat="false" ht="14.25" hidden="false" customHeight="false" outlineLevel="0" collapsed="false">
      <c r="A12" s="14" t="n">
        <v>846</v>
      </c>
      <c r="B12" s="14" t="s">
        <v>1005</v>
      </c>
      <c r="C12" s="15" t="s">
        <v>1469</v>
      </c>
      <c r="D12" s="16" t="s">
        <v>336</v>
      </c>
      <c r="E12" s="14" t="s">
        <v>1068</v>
      </c>
      <c r="F12" s="0" t="s">
        <v>1069</v>
      </c>
      <c r="G12" s="0" t="s">
        <v>1070</v>
      </c>
      <c r="H12" s="0" t="s">
        <v>340</v>
      </c>
      <c r="I12" s="0" t="s">
        <v>341</v>
      </c>
      <c r="J12" s="0" t="n">
        <v>60139</v>
      </c>
      <c r="K12" s="0" t="e">
        <f aca="false">VLOOKUP($A12,#REF!,22,0)</f>
        <v>#VALUE!</v>
      </c>
      <c r="L12" s="0" t="e">
        <f aca="false">VLOOKUP($A12,#REF!,23,0)</f>
        <v>#VALUE!</v>
      </c>
      <c r="M12" s="0" t="str">
        <f aca="false">F12&amp;","&amp;G12&amp;","&amp;H12&amp;" "&amp;J12</f>
        <v>558 E. North Ave.,Glendale Heights,IL 60139</v>
      </c>
      <c r="N12" s="0" t="e">
        <f aca="false">VLOOKUP($A12,#REF!,22,0)</f>
        <v>#VALUE!</v>
      </c>
      <c r="O12" s="0" t="e">
        <f aca="false">VLOOKUP($A12,#REF!,23,0)</f>
        <v>#VALUE!</v>
      </c>
      <c r="P12" s="0" t="e">
        <f aca="false">POWER(POWER((K12-N12), 2) + POWER((L12-O12), 2), 0.5)</f>
        <v>#VALUE!</v>
      </c>
    </row>
    <row r="13" customFormat="false" ht="14.25" hidden="false" customHeight="false" outlineLevel="0" collapsed="false">
      <c r="A13" s="14" t="n">
        <v>615</v>
      </c>
      <c r="B13" s="14" t="s">
        <v>45</v>
      </c>
      <c r="C13" s="15" t="s">
        <v>1464</v>
      </c>
      <c r="D13" s="16" t="s">
        <v>1470</v>
      </c>
      <c r="E13" s="14" t="s">
        <v>918</v>
      </c>
      <c r="F13" s="0" t="s">
        <v>921</v>
      </c>
      <c r="G13" s="0" t="s">
        <v>922</v>
      </c>
      <c r="H13" s="0" t="s">
        <v>78</v>
      </c>
      <c r="I13" s="0" t="s">
        <v>79</v>
      </c>
      <c r="J13" s="0" t="n">
        <v>36608</v>
      </c>
      <c r="K13" s="0" t="e">
        <f aca="false">VLOOKUP($A13,#REF!,22,0)</f>
        <v>#VALUE!</v>
      </c>
      <c r="L13" s="0" t="e">
        <f aca="false">VLOOKUP($A13,#REF!,23,0)</f>
        <v>#VALUE!</v>
      </c>
      <c r="M13" s="0" t="str">
        <f aca="false">F13&amp;","&amp;G13&amp;","&amp;H13&amp;" "&amp;J13</f>
        <v>125 No. Schillinger Rd.,Mobile,AL 36608</v>
      </c>
      <c r="N13" s="0" t="e">
        <f aca="false">VLOOKUP($A13,#REF!,22,0)</f>
        <v>#VALUE!</v>
      </c>
      <c r="O13" s="0" t="e">
        <f aca="false">VLOOKUP($A13,#REF!,23,0)</f>
        <v>#VALUE!</v>
      </c>
      <c r="P13" s="0" t="e">
        <f aca="false">POWER(POWER((K13-N13), 2) + POWER((L13-O13), 2), 0.5)</f>
        <v>#VALUE!</v>
      </c>
    </row>
    <row r="14" customFormat="false" ht="14.25" hidden="false" customHeight="false" outlineLevel="0" collapsed="false">
      <c r="A14" s="14" t="n">
        <v>291</v>
      </c>
      <c r="B14" s="14" t="s">
        <v>45</v>
      </c>
      <c r="C14" s="15" t="s">
        <v>1465</v>
      </c>
      <c r="D14" s="16" t="s">
        <v>547</v>
      </c>
      <c r="E14" s="14" t="s">
        <v>548</v>
      </c>
      <c r="F14" s="0" t="s">
        <v>549</v>
      </c>
      <c r="G14" s="0" t="s">
        <v>550</v>
      </c>
      <c r="H14" s="0" t="s">
        <v>551</v>
      </c>
      <c r="I14" s="0" t="s">
        <v>552</v>
      </c>
      <c r="J14" s="0" t="n">
        <v>55431</v>
      </c>
      <c r="K14" s="0" t="e">
        <f aca="false">VLOOKUP($A14,#REF!,22,0)</f>
        <v>#VALUE!</v>
      </c>
      <c r="L14" s="0" t="e">
        <f aca="false">VLOOKUP($A14,#REF!,23,0)</f>
        <v>#VALUE!</v>
      </c>
      <c r="M14" s="131" t="str">
        <f aca="false">F14&amp;","&amp;G14&amp;","&amp;H14&amp;" "&amp;J14</f>
        <v>7941 Southtown Center,Bloomington,MN 55431</v>
      </c>
      <c r="N14" s="0" t="n">
        <v>44.859426</v>
      </c>
      <c r="O14" s="0" t="n">
        <v>-93.302886</v>
      </c>
      <c r="P14" s="0" t="e">
        <f aca="false">POWER(POWER((K14-N14), 2) + POWER((L14-O14), 2), 0.5)</f>
        <v>#VALUE!</v>
      </c>
    </row>
    <row r="15" customFormat="false" ht="14.25" hidden="false" customHeight="false" outlineLevel="0" collapsed="false">
      <c r="A15" s="14" t="n">
        <v>883</v>
      </c>
      <c r="B15" s="14" t="s">
        <v>1005</v>
      </c>
      <c r="C15" s="15" t="s">
        <v>1468</v>
      </c>
      <c r="D15" s="16" t="s">
        <v>1471</v>
      </c>
      <c r="E15" s="14" t="s">
        <v>1174</v>
      </c>
      <c r="F15" s="0" t="s">
        <v>1176</v>
      </c>
      <c r="G15" s="0" t="s">
        <v>1177</v>
      </c>
      <c r="H15" s="0" t="s">
        <v>441</v>
      </c>
      <c r="I15" s="0" t="s">
        <v>442</v>
      </c>
      <c r="J15" s="0" t="n">
        <v>19904</v>
      </c>
      <c r="K15" s="0" t="e">
        <f aca="false">VLOOKUP($A15,#REF!,22,0)</f>
        <v>#VALUE!</v>
      </c>
      <c r="L15" s="0" t="e">
        <f aca="false">VLOOKUP($A15,#REF!,23,0)</f>
        <v>#VALUE!</v>
      </c>
      <c r="M15" s="131" t="str">
        <f aca="false">F15&amp;","&amp;G15&amp;","&amp;H15&amp;" "&amp;J15</f>
        <v>1600 S. Governors Ave.,Dover,DE 19904</v>
      </c>
      <c r="N15" s="0" t="n">
        <v>39.129233</v>
      </c>
      <c r="O15" s="0" t="n">
        <v>-75.531741</v>
      </c>
      <c r="P15" s="0" t="e">
        <f aca="false">POWER(POWER((K15-N15), 2) + POWER((L15-O15), 2), 0.5)</f>
        <v>#VALUE!</v>
      </c>
    </row>
    <row r="16" customFormat="false" ht="14.25" hidden="false" customHeight="false" outlineLevel="0" collapsed="false">
      <c r="A16" s="14" t="n">
        <v>638</v>
      </c>
      <c r="B16" s="14" t="s">
        <v>192</v>
      </c>
      <c r="C16" s="15" t="s">
        <v>897</v>
      </c>
      <c r="D16" s="16" t="s">
        <v>1467</v>
      </c>
      <c r="E16" s="14" t="s">
        <v>934</v>
      </c>
      <c r="F16" s="0" t="s">
        <v>935</v>
      </c>
      <c r="G16" s="0" t="s">
        <v>936</v>
      </c>
      <c r="H16" s="0" t="s">
        <v>316</v>
      </c>
      <c r="I16" s="0" t="s">
        <v>317</v>
      </c>
      <c r="J16" s="0" t="n">
        <v>92802</v>
      </c>
      <c r="K16" s="0" t="e">
        <f aca="false">VLOOKUP($A16,#REF!,22,0)</f>
        <v>#VALUE!</v>
      </c>
      <c r="L16" s="0" t="e">
        <f aca="false">VLOOKUP($A16,#REF!,23,0)</f>
        <v>#VALUE!</v>
      </c>
      <c r="M16" s="0" t="str">
        <f aca="false">F16&amp;","&amp;G16&amp;","&amp;H16&amp;" "&amp;J16</f>
        <v>321 W Katella Ave,Anaheim,CA 92802</v>
      </c>
      <c r="N16" s="0" t="e">
        <f aca="false">VLOOKUP($A16,#REF!,22,0)</f>
        <v>#VALUE!</v>
      </c>
      <c r="O16" s="0" t="e">
        <f aca="false">VLOOKUP($A16,#REF!,23,0)</f>
        <v>#VALUE!</v>
      </c>
      <c r="P16" s="0" t="e">
        <f aca="false">POWER(POWER((K16-N16), 2) + POWER((L16-O16), 2), 0.5)</f>
        <v>#VALUE!</v>
      </c>
    </row>
    <row r="17" customFormat="false" ht="14.25" hidden="false" customHeight="false" outlineLevel="0" collapsed="false">
      <c r="A17" s="14" t="n">
        <v>639</v>
      </c>
      <c r="B17" s="14" t="s">
        <v>45</v>
      </c>
      <c r="C17" s="15" t="s">
        <v>1464</v>
      </c>
      <c r="D17" s="16" t="s">
        <v>937</v>
      </c>
      <c r="E17" s="14" t="s">
        <v>1472</v>
      </c>
      <c r="F17" s="0" t="s">
        <v>939</v>
      </c>
      <c r="G17" s="0" t="s">
        <v>940</v>
      </c>
      <c r="H17" s="0" t="s">
        <v>283</v>
      </c>
      <c r="I17" s="0" t="s">
        <v>284</v>
      </c>
      <c r="J17" s="0" t="n">
        <v>33458</v>
      </c>
      <c r="K17" s="0" t="e">
        <f aca="false">VLOOKUP($A17,#REF!,22,0)</f>
        <v>#VALUE!</v>
      </c>
      <c r="L17" s="0" t="e">
        <f aca="false">VLOOKUP($A17,#REF!,23,0)</f>
        <v>#VALUE!</v>
      </c>
      <c r="M17" s="131" t="str">
        <f aca="false">F17&amp;","&amp;G17&amp;","&amp;H17&amp;" "&amp;J17</f>
        <v>350 Maplewood Drive,Jupiter,FL 33458</v>
      </c>
      <c r="N17" s="0" t="n">
        <v>26.931653</v>
      </c>
      <c r="O17" s="0" t="n">
        <v>-80.125935</v>
      </c>
      <c r="P17" s="0" t="e">
        <f aca="false">POWER(POWER((K17-N17), 2) + POWER((L17-O17), 2), 0.5)</f>
        <v>#VALUE!</v>
      </c>
    </row>
    <row r="18" customFormat="false" ht="14.25" hidden="false" customHeight="false" outlineLevel="0" collapsed="false">
      <c r="A18" s="14" t="n">
        <v>126</v>
      </c>
      <c r="B18" s="14" t="s">
        <v>45</v>
      </c>
      <c r="C18" s="15" t="s">
        <v>1464</v>
      </c>
      <c r="D18" s="16" t="s">
        <v>47</v>
      </c>
      <c r="E18" s="14" t="s">
        <v>285</v>
      </c>
      <c r="F18" s="0" t="s">
        <v>286</v>
      </c>
      <c r="G18" s="0" t="s">
        <v>157</v>
      </c>
      <c r="H18" s="0" t="s">
        <v>62</v>
      </c>
      <c r="I18" s="0" t="s">
        <v>63</v>
      </c>
      <c r="J18" s="0" t="n">
        <v>29210</v>
      </c>
      <c r="K18" s="0" t="e">
        <f aca="false">VLOOKUP($A18,#REF!,22,0)</f>
        <v>#VALUE!</v>
      </c>
      <c r="L18" s="0" t="e">
        <f aca="false">VLOOKUP($A18,#REF!,23,0)</f>
        <v>#VALUE!</v>
      </c>
      <c r="M18" s="0" t="str">
        <f aca="false">F18&amp;","&amp;G18&amp;","&amp;H18&amp;" "&amp;J18</f>
        <v>1733 Bush River Road,Columbia,SC 29210</v>
      </c>
      <c r="N18" s="0" t="e">
        <f aca="false">VLOOKUP($A18,#REF!,22,0)</f>
        <v>#VALUE!</v>
      </c>
      <c r="O18" s="0" t="e">
        <f aca="false">VLOOKUP($A18,#REF!,23,0)</f>
        <v>#VALUE!</v>
      </c>
      <c r="P18" s="0" t="e">
        <f aca="false">POWER(POWER((K18-N18), 2) + POWER((L18-O18), 2), 0.5)</f>
        <v>#VALUE!</v>
      </c>
    </row>
    <row r="19" customFormat="false" ht="14.25" hidden="false" customHeight="false" outlineLevel="0" collapsed="false">
      <c r="A19" s="14" t="n">
        <v>535</v>
      </c>
      <c r="B19" s="14" t="s">
        <v>45</v>
      </c>
      <c r="C19" s="15" t="s">
        <v>1465</v>
      </c>
      <c r="D19" s="16" t="s">
        <v>1473</v>
      </c>
      <c r="E19" s="14" t="s">
        <v>799</v>
      </c>
      <c r="F19" s="0" t="s">
        <v>800</v>
      </c>
      <c r="G19" s="0" t="s">
        <v>801</v>
      </c>
      <c r="H19" s="0" t="s">
        <v>358</v>
      </c>
      <c r="I19" s="0" t="s">
        <v>359</v>
      </c>
      <c r="J19" s="0" t="n">
        <v>7747</v>
      </c>
      <c r="K19" s="0" t="e">
        <f aca="false">VLOOKUP($A19,#REF!,22,0)</f>
        <v>#VALUE!</v>
      </c>
      <c r="L19" s="0" t="e">
        <f aca="false">VLOOKUP($A19,#REF!,23,0)</f>
        <v>#VALUE!</v>
      </c>
      <c r="M19" s="0" t="str">
        <f aca="false">F19&amp;","&amp;G19&amp;","&amp;H19&amp;" "&amp;J19</f>
        <v>1061-G Route #34,Aberdeen,NJ 7747</v>
      </c>
      <c r="N19" s="0" t="e">
        <f aca="false">VLOOKUP($A19,#REF!,22,0)</f>
        <v>#VALUE!</v>
      </c>
      <c r="O19" s="0" t="e">
        <f aca="false">VLOOKUP($A19,#REF!,23,0)</f>
        <v>#VALUE!</v>
      </c>
      <c r="P19" s="0" t="e">
        <f aca="false">POWER(POWER((K19-N19), 2) + POWER((L19-O19), 2), 0.5)</f>
        <v>#VALUE!</v>
      </c>
    </row>
    <row r="20" customFormat="false" ht="14.25" hidden="false" customHeight="false" outlineLevel="0" collapsed="false">
      <c r="A20" s="14" t="n">
        <v>829</v>
      </c>
      <c r="B20" s="14" t="s">
        <v>1005</v>
      </c>
      <c r="C20" s="15" t="s">
        <v>1469</v>
      </c>
      <c r="D20" s="16" t="s">
        <v>430</v>
      </c>
      <c r="E20" s="14" t="s">
        <v>1017</v>
      </c>
      <c r="F20" s="0" t="s">
        <v>1018</v>
      </c>
      <c r="G20" s="0" t="s">
        <v>603</v>
      </c>
      <c r="H20" s="0" t="s">
        <v>436</v>
      </c>
      <c r="I20" s="0" t="s">
        <v>432</v>
      </c>
      <c r="J20" s="0" t="n">
        <v>80014</v>
      </c>
      <c r="K20" s="0" t="e">
        <f aca="false">VLOOKUP($A20,#REF!,22,0)</f>
        <v>#VALUE!</v>
      </c>
      <c r="L20" s="0" t="e">
        <f aca="false">VLOOKUP($A20,#REF!,23,0)</f>
        <v>#VALUE!</v>
      </c>
      <c r="M20" s="0" t="str">
        <f aca="false">F20&amp;","&amp;G20&amp;","&amp;H20&amp;" "&amp;J20</f>
        <v>2200 S. Peoria,Aurora,CO 80014</v>
      </c>
      <c r="N20" s="0" t="e">
        <f aca="false">VLOOKUP($A20,#REF!,22,0)</f>
        <v>#VALUE!</v>
      </c>
      <c r="O20" s="0" t="e">
        <f aca="false">VLOOKUP($A20,#REF!,23,0)</f>
        <v>#VALUE!</v>
      </c>
      <c r="P20" s="0" t="e">
        <f aca="false">POWER(POWER((K20-N20), 2) + POWER((L20-O20), 2), 0.5)</f>
        <v>#VALUE!</v>
      </c>
    </row>
    <row r="21" customFormat="false" ht="14.25" hidden="false" customHeight="false" outlineLevel="0" collapsed="false">
      <c r="A21" s="14" t="n">
        <v>292</v>
      </c>
      <c r="B21" s="14" t="s">
        <v>45</v>
      </c>
      <c r="C21" s="15" t="s">
        <v>1465</v>
      </c>
      <c r="D21" s="16" t="s">
        <v>547</v>
      </c>
      <c r="E21" s="14" t="s">
        <v>553</v>
      </c>
      <c r="F21" s="0" t="s">
        <v>554</v>
      </c>
      <c r="G21" s="0" t="s">
        <v>555</v>
      </c>
      <c r="H21" s="0" t="s">
        <v>551</v>
      </c>
      <c r="I21" s="0" t="s">
        <v>552</v>
      </c>
      <c r="J21" s="0" t="n">
        <v>55117</v>
      </c>
      <c r="K21" s="0" t="e">
        <f aca="false">VLOOKUP($A21,#REF!,22,0)</f>
        <v>#VALUE!</v>
      </c>
      <c r="L21" s="0" t="e">
        <f aca="false">VLOOKUP($A21,#REF!,23,0)</f>
        <v>#VALUE!</v>
      </c>
      <c r="M21" s="131" t="str">
        <f aca="false">F21&amp;","&amp;G21&amp;","&amp;H21&amp;" "&amp;J21</f>
        <v>61 Little Canada Rd. West,St. Paul,MN 55117</v>
      </c>
      <c r="N21" s="0" t="n">
        <v>45.026447</v>
      </c>
      <c r="O21" s="0" t="n">
        <v>-93.102352</v>
      </c>
      <c r="P21" s="0" t="e">
        <f aca="false">POWER(POWER((K21-N21), 2) + POWER((L21-O21), 2), 0.5)</f>
        <v>#VALUE!</v>
      </c>
    </row>
    <row r="22" customFormat="false" ht="14.25" hidden="false" customHeight="false" outlineLevel="0" collapsed="false">
      <c r="A22" s="14" t="n">
        <v>852</v>
      </c>
      <c r="B22" s="14" t="s">
        <v>107</v>
      </c>
      <c r="C22" s="15" t="s">
        <v>1465</v>
      </c>
      <c r="D22" s="16" t="s">
        <v>1473</v>
      </c>
      <c r="E22" s="14" t="s">
        <v>1086</v>
      </c>
      <c r="F22" s="0" t="s">
        <v>1088</v>
      </c>
      <c r="G22" s="0" t="s">
        <v>1089</v>
      </c>
      <c r="H22" s="0" t="s">
        <v>358</v>
      </c>
      <c r="I22" s="0" t="s">
        <v>359</v>
      </c>
      <c r="J22" s="0" t="n">
        <v>8902</v>
      </c>
      <c r="K22" s="0" t="e">
        <f aca="false">VLOOKUP($A22,#REF!,22,0)</f>
        <v>#VALUE!</v>
      </c>
      <c r="L22" s="0" t="e">
        <f aca="false">VLOOKUP($A22,#REF!,23,0)</f>
        <v>#VALUE!</v>
      </c>
      <c r="M22" s="131" t="str">
        <f aca="false">F22&amp;","&amp;G22&amp;","&amp;H22&amp;" "&amp;J22</f>
        <v>790 U.S. Route 1,N. Brunswick,NJ 8902</v>
      </c>
      <c r="N22" s="0" t="n">
        <v>40.462475</v>
      </c>
      <c r="O22" s="0" t="n">
        <v>-74.452162</v>
      </c>
      <c r="P22" s="0" t="e">
        <f aca="false">POWER(POWER((K22-N22), 2) + POWER((L22-O22), 2), 0.5)</f>
        <v>#VALUE!</v>
      </c>
    </row>
    <row r="23" customFormat="false" ht="14.25" hidden="false" customHeight="false" outlineLevel="0" collapsed="false">
      <c r="A23" s="14" t="n">
        <v>205</v>
      </c>
      <c r="B23" s="14" t="s">
        <v>45</v>
      </c>
      <c r="C23" s="15" t="s">
        <v>1468</v>
      </c>
      <c r="D23" s="16" t="s">
        <v>1474</v>
      </c>
      <c r="E23" s="14" t="s">
        <v>369</v>
      </c>
      <c r="F23" s="0" t="s">
        <v>370</v>
      </c>
      <c r="G23" s="0" t="s">
        <v>371</v>
      </c>
      <c r="H23" s="0" t="s">
        <v>283</v>
      </c>
      <c r="I23" s="0" t="s">
        <v>284</v>
      </c>
      <c r="J23" s="0" t="n">
        <v>34292</v>
      </c>
      <c r="K23" s="0" t="e">
        <f aca="false">VLOOKUP($A23,#REF!,22,0)</f>
        <v>#VALUE!</v>
      </c>
      <c r="L23" s="0" t="e">
        <f aca="false">VLOOKUP($A23,#REF!,23,0)</f>
        <v>#VALUE!</v>
      </c>
      <c r="M23" s="0" t="str">
        <f aca="false">F23&amp;","&amp;G23&amp;","&amp;H23&amp;" "&amp;J23</f>
        <v>1100 US 41 By-Pass South,Venice,FL 34292</v>
      </c>
      <c r="N23" s="0" t="e">
        <f aca="false">VLOOKUP($A23,#REF!,22,0)</f>
        <v>#VALUE!</v>
      </c>
      <c r="O23" s="0" t="e">
        <f aca="false">VLOOKUP($A23,#REF!,23,0)</f>
        <v>#VALUE!</v>
      </c>
      <c r="P23" s="0" t="e">
        <f aca="false">POWER(POWER((K23-N23), 2) + POWER((L23-O23), 2), 0.5)</f>
        <v>#VALUE!</v>
      </c>
    </row>
    <row r="24" customFormat="false" ht="14.25" hidden="false" customHeight="false" outlineLevel="0" collapsed="false">
      <c r="A24" s="14" t="n">
        <v>319</v>
      </c>
      <c r="B24" s="14" t="s">
        <v>192</v>
      </c>
      <c r="C24" s="15" t="s">
        <v>1464</v>
      </c>
      <c r="D24" s="16" t="s">
        <v>591</v>
      </c>
      <c r="E24" s="14" t="s">
        <v>590</v>
      </c>
      <c r="F24" s="0" t="s">
        <v>592</v>
      </c>
      <c r="G24" s="0" t="s">
        <v>589</v>
      </c>
      <c r="H24" s="0" t="s">
        <v>114</v>
      </c>
      <c r="I24" s="0" t="s">
        <v>115</v>
      </c>
      <c r="J24" s="0" t="n">
        <v>30341</v>
      </c>
      <c r="K24" s="0" t="e">
        <f aca="false">VLOOKUP($A24,#REF!,22,0)</f>
        <v>#VALUE!</v>
      </c>
      <c r="L24" s="0" t="e">
        <f aca="false">VLOOKUP($A24,#REF!,23,0)</f>
        <v>#VALUE!</v>
      </c>
      <c r="M24" s="131" t="str">
        <f aca="false">F24&amp;","&amp;G24&amp;","&amp;H24&amp;" "&amp;J24</f>
        <v>2175 Savoy Drive,Atlanta,GA 30341</v>
      </c>
      <c r="N24" s="0" t="n">
        <v>33.919125</v>
      </c>
      <c r="O24" s="0" t="n">
        <v>-84.299161</v>
      </c>
      <c r="P24" s="0" t="e">
        <f aca="false">POWER(POWER((K24-N24), 2) + POWER((L24-O24), 2), 0.5)</f>
        <v>#VALUE!</v>
      </c>
    </row>
    <row r="25" customFormat="false" ht="14.25" hidden="false" customHeight="false" outlineLevel="0" collapsed="false">
      <c r="A25" s="14" t="n">
        <v>295</v>
      </c>
      <c r="B25" s="14" t="s">
        <v>45</v>
      </c>
      <c r="C25" s="15" t="s">
        <v>1469</v>
      </c>
      <c r="D25" s="16" t="s">
        <v>430</v>
      </c>
      <c r="E25" s="14" t="s">
        <v>556</v>
      </c>
      <c r="F25" s="0" t="s">
        <v>557</v>
      </c>
      <c r="G25" s="0" t="s">
        <v>558</v>
      </c>
      <c r="H25" s="0" t="s">
        <v>436</v>
      </c>
      <c r="I25" s="0" t="s">
        <v>432</v>
      </c>
      <c r="J25" s="0" t="n">
        <v>80229</v>
      </c>
      <c r="K25" s="0" t="e">
        <f aca="false">VLOOKUP($A25,#REF!,22,0)</f>
        <v>#VALUE!</v>
      </c>
      <c r="L25" s="0" t="e">
        <f aca="false">VLOOKUP($A25,#REF!,23,0)</f>
        <v>#VALUE!</v>
      </c>
      <c r="M25" s="131" t="str">
        <f aca="false">F25&amp;","&amp;G25&amp;","&amp;H25&amp;" "&amp;J25</f>
        <v>8800 Grant St.,Thornton,CO 80229</v>
      </c>
      <c r="N25" s="0" t="n">
        <v>39.85718</v>
      </c>
      <c r="O25" s="0" t="n">
        <v>-104.982788</v>
      </c>
      <c r="P25" s="0" t="e">
        <f aca="false">POWER(POWER((K25-N25), 2) + POWER((L25-O25), 2), 0.5)</f>
        <v>#VALUE!</v>
      </c>
    </row>
    <row r="26" customFormat="false" ht="14.25" hidden="false" customHeight="false" outlineLevel="0" collapsed="false">
      <c r="A26" s="14" t="n">
        <v>155</v>
      </c>
      <c r="B26" s="14" t="s">
        <v>107</v>
      </c>
      <c r="C26" s="15" t="s">
        <v>897</v>
      </c>
      <c r="D26" s="16" t="s">
        <v>1475</v>
      </c>
      <c r="E26" s="14" t="s">
        <v>325</v>
      </c>
      <c r="F26" s="0" t="s">
        <v>326</v>
      </c>
      <c r="G26" s="0" t="s">
        <v>248</v>
      </c>
      <c r="H26" s="0" t="s">
        <v>231</v>
      </c>
      <c r="I26" s="0" t="s">
        <v>232</v>
      </c>
      <c r="J26" s="0" t="n">
        <v>78216</v>
      </c>
      <c r="K26" s="0" t="e">
        <f aca="false">VLOOKUP($A26,#REF!,22,0)</f>
        <v>#VALUE!</v>
      </c>
      <c r="L26" s="0" t="e">
        <f aca="false">VLOOKUP($A26,#REF!,23,0)</f>
        <v>#VALUE!</v>
      </c>
      <c r="M26" s="131" t="str">
        <f aca="false">F26&amp;","&amp;G26&amp;","&amp;H26&amp;" "&amp;J26</f>
        <v>13307 San Pedro,San Antonio,TX 78216</v>
      </c>
      <c r="N26" s="0" t="n">
        <v>29.562605</v>
      </c>
      <c r="O26" s="0" t="n">
        <v>-98.484761</v>
      </c>
      <c r="P26" s="0" t="e">
        <f aca="false">POWER(POWER((K26-N26), 2) + POWER((L26-O26), 2), 0.5)</f>
        <v>#VALUE!</v>
      </c>
    </row>
    <row r="27" customFormat="false" ht="14.25" hidden="false" customHeight="false" outlineLevel="0" collapsed="false">
      <c r="A27" s="14" t="n">
        <v>706</v>
      </c>
      <c r="B27" s="14" t="s">
        <v>192</v>
      </c>
      <c r="C27" s="15" t="s">
        <v>897</v>
      </c>
      <c r="D27" s="16" t="s">
        <v>1467</v>
      </c>
      <c r="E27" s="14" t="s">
        <v>950</v>
      </c>
      <c r="F27" s="0" t="s">
        <v>951</v>
      </c>
      <c r="G27" s="0" t="s">
        <v>952</v>
      </c>
      <c r="H27" s="0" t="s">
        <v>316</v>
      </c>
      <c r="I27" s="0" t="s">
        <v>317</v>
      </c>
      <c r="J27" s="0" t="n">
        <v>92782</v>
      </c>
      <c r="K27" s="0" t="e">
        <f aca="false">VLOOKUP($A27,#REF!,22,0)</f>
        <v>#VALUE!</v>
      </c>
      <c r="L27" s="0" t="e">
        <f aca="false">VLOOKUP($A27,#REF!,23,0)</f>
        <v>#VALUE!</v>
      </c>
      <c r="M27" s="0" t="str">
        <f aca="false">F27&amp;","&amp;G27&amp;","&amp;H27&amp;" "&amp;J27</f>
        <v>2405 Park Avenue,Tustin,CA 92782</v>
      </c>
      <c r="N27" s="0" t="n">
        <v>33.698011</v>
      </c>
      <c r="O27" s="0" t="n">
        <v>-117.827796</v>
      </c>
      <c r="P27" s="0" t="e">
        <f aca="false">POWER(POWER((K27-N27), 2) + POWER((L27-O27), 2), 0.5)</f>
        <v>#VALUE!</v>
      </c>
    </row>
    <row r="28" customFormat="false" ht="14.25" hidden="false" customHeight="false" outlineLevel="0" collapsed="false">
      <c r="A28" s="14" t="n">
        <v>341</v>
      </c>
      <c r="B28" s="14" t="s">
        <v>45</v>
      </c>
      <c r="C28" s="15" t="s">
        <v>1468</v>
      </c>
      <c r="D28" s="16" t="s">
        <v>1471</v>
      </c>
      <c r="E28" s="14" t="s">
        <v>616</v>
      </c>
      <c r="F28" s="0" t="s">
        <v>617</v>
      </c>
      <c r="G28" s="0" t="s">
        <v>223</v>
      </c>
      <c r="H28" s="0" t="s">
        <v>224</v>
      </c>
      <c r="I28" s="0" t="s">
        <v>225</v>
      </c>
      <c r="J28" s="0" t="n">
        <v>21222</v>
      </c>
      <c r="K28" s="0" t="e">
        <f aca="false">VLOOKUP($A28,#REF!,22,0)</f>
        <v>#VALUE!</v>
      </c>
      <c r="L28" s="0" t="e">
        <f aca="false">VLOOKUP($A28,#REF!,23,0)</f>
        <v>#VALUE!</v>
      </c>
      <c r="M28" s="0" t="str">
        <f aca="false">F28&amp;","&amp;G28&amp;","&amp;H28&amp;" "&amp;J28</f>
        <v>1101 Merritt Boulevard,Baltimore,MD 21222</v>
      </c>
      <c r="N28" s="0" t="n">
        <v>39.282956</v>
      </c>
      <c r="O28" s="0" t="n">
        <v>-76.505446</v>
      </c>
      <c r="P28" s="0" t="e">
        <f aca="false">POWER(POWER((K28-N28), 2) + POWER((L28-O28), 2), 0.5)</f>
        <v>#VALUE!</v>
      </c>
    </row>
    <row r="29" customFormat="false" ht="14.25" hidden="false" customHeight="false" outlineLevel="0" collapsed="false">
      <c r="A29" s="14" t="n">
        <v>870</v>
      </c>
      <c r="B29" s="14" t="s">
        <v>1005</v>
      </c>
      <c r="C29" s="15" t="s">
        <v>897</v>
      </c>
      <c r="D29" s="16" t="s">
        <v>479</v>
      </c>
      <c r="E29" s="14" t="s">
        <v>1131</v>
      </c>
      <c r="F29" s="0" t="s">
        <v>1133</v>
      </c>
      <c r="G29" s="0" t="s">
        <v>1134</v>
      </c>
      <c r="H29" s="0" t="s">
        <v>316</v>
      </c>
      <c r="I29" s="0" t="s">
        <v>317</v>
      </c>
      <c r="J29" s="0" t="n">
        <v>91730</v>
      </c>
      <c r="K29" s="0" t="e">
        <f aca="false">VLOOKUP($A29,#REF!,22,0)</f>
        <v>#VALUE!</v>
      </c>
      <c r="L29" s="0" t="e">
        <f aca="false">VLOOKUP($A29,#REF!,23,0)</f>
        <v>#VALUE!</v>
      </c>
      <c r="M29" s="0" t="str">
        <f aca="false">F29&amp;","&amp;G29&amp;","&amp;H29&amp;" "&amp;J29</f>
        <v>7930 Haven Ave.,Rancho Cucamonga,CA 91730</v>
      </c>
      <c r="N29" s="0" t="n">
        <v>34.109591</v>
      </c>
      <c r="O29" s="0" t="n">
        <v>-117.577407</v>
      </c>
      <c r="P29" s="0" t="e">
        <f aca="false">POWER(POWER((K29-N29), 2) + POWER((L29-O29), 2), 0.5)</f>
        <v>#VALUE!</v>
      </c>
    </row>
    <row r="30" customFormat="false" ht="14.25" hidden="false" customHeight="false" outlineLevel="0" collapsed="false">
      <c r="A30" s="14" t="n">
        <v>262</v>
      </c>
      <c r="B30" s="14" t="s">
        <v>45</v>
      </c>
      <c r="C30" s="15" t="s">
        <v>897</v>
      </c>
      <c r="D30" s="16" t="s">
        <v>494</v>
      </c>
      <c r="E30" s="14" t="s">
        <v>503</v>
      </c>
      <c r="F30" s="0" t="s">
        <v>509</v>
      </c>
      <c r="G30" s="0" t="s">
        <v>510</v>
      </c>
      <c r="H30" s="0" t="s">
        <v>316</v>
      </c>
      <c r="I30" s="0" t="s">
        <v>317</v>
      </c>
      <c r="J30" s="0" t="n">
        <v>92832</v>
      </c>
      <c r="K30" s="0" t="e">
        <f aca="false">VLOOKUP($A30,#REF!,22,0)</f>
        <v>#VALUE!</v>
      </c>
      <c r="L30" s="0" t="e">
        <f aca="false">VLOOKUP($A30,#REF!,23,0)</f>
        <v>#VALUE!</v>
      </c>
      <c r="M30" s="0" t="str">
        <f aca="false">F30&amp;","&amp;G30&amp;","&amp;H30&amp;" "&amp;J30</f>
        <v>1501 S. Lemon St.,Fullerton,CA 92832</v>
      </c>
      <c r="N30" s="0" t="n">
        <v>33.85482</v>
      </c>
      <c r="O30" s="0" t="n">
        <v>-117.920598</v>
      </c>
      <c r="P30" s="0" t="e">
        <f aca="false">POWER(POWER((K30-N30), 2) + POWER((L30-O30), 2), 0.5)</f>
        <v>#VALUE!</v>
      </c>
    </row>
    <row r="31" customFormat="false" ht="14.25" hidden="false" customHeight="false" outlineLevel="0" collapsed="false">
      <c r="A31" s="14" t="n">
        <v>78</v>
      </c>
      <c r="B31" s="14" t="s">
        <v>45</v>
      </c>
      <c r="C31" s="15" t="s">
        <v>1465</v>
      </c>
      <c r="D31" s="16" t="s">
        <v>209</v>
      </c>
      <c r="E31" s="14" t="s">
        <v>210</v>
      </c>
      <c r="F31" s="0" t="s">
        <v>213</v>
      </c>
      <c r="G31" s="0" t="s">
        <v>214</v>
      </c>
      <c r="H31" s="0" t="s">
        <v>202</v>
      </c>
      <c r="I31" s="0" t="s">
        <v>201</v>
      </c>
      <c r="J31" s="0" t="n">
        <v>11530</v>
      </c>
      <c r="K31" s="0" t="e">
        <f aca="false">VLOOKUP($A31,#REF!,22,0)</f>
        <v>#VALUE!</v>
      </c>
      <c r="L31" s="0" t="e">
        <f aca="false">VLOOKUP($A31,#REF!,23,0)</f>
        <v>#VALUE!</v>
      </c>
      <c r="M31" s="0" t="str">
        <f aca="false">F31&amp;","&amp;G31&amp;","&amp;H31&amp;" "&amp;J31</f>
        <v>987 Stewart Avenue,Garden City,NY 11530</v>
      </c>
      <c r="N31" s="0" t="n">
        <v>40.735246</v>
      </c>
      <c r="O31" s="0" t="n">
        <v>-73.597724</v>
      </c>
      <c r="P31" s="0" t="e">
        <f aca="false">POWER(POWER((K31-N31), 2) + POWER((L31-O31), 2), 0.5)</f>
        <v>#VALUE!</v>
      </c>
    </row>
    <row r="32" customFormat="false" ht="14.25" hidden="false" customHeight="false" outlineLevel="0" collapsed="false">
      <c r="A32" s="14" t="n">
        <v>143</v>
      </c>
      <c r="B32" s="14" t="s">
        <v>107</v>
      </c>
      <c r="C32" s="15" t="s">
        <v>897</v>
      </c>
      <c r="D32" s="16" t="s">
        <v>234</v>
      </c>
      <c r="E32" s="14" t="s">
        <v>298</v>
      </c>
      <c r="F32" s="0" t="s">
        <v>300</v>
      </c>
      <c r="G32" s="0" t="s">
        <v>301</v>
      </c>
      <c r="H32" s="0" t="s">
        <v>231</v>
      </c>
      <c r="I32" s="0" t="s">
        <v>232</v>
      </c>
      <c r="J32" s="0" t="n">
        <v>78415</v>
      </c>
      <c r="K32" s="0" t="e">
        <f aca="false">VLOOKUP($A32,#REF!,22,0)</f>
        <v>#VALUE!</v>
      </c>
      <c r="L32" s="0" t="e">
        <f aca="false">VLOOKUP($A32,#REF!,23,0)</f>
        <v>#VALUE!</v>
      </c>
      <c r="M32" s="0" t="str">
        <f aca="false">F32&amp;","&amp;G32&amp;","&amp;H32&amp;" "&amp;J32</f>
        <v>6116 Ayers St.,Corpus Christi,TX 78415</v>
      </c>
      <c r="N32" s="0" t="n">
        <v>27.716512</v>
      </c>
      <c r="O32" s="0" t="n">
        <v>-97.438271</v>
      </c>
      <c r="P32" s="0" t="e">
        <f aca="false">POWER(POWER((K32-N32), 2) + POWER((L32-O32), 2), 0.5)</f>
        <v>#VALUE!</v>
      </c>
    </row>
    <row r="33" customFormat="false" ht="14.25" hidden="false" customHeight="false" outlineLevel="0" collapsed="false">
      <c r="A33" s="14" t="n">
        <v>115</v>
      </c>
      <c r="B33" s="14" t="s">
        <v>45</v>
      </c>
      <c r="C33" s="15" t="s">
        <v>1468</v>
      </c>
      <c r="D33" s="16" t="s">
        <v>273</v>
      </c>
      <c r="E33" s="14" t="s">
        <v>274</v>
      </c>
      <c r="F33" s="0" t="s">
        <v>275</v>
      </c>
      <c r="G33" s="0" t="s">
        <v>276</v>
      </c>
      <c r="H33" s="0" t="s">
        <v>253</v>
      </c>
      <c r="I33" s="0" t="s">
        <v>254</v>
      </c>
      <c r="J33" s="0" t="n">
        <v>23230</v>
      </c>
      <c r="K33" s="0" t="e">
        <f aca="false">VLOOKUP($A33,#REF!,22,0)</f>
        <v>#VALUE!</v>
      </c>
      <c r="L33" s="0" t="e">
        <f aca="false">VLOOKUP($A33,#REF!,23,0)</f>
        <v>#VALUE!</v>
      </c>
      <c r="M33" s="0" t="str">
        <f aca="false">F33&amp;","&amp;G33&amp;","&amp;H33&amp;" "&amp;J33</f>
        <v>6540 West Broad Street,Richmond,VA 23230</v>
      </c>
      <c r="N33" s="0" t="n">
        <v>37.599132</v>
      </c>
      <c r="O33" s="0" t="n">
        <v>-77.513481</v>
      </c>
      <c r="P33" s="0" t="e">
        <f aca="false">POWER(POWER((K33-N33), 2) + POWER((L33-O33), 2), 0.5)</f>
        <v>#VALUE!</v>
      </c>
    </row>
    <row r="34" customFormat="false" ht="14.25" hidden="false" customHeight="false" outlineLevel="0" collapsed="false">
      <c r="A34" s="14" t="n">
        <v>276</v>
      </c>
      <c r="B34" s="14" t="s">
        <v>45</v>
      </c>
      <c r="C34" s="15" t="s">
        <v>1469</v>
      </c>
      <c r="D34" s="16" t="s">
        <v>134</v>
      </c>
      <c r="E34" s="14" t="s">
        <v>526</v>
      </c>
      <c r="F34" s="0" t="s">
        <v>527</v>
      </c>
      <c r="G34" s="0" t="s">
        <v>528</v>
      </c>
      <c r="H34" s="0" t="s">
        <v>243</v>
      </c>
      <c r="I34" s="0" t="s">
        <v>244</v>
      </c>
      <c r="J34" s="0" t="n">
        <v>74145</v>
      </c>
      <c r="K34" s="0" t="e">
        <f aca="false">VLOOKUP($A34,#REF!,22,0)</f>
        <v>#VALUE!</v>
      </c>
      <c r="L34" s="0" t="e">
        <f aca="false">VLOOKUP($A34,#REF!,23,0)</f>
        <v>#VALUE!</v>
      </c>
      <c r="M34" s="0" t="str">
        <f aca="false">F34&amp;","&amp;G34&amp;","&amp;H34&amp;" "&amp;J34</f>
        <v>3121 S. Sheridan Road,Tulsa,OK 74145</v>
      </c>
      <c r="N34" s="0" t="n">
        <v>36.117879</v>
      </c>
      <c r="O34" s="0" t="n">
        <v>-95.903936</v>
      </c>
      <c r="P34" s="0" t="e">
        <f aca="false">POWER(POWER((K34-N34), 2) + POWER((L34-O34), 2), 0.5)</f>
        <v>#VALUE!</v>
      </c>
    </row>
    <row r="35" customFormat="false" ht="14.25" hidden="false" customHeight="false" outlineLevel="0" collapsed="false">
      <c r="A35" s="14" t="n">
        <v>515</v>
      </c>
      <c r="B35" s="14" t="s">
        <v>45</v>
      </c>
      <c r="C35" s="15" t="s">
        <v>1476</v>
      </c>
      <c r="D35" s="16" t="s">
        <v>1477</v>
      </c>
      <c r="E35" s="14" t="s">
        <v>764</v>
      </c>
      <c r="F35" s="0" t="s">
        <v>768</v>
      </c>
      <c r="G35" s="0" t="s">
        <v>769</v>
      </c>
      <c r="H35" s="0" t="s">
        <v>447</v>
      </c>
      <c r="I35" s="0" t="s">
        <v>448</v>
      </c>
      <c r="J35" s="0" t="n">
        <v>49546</v>
      </c>
      <c r="K35" s="0" t="e">
        <f aca="false">VLOOKUP($A35,#REF!,22,0)</f>
        <v>#VALUE!</v>
      </c>
      <c r="L35" s="0" t="e">
        <f aca="false">VLOOKUP($A35,#REF!,23,0)</f>
        <v>#VALUE!</v>
      </c>
      <c r="M35" s="0" t="str">
        <f aca="false">F35&amp;","&amp;G35&amp;","&amp;H35&amp;" "&amp;J35</f>
        <v>3500 Lake Eastbrook Blvd.,Grand Rapid,MI 49546</v>
      </c>
      <c r="N35" s="0" t="n">
        <v>42.91769</v>
      </c>
      <c r="O35" s="0" t="n">
        <v>-85.581737</v>
      </c>
      <c r="P35" s="0" t="e">
        <f aca="false">POWER(POWER((K35-N35), 2) + POWER((L35-O35), 2), 0.5)</f>
        <v>#VALUE!</v>
      </c>
    </row>
    <row r="36" customFormat="false" ht="14.25" hidden="false" customHeight="false" outlineLevel="0" collapsed="false">
      <c r="A36" s="14" t="n">
        <v>887</v>
      </c>
      <c r="B36" s="14" t="s">
        <v>1005</v>
      </c>
      <c r="C36" s="15" t="s">
        <v>1464</v>
      </c>
      <c r="D36" s="16" t="s">
        <v>47</v>
      </c>
      <c r="E36" s="14" t="s">
        <v>1187</v>
      </c>
      <c r="F36" s="0" t="s">
        <v>1188</v>
      </c>
      <c r="G36" s="0" t="s">
        <v>1189</v>
      </c>
      <c r="H36" s="0" t="s">
        <v>114</v>
      </c>
      <c r="I36" s="0" t="s">
        <v>115</v>
      </c>
      <c r="J36" s="0" t="n">
        <v>30907</v>
      </c>
      <c r="K36" s="0" t="e">
        <f aca="false">VLOOKUP($A36,#REF!,22,0)</f>
        <v>#VALUE!</v>
      </c>
      <c r="L36" s="0" t="e">
        <f aca="false">VLOOKUP($A36,#REF!,23,0)</f>
        <v>#VALUE!</v>
      </c>
      <c r="M36" s="0" t="str">
        <f aca="false">F36&amp;","&amp;G36&amp;","&amp;H36&amp;" "&amp;J36</f>
        <v>3067 Washington Rd.,Augusta,GA 30907</v>
      </c>
      <c r="N36" s="0" t="n">
        <v>33.516185</v>
      </c>
      <c r="O36" s="0" t="n">
        <v>-82.052376</v>
      </c>
      <c r="P36" s="0" t="e">
        <f aca="false">POWER(POWER((K36-N36), 2) + POWER((L36-O36), 2), 0.5)</f>
        <v>#VALUE!</v>
      </c>
    </row>
    <row r="37" customFormat="false" ht="14.25" hidden="false" customHeight="false" outlineLevel="0" collapsed="false">
      <c r="A37" s="14" t="n">
        <v>536</v>
      </c>
      <c r="B37" s="14" t="s">
        <v>192</v>
      </c>
      <c r="C37" s="15" t="s">
        <v>1465</v>
      </c>
      <c r="D37" s="16" t="s">
        <v>1473</v>
      </c>
      <c r="E37" s="14" t="s">
        <v>802</v>
      </c>
      <c r="F37" s="0" t="s">
        <v>803</v>
      </c>
      <c r="G37" s="0" t="s">
        <v>804</v>
      </c>
      <c r="H37" s="0" t="s">
        <v>358</v>
      </c>
      <c r="I37" s="0" t="s">
        <v>359</v>
      </c>
      <c r="J37" s="0" t="n">
        <v>8812</v>
      </c>
      <c r="K37" s="0" t="e">
        <f aca="false">VLOOKUP($A37,#REF!,22,0)</f>
        <v>#VALUE!</v>
      </c>
      <c r="L37" s="0" t="e">
        <f aca="false">VLOOKUP($A37,#REF!,23,0)</f>
        <v>#VALUE!</v>
      </c>
      <c r="M37" s="0" t="str">
        <f aca="false">F37&amp;","&amp;G37&amp;","&amp;H37&amp;" "&amp;J37</f>
        <v>380 US Highway 22,Green Brook,NJ 8812</v>
      </c>
      <c r="N37" s="0" t="n">
        <v>40.585758</v>
      </c>
      <c r="O37" s="0" t="n">
        <v>-74.511264</v>
      </c>
      <c r="P37" s="0" t="e">
        <f aca="false">POWER(POWER((K37-N37), 2) + POWER((L37-O37), 2), 0.5)</f>
        <v>#VALUE!</v>
      </c>
    </row>
    <row r="38" customFormat="false" ht="14.25" hidden="false" customHeight="false" outlineLevel="0" collapsed="false">
      <c r="A38" s="14" t="n">
        <v>880</v>
      </c>
      <c r="B38" s="14" t="s">
        <v>1005</v>
      </c>
      <c r="C38" s="15" t="s">
        <v>1476</v>
      </c>
      <c r="D38" s="16" t="s">
        <v>1162</v>
      </c>
      <c r="E38" s="14" t="s">
        <v>1163</v>
      </c>
      <c r="F38" s="0" t="s">
        <v>1164</v>
      </c>
      <c r="G38" s="0" t="s">
        <v>1165</v>
      </c>
      <c r="H38" s="0" t="s">
        <v>1166</v>
      </c>
      <c r="I38" s="0" t="s">
        <v>569</v>
      </c>
      <c r="J38" s="0" t="s">
        <v>1167</v>
      </c>
      <c r="K38" s="0" t="e">
        <f aca="false">VLOOKUP($A38,#REF!,22,0)</f>
        <v>#VALUE!</v>
      </c>
      <c r="L38" s="0" t="e">
        <f aca="false">VLOOKUP($A38,#REF!,23,0)</f>
        <v>#VALUE!</v>
      </c>
      <c r="M38" s="0" t="str">
        <f aca="false">F38&amp;","&amp;G38&amp;","&amp;H38&amp;" "&amp;J38</f>
        <v>385 Frederick Plaza,Kitchener, Ont,CAN N2H 2P2</v>
      </c>
      <c r="N38" s="0" t="n">
        <v>43.457492</v>
      </c>
      <c r="O38" s="0" t="n">
        <v>-80.473616</v>
      </c>
      <c r="P38" s="0" t="e">
        <f aca="false">POWER(POWER((K38-N38), 2) + POWER((L38-O38), 2), 0.5)</f>
        <v>#VALUE!</v>
      </c>
    </row>
    <row r="39" customFormat="false" ht="14.25" hidden="false" customHeight="false" outlineLevel="0" collapsed="false">
      <c r="A39" s="14" t="n">
        <v>263</v>
      </c>
      <c r="B39" s="14" t="s">
        <v>107</v>
      </c>
      <c r="C39" s="15" t="s">
        <v>897</v>
      </c>
      <c r="D39" s="16" t="s">
        <v>1478</v>
      </c>
      <c r="E39" s="14" t="s">
        <v>511</v>
      </c>
      <c r="F39" s="0" t="s">
        <v>512</v>
      </c>
      <c r="G39" s="0" t="s">
        <v>513</v>
      </c>
      <c r="H39" s="0" t="s">
        <v>316</v>
      </c>
      <c r="I39" s="0" t="s">
        <v>317</v>
      </c>
      <c r="J39" s="0" t="n">
        <v>90045</v>
      </c>
      <c r="K39" s="0" t="e">
        <f aca="false">VLOOKUP($A39,#REF!,22,0)</f>
        <v>#VALUE!</v>
      </c>
      <c r="L39" s="0" t="e">
        <f aca="false">VLOOKUP($A39,#REF!,23,0)</f>
        <v>#VALUE!</v>
      </c>
      <c r="M39" s="0" t="str">
        <f aca="false">F39&amp;","&amp;G39&amp;","&amp;H39&amp;" "&amp;J39</f>
        <v>8731 Lincoln Blvd.,Westchester,CA 90045</v>
      </c>
      <c r="N39" s="0" t="n">
        <v>33.957808</v>
      </c>
      <c r="O39" s="0" t="n">
        <v>-118.417869</v>
      </c>
      <c r="P39" s="0" t="e">
        <f aca="false">POWER(POWER((K39-N39), 2) + POWER((L39-O39), 2), 0.5)</f>
        <v>#VALUE!</v>
      </c>
    </row>
    <row r="40" customFormat="false" ht="14.25" hidden="false" customHeight="false" outlineLevel="0" collapsed="false">
      <c r="A40" s="14" t="n">
        <v>210</v>
      </c>
      <c r="B40" s="14" t="s">
        <v>107</v>
      </c>
      <c r="C40" s="15" t="s">
        <v>1465</v>
      </c>
      <c r="D40" s="16" t="s">
        <v>353</v>
      </c>
      <c r="E40" s="14" t="s">
        <v>385</v>
      </c>
      <c r="F40" s="0" t="s">
        <v>386</v>
      </c>
      <c r="G40" s="0" t="s">
        <v>387</v>
      </c>
      <c r="H40" s="0" t="s">
        <v>202</v>
      </c>
      <c r="I40" s="0" t="s">
        <v>201</v>
      </c>
      <c r="J40" s="0" t="n">
        <v>11377</v>
      </c>
      <c r="K40" s="0" t="e">
        <f aca="false">VLOOKUP($A40,#REF!,22,0)</f>
        <v>#VALUE!</v>
      </c>
      <c r="L40" s="0" t="e">
        <f aca="false">VLOOKUP($A40,#REF!,23,0)</f>
        <v>#VALUE!</v>
      </c>
      <c r="M40" s="0" t="str">
        <f aca="false">F40&amp;","&amp;G40&amp;","&amp;H40&amp;" "&amp;J40</f>
        <v>69-10 34th Avenue,Woodside,NY 11377</v>
      </c>
      <c r="N40" s="0" t="n">
        <v>40.75213</v>
      </c>
      <c r="O40" s="0" t="n">
        <v>-73.896586</v>
      </c>
      <c r="P40" s="0" t="e">
        <f aca="false">POWER(POWER((K40-N40), 2) + POWER((L40-O40), 2), 0.5)</f>
        <v>#VALUE!</v>
      </c>
    </row>
    <row r="41" customFormat="false" ht="14.25" hidden="false" customHeight="false" outlineLevel="0" collapsed="false">
      <c r="A41" s="14" t="n">
        <v>864</v>
      </c>
      <c r="B41" s="14" t="s">
        <v>1005</v>
      </c>
      <c r="C41" s="15" t="s">
        <v>1469</v>
      </c>
      <c r="D41" s="16" t="s">
        <v>633</v>
      </c>
      <c r="E41" s="14" t="s">
        <v>1116</v>
      </c>
      <c r="F41" s="0" t="s">
        <v>1117</v>
      </c>
      <c r="G41" s="0" t="s">
        <v>1118</v>
      </c>
      <c r="H41" s="0" t="s">
        <v>600</v>
      </c>
      <c r="I41" s="0" t="s">
        <v>597</v>
      </c>
      <c r="J41" s="0" t="n">
        <v>85323</v>
      </c>
      <c r="K41" s="0" t="e">
        <f aca="false">VLOOKUP($A41,#REF!,22,0)</f>
        <v>#VALUE!</v>
      </c>
      <c r="L41" s="0" t="e">
        <f aca="false">VLOOKUP($A41,#REF!,23,0)</f>
        <v>#VALUE!</v>
      </c>
      <c r="M41" s="0" t="str">
        <f aca="false">F41&amp;","&amp;G41&amp;","&amp;H41&amp;" "&amp;J41</f>
        <v>1425 N. Central,Avondale,AZ 85323</v>
      </c>
      <c r="N41" s="0" t="n">
        <v>33.44841</v>
      </c>
      <c r="O41" s="0" t="n">
        <v>-112.348827</v>
      </c>
      <c r="P41" s="0" t="e">
        <f aca="false">POWER(POWER((K41-N41), 2) + POWER((L41-O41), 2), 0.5)</f>
        <v>#VALUE!</v>
      </c>
    </row>
    <row r="42" customFormat="false" ht="14.25" hidden="false" customHeight="false" outlineLevel="0" collapsed="false">
      <c r="A42" s="14" t="n">
        <v>244</v>
      </c>
      <c r="B42" s="14" t="s">
        <v>45</v>
      </c>
      <c r="C42" s="15" t="s">
        <v>1468</v>
      </c>
      <c r="D42" s="16" t="s">
        <v>249</v>
      </c>
      <c r="E42" s="14" t="s">
        <v>466</v>
      </c>
      <c r="F42" s="0" t="s">
        <v>467</v>
      </c>
      <c r="G42" s="0" t="s">
        <v>468</v>
      </c>
      <c r="H42" s="0" t="s">
        <v>253</v>
      </c>
      <c r="I42" s="0" t="s">
        <v>254</v>
      </c>
      <c r="J42" s="0" t="n">
        <v>23518</v>
      </c>
      <c r="K42" s="0" t="e">
        <f aca="false">VLOOKUP($A42,#REF!,22,0)</f>
        <v>#VALUE!</v>
      </c>
      <c r="L42" s="0" t="e">
        <f aca="false">VLOOKUP($A42,#REF!,23,0)</f>
        <v>#VALUE!</v>
      </c>
      <c r="M42" s="0" t="str">
        <f aca="false">F42&amp;","&amp;G42&amp;","&amp;H42&amp;" "&amp;J42</f>
        <v>2441 E. Little Creek Road,Norfolk,VA 23518</v>
      </c>
      <c r="N42" s="0" t="n">
        <v>36.914205</v>
      </c>
      <c r="O42" s="0" t="n">
        <v>-76.214091</v>
      </c>
      <c r="P42" s="0" t="e">
        <f aca="false">POWER(POWER((K42-N42), 2) + POWER((L42-O42), 2), 0.5)</f>
        <v>#VALUE!</v>
      </c>
    </row>
    <row r="43" customFormat="false" ht="14.25" hidden="false" customHeight="false" outlineLevel="0" collapsed="false">
      <c r="A43" s="14" t="n">
        <v>58</v>
      </c>
      <c r="B43" s="14" t="s">
        <v>45</v>
      </c>
      <c r="C43" s="15" t="s">
        <v>1469</v>
      </c>
      <c r="D43" s="16" t="s">
        <v>134</v>
      </c>
      <c r="E43" s="14" t="s">
        <v>153</v>
      </c>
      <c r="F43" s="0" t="s">
        <v>156</v>
      </c>
      <c r="G43" s="0" t="s">
        <v>157</v>
      </c>
      <c r="H43" s="0" t="s">
        <v>143</v>
      </c>
      <c r="I43" s="0" t="s">
        <v>144</v>
      </c>
      <c r="J43" s="0" t="n">
        <v>65203</v>
      </c>
      <c r="K43" s="0" t="e">
        <f aca="false">VLOOKUP($A43,#REF!,22,0)</f>
        <v>#VALUE!</v>
      </c>
      <c r="L43" s="0" t="e">
        <f aca="false">VLOOKUP($A43,#REF!,23,0)</f>
        <v>#VALUE!</v>
      </c>
      <c r="M43" s="0" t="str">
        <f aca="false">F43&amp;","&amp;G43&amp;","&amp;H43&amp;" "&amp;J43</f>
        <v>1508 North Providence Road,Columbia,MO 65203</v>
      </c>
      <c r="N43" s="0" t="n">
        <v>38.967317</v>
      </c>
      <c r="O43" s="0" t="n">
        <v>-92.3331</v>
      </c>
      <c r="P43" s="0" t="e">
        <f aca="false">POWER(POWER((K43-N43), 2) + POWER((L43-O43), 2), 0.5)</f>
        <v>#VALUE!</v>
      </c>
    </row>
    <row r="44" customFormat="false" ht="14.25" hidden="false" customHeight="false" outlineLevel="0" collapsed="false">
      <c r="A44" s="14" t="n">
        <v>843</v>
      </c>
      <c r="B44" s="14" t="s">
        <v>1005</v>
      </c>
      <c r="C44" s="15" t="s">
        <v>1469</v>
      </c>
      <c r="D44" s="16" t="s">
        <v>336</v>
      </c>
      <c r="E44" s="14" t="s">
        <v>1059</v>
      </c>
      <c r="F44" s="0" t="s">
        <v>1060</v>
      </c>
      <c r="G44" s="0" t="s">
        <v>1061</v>
      </c>
      <c r="H44" s="0" t="s">
        <v>340</v>
      </c>
      <c r="I44" s="0" t="s">
        <v>341</v>
      </c>
      <c r="J44" s="0" t="n">
        <v>60171</v>
      </c>
      <c r="K44" s="0" t="e">
        <f aca="false">VLOOKUP($A44,#REF!,22,0)</f>
        <v>#VALUE!</v>
      </c>
      <c r="L44" s="0" t="e">
        <f aca="false">VLOOKUP($A44,#REF!,23,0)</f>
        <v>#VALUE!</v>
      </c>
      <c r="M44" s="0" t="str">
        <f aca="false">F44&amp;","&amp;G44&amp;","&amp;H44&amp;" "&amp;J44</f>
        <v>3111 River Rd.,River Grove,IL 60171</v>
      </c>
      <c r="N44" s="0" t="n">
        <v>41.936028</v>
      </c>
      <c r="O44" s="0" t="n">
        <v>-87.849492</v>
      </c>
      <c r="P44" s="0" t="e">
        <f aca="false">POWER(POWER((K44-N44), 2) + POWER((L44-O44), 2), 0.5)</f>
        <v>#VALUE!</v>
      </c>
    </row>
    <row r="45" customFormat="false" ht="14.25" hidden="false" customHeight="false" outlineLevel="0" collapsed="false">
      <c r="A45" s="14" t="n">
        <v>138</v>
      </c>
      <c r="B45" s="14" t="s">
        <v>45</v>
      </c>
      <c r="C45" s="15" t="s">
        <v>1464</v>
      </c>
      <c r="D45" s="16" t="s">
        <v>1470</v>
      </c>
      <c r="E45" s="14" t="s">
        <v>291</v>
      </c>
      <c r="F45" s="0" t="s">
        <v>292</v>
      </c>
      <c r="G45" s="0" t="s">
        <v>293</v>
      </c>
      <c r="H45" s="0" t="s">
        <v>78</v>
      </c>
      <c r="I45" s="0" t="s">
        <v>79</v>
      </c>
      <c r="J45" s="0" t="n">
        <v>35401</v>
      </c>
      <c r="K45" s="0" t="e">
        <f aca="false">VLOOKUP($A45,#REF!,22,0)</f>
        <v>#VALUE!</v>
      </c>
      <c r="L45" s="0" t="e">
        <f aca="false">VLOOKUP($A45,#REF!,23,0)</f>
        <v>#VALUE!</v>
      </c>
      <c r="M45" s="0" t="str">
        <f aca="false">F45&amp;","&amp;G45&amp;","&amp;H45&amp;" "&amp;J45</f>
        <v>520 15th Street,Tuscaloosa,AL 35401</v>
      </c>
      <c r="N45" s="0" t="n">
        <v>33.199388</v>
      </c>
      <c r="O45" s="0" t="n">
        <v>-87.542783</v>
      </c>
      <c r="P45" s="0" t="e">
        <f aca="false">POWER(POWER((K45-N45), 2) + POWER((L45-O45), 2), 0.5)</f>
        <v>#VALUE!</v>
      </c>
    </row>
    <row r="46" customFormat="false" ht="14.25" hidden="false" customHeight="false" outlineLevel="0" collapsed="false">
      <c r="A46" s="14" t="n">
        <v>889</v>
      </c>
      <c r="B46" s="14" t="s">
        <v>1005</v>
      </c>
      <c r="C46" s="15" t="s">
        <v>1468</v>
      </c>
      <c r="D46" s="16" t="s">
        <v>604</v>
      </c>
      <c r="E46" s="14" t="s">
        <v>1193</v>
      </c>
      <c r="F46" s="0" t="s">
        <v>1196</v>
      </c>
      <c r="G46" s="0" t="s">
        <v>157</v>
      </c>
      <c r="H46" s="0" t="s">
        <v>224</v>
      </c>
      <c r="I46" s="0" t="s">
        <v>225</v>
      </c>
      <c r="J46" s="0" t="n">
        <v>21045</v>
      </c>
      <c r="K46" s="0" t="e">
        <f aca="false">VLOOKUP($A46,#REF!,22,0)</f>
        <v>#VALUE!</v>
      </c>
      <c r="L46" s="0" t="e">
        <f aca="false">VLOOKUP($A46,#REF!,23,0)</f>
        <v>#VALUE!</v>
      </c>
      <c r="M46" s="0" t="str">
        <f aca="false">F46&amp;","&amp;G46&amp;","&amp;H46&amp;" "&amp;J46</f>
        <v>7100 Carved Stone Rd.,Columbia,MD 21045</v>
      </c>
      <c r="N46" s="0" t="n">
        <v>39.176157</v>
      </c>
      <c r="O46" s="0" t="n">
        <v>-76.840843</v>
      </c>
      <c r="P46" s="0" t="e">
        <f aca="false">POWER(POWER((K46-N46), 2) + POWER((L46-O46), 2), 0.5)</f>
        <v>#VALUE!</v>
      </c>
    </row>
    <row r="47" customFormat="false" ht="14.25" hidden="false" customHeight="false" outlineLevel="0" collapsed="false">
      <c r="A47" s="14" t="n">
        <v>602</v>
      </c>
      <c r="B47" s="14" t="s">
        <v>45</v>
      </c>
      <c r="C47" s="15" t="s">
        <v>1469</v>
      </c>
      <c r="D47" s="16" t="s">
        <v>134</v>
      </c>
      <c r="E47" s="14" t="s">
        <v>890</v>
      </c>
      <c r="F47" s="0" t="s">
        <v>891</v>
      </c>
      <c r="G47" s="0" t="s">
        <v>892</v>
      </c>
      <c r="H47" s="0" t="s">
        <v>243</v>
      </c>
      <c r="I47" s="0" t="s">
        <v>244</v>
      </c>
      <c r="J47" s="0" t="n">
        <v>73127</v>
      </c>
      <c r="K47" s="0" t="e">
        <f aca="false">VLOOKUP($A47,#REF!,22,0)</f>
        <v>#VALUE!</v>
      </c>
      <c r="L47" s="0" t="e">
        <f aca="false">VLOOKUP($A47,#REF!,23,0)</f>
        <v>#VALUE!</v>
      </c>
      <c r="M47" s="0" t="str">
        <f aca="false">F47&amp;","&amp;G47&amp;","&amp;H47&amp;" "&amp;J47</f>
        <v>4600 North West 23rd St.,Oklahoma City,OK 73127</v>
      </c>
      <c r="N47" s="0" t="n">
        <v>35.492417</v>
      </c>
      <c r="O47" s="0" t="n">
        <v>-97.60269</v>
      </c>
      <c r="P47" s="0" t="e">
        <f aca="false">POWER(POWER((K47-N47), 2) + POWER((L47-O47), 2), 0.5)</f>
        <v>#VALUE!</v>
      </c>
    </row>
    <row r="48" customFormat="false" ht="14.25" hidden="false" customHeight="false" outlineLevel="0" collapsed="false">
      <c r="A48" s="14" t="n">
        <v>124</v>
      </c>
      <c r="B48" s="14" t="s">
        <v>45</v>
      </c>
      <c r="C48" s="15" t="s">
        <v>1468</v>
      </c>
      <c r="D48" s="16" t="s">
        <v>1474</v>
      </c>
      <c r="E48" s="14" t="s">
        <v>280</v>
      </c>
      <c r="F48" s="0" t="s">
        <v>281</v>
      </c>
      <c r="G48" s="0" t="s">
        <v>282</v>
      </c>
      <c r="H48" s="0" t="s">
        <v>283</v>
      </c>
      <c r="I48" s="0" t="s">
        <v>284</v>
      </c>
      <c r="J48" s="0" t="n">
        <v>33617</v>
      </c>
      <c r="K48" s="0" t="e">
        <f aca="false">VLOOKUP($A48,#REF!,22,0)</f>
        <v>#VALUE!</v>
      </c>
      <c r="L48" s="0" t="e">
        <f aca="false">VLOOKUP($A48,#REF!,23,0)</f>
        <v>#VALUE!</v>
      </c>
      <c r="M48" s="0" t="str">
        <f aca="false">F48&amp;","&amp;G48&amp;","&amp;H48&amp;" "&amp;J48</f>
        <v>13109 North 56th Street,Tampa,FL 33617</v>
      </c>
      <c r="N48" s="0" t="n">
        <v>28.066993</v>
      </c>
      <c r="O48" s="0" t="n">
        <v>-82.392862</v>
      </c>
      <c r="P48" s="0" t="e">
        <f aca="false">POWER(POWER((K48-N48), 2) + POWER((L48-O48), 2), 0.5)</f>
        <v>#VALUE!</v>
      </c>
    </row>
    <row r="49" customFormat="false" ht="14.25" hidden="false" customHeight="false" outlineLevel="0" collapsed="false">
      <c r="A49" s="14" t="n">
        <v>545</v>
      </c>
      <c r="B49" s="14" t="s">
        <v>45</v>
      </c>
      <c r="C49" s="15" t="s">
        <v>1476</v>
      </c>
      <c r="D49" s="16" t="s">
        <v>403</v>
      </c>
      <c r="E49" s="14" t="s">
        <v>810</v>
      </c>
      <c r="F49" s="0" t="s">
        <v>811</v>
      </c>
      <c r="G49" s="0" t="s">
        <v>406</v>
      </c>
      <c r="H49" s="0" t="s">
        <v>202</v>
      </c>
      <c r="I49" s="0" t="s">
        <v>201</v>
      </c>
      <c r="J49" s="0" t="n">
        <v>14615</v>
      </c>
      <c r="K49" s="0" t="e">
        <f aca="false">VLOOKUP($A49,#REF!,22,0)</f>
        <v>#VALUE!</v>
      </c>
      <c r="L49" s="0" t="e">
        <f aca="false">VLOOKUP($A49,#REF!,23,0)</f>
        <v>#VALUE!</v>
      </c>
      <c r="M49" s="0" t="str">
        <f aca="false">F49&amp;","&amp;G49&amp;","&amp;H49&amp;" "&amp;J49</f>
        <v>1151 Ridgeway Ave.,Rochester,NY 14615</v>
      </c>
      <c r="N49" s="0" t="n">
        <v>43.193322</v>
      </c>
      <c r="O49" s="0" t="n">
        <v>-77.661772</v>
      </c>
      <c r="P49" s="0" t="e">
        <f aca="false">POWER(POWER((K49-N49), 2) + POWER((L49-O49), 2), 0.5)</f>
        <v>#VALUE!</v>
      </c>
    </row>
    <row r="50" customFormat="false" ht="14.25" hidden="false" customHeight="false" outlineLevel="0" collapsed="false">
      <c r="A50" s="14" t="n">
        <v>89</v>
      </c>
      <c r="B50" s="14" t="s">
        <v>45</v>
      </c>
      <c r="C50" s="15" t="s">
        <v>1468</v>
      </c>
      <c r="D50" s="16" t="s">
        <v>669</v>
      </c>
      <c r="E50" s="14" t="s">
        <v>227</v>
      </c>
      <c r="F50" s="0" t="s">
        <v>229</v>
      </c>
      <c r="G50" s="0" t="s">
        <v>230</v>
      </c>
      <c r="H50" s="0" t="s">
        <v>231</v>
      </c>
      <c r="I50" s="0" t="s">
        <v>232</v>
      </c>
      <c r="J50" s="0" t="n">
        <v>76015</v>
      </c>
      <c r="K50" s="0" t="e">
        <f aca="false">VLOOKUP($A50,#REF!,22,0)</f>
        <v>#VALUE!</v>
      </c>
      <c r="L50" s="0" t="e">
        <f aca="false">VLOOKUP($A50,#REF!,23,0)</f>
        <v>#VALUE!</v>
      </c>
      <c r="M50" s="0" t="str">
        <f aca="false">F50&amp;","&amp;G50&amp;","&amp;H50&amp;" "&amp;J50</f>
        <v>3149 S. Cooper St.,Arlington,TX 76015</v>
      </c>
      <c r="N50" s="0" t="n">
        <v>32.693045</v>
      </c>
      <c r="O50" s="0" t="n">
        <v>-97.124581</v>
      </c>
      <c r="P50" s="0" t="e">
        <f aca="false">POWER(POWER((K50-N50), 2) + POWER((L50-O50), 2), 0.5)</f>
        <v>#VALUE!</v>
      </c>
    </row>
    <row r="51" customFormat="false" ht="14.25" hidden="false" customHeight="false" outlineLevel="0" collapsed="false">
      <c r="A51" s="14" t="n">
        <v>402</v>
      </c>
      <c r="B51" s="14" t="s">
        <v>45</v>
      </c>
      <c r="C51" s="15" t="s">
        <v>1468</v>
      </c>
      <c r="D51" s="16" t="s">
        <v>698</v>
      </c>
      <c r="E51" s="14" t="s">
        <v>699</v>
      </c>
      <c r="F51" s="0" t="s">
        <v>700</v>
      </c>
      <c r="G51" s="0" t="s">
        <v>701</v>
      </c>
      <c r="H51" s="0" t="s">
        <v>283</v>
      </c>
      <c r="I51" s="0" t="s">
        <v>284</v>
      </c>
      <c r="J51" s="0" t="n">
        <v>32763</v>
      </c>
      <c r="K51" s="0" t="e">
        <f aca="false">VLOOKUP($A51,#REF!,22,0)</f>
        <v>#VALUE!</v>
      </c>
      <c r="L51" s="0" t="e">
        <f aca="false">VLOOKUP($A51,#REF!,23,0)</f>
        <v>#VALUE!</v>
      </c>
      <c r="M51" s="0" t="str">
        <f aca="false">F51&amp;","&amp;G51&amp;","&amp;H51&amp;" "&amp;J51</f>
        <v>2716 Enterprise Road,Orange City,FL 32763</v>
      </c>
      <c r="N51" s="0" t="n">
        <v>28.908044</v>
      </c>
      <c r="O51" s="0" t="n">
        <v>-81.291883</v>
      </c>
      <c r="P51" s="0" t="e">
        <f aca="false">POWER(POWER((K51-N51), 2) + POWER((L51-O51), 2), 0.5)</f>
        <v>#VALUE!</v>
      </c>
    </row>
    <row r="52" customFormat="false" ht="14.25" hidden="false" customHeight="false" outlineLevel="0" collapsed="false">
      <c r="A52" s="14" t="n">
        <v>223</v>
      </c>
      <c r="B52" s="14" t="s">
        <v>45</v>
      </c>
      <c r="C52" s="15" t="s">
        <v>1476</v>
      </c>
      <c r="D52" s="16" t="s">
        <v>1477</v>
      </c>
      <c r="E52" s="14" t="s">
        <v>415</v>
      </c>
      <c r="F52" s="0" t="s">
        <v>417</v>
      </c>
      <c r="G52" s="0" t="s">
        <v>418</v>
      </c>
      <c r="H52" s="0" t="s">
        <v>419</v>
      </c>
      <c r="I52" s="0" t="s">
        <v>420</v>
      </c>
      <c r="J52" s="0" t="n">
        <v>44142</v>
      </c>
      <c r="K52" s="0" t="e">
        <f aca="false">VLOOKUP($A52,#REF!,22,0)</f>
        <v>#VALUE!</v>
      </c>
      <c r="L52" s="0" t="e">
        <f aca="false">VLOOKUP($A52,#REF!,23,0)</f>
        <v>#VALUE!</v>
      </c>
      <c r="M52" s="0" t="str">
        <f aca="false">F52&amp;","&amp;G52&amp;","&amp;H52&amp;" "&amp;J52</f>
        <v>14950 Snow Road,Brookpark,OH 44142</v>
      </c>
      <c r="N52" s="0" t="n">
        <v>41.40511</v>
      </c>
      <c r="O52" s="0" t="n">
        <v>-81.800743</v>
      </c>
      <c r="P52" s="0" t="e">
        <f aca="false">POWER(POWER((K52-N52), 2) + POWER((L52-O52), 2), 0.5)</f>
        <v>#VALUE!</v>
      </c>
    </row>
    <row r="53" customFormat="false" ht="14.25" hidden="false" customHeight="false" outlineLevel="0" collapsed="false">
      <c r="A53" s="14" t="n">
        <v>559</v>
      </c>
      <c r="B53" s="14" t="s">
        <v>45</v>
      </c>
      <c r="C53" s="15" t="s">
        <v>1468</v>
      </c>
      <c r="D53" s="16" t="s">
        <v>669</v>
      </c>
      <c r="E53" s="14" t="s">
        <v>824</v>
      </c>
      <c r="F53" s="0" t="s">
        <v>826</v>
      </c>
      <c r="G53" s="0" t="s">
        <v>827</v>
      </c>
      <c r="H53" s="0" t="s">
        <v>231</v>
      </c>
      <c r="I53" s="0" t="s">
        <v>232</v>
      </c>
      <c r="J53" s="0" t="n">
        <v>75041</v>
      </c>
      <c r="K53" s="0" t="e">
        <f aca="false">VLOOKUP($A53,#REF!,22,0)</f>
        <v>#VALUE!</v>
      </c>
      <c r="L53" s="0" t="e">
        <f aca="false">VLOOKUP($A53,#REF!,23,0)</f>
        <v>#VALUE!</v>
      </c>
      <c r="M53" s="0" t="str">
        <f aca="false">F53&amp;","&amp;G53&amp;","&amp;H53&amp;" "&amp;J53</f>
        <v>1950 Plaza Drive,Garland,TX 75041</v>
      </c>
      <c r="N53" s="0" t="n">
        <v>32.862692</v>
      </c>
      <c r="O53" s="0" t="n">
        <v>-96.654521</v>
      </c>
      <c r="P53" s="0" t="e">
        <f aca="false">POWER(POWER((K53-N53), 2) + POWER((L53-O53), 2), 0.5)</f>
        <v>#VALUE!</v>
      </c>
    </row>
    <row r="54" customFormat="false" ht="14.25" hidden="false" customHeight="false" outlineLevel="0" collapsed="false">
      <c r="A54" s="14" t="n">
        <v>90</v>
      </c>
      <c r="B54" s="14" t="s">
        <v>45</v>
      </c>
      <c r="C54" s="15" t="s">
        <v>897</v>
      </c>
      <c r="D54" s="16" t="s">
        <v>234</v>
      </c>
      <c r="E54" s="14" t="s">
        <v>235</v>
      </c>
      <c r="F54" s="0" t="s">
        <v>238</v>
      </c>
      <c r="G54" s="0" t="s">
        <v>239</v>
      </c>
      <c r="H54" s="0" t="s">
        <v>231</v>
      </c>
      <c r="I54" s="0" t="s">
        <v>232</v>
      </c>
      <c r="J54" s="0" t="n">
        <v>77090</v>
      </c>
      <c r="K54" s="0" t="e">
        <f aca="false">VLOOKUP($A54,#REF!,22,0)</f>
        <v>#VALUE!</v>
      </c>
      <c r="L54" s="0" t="e">
        <f aca="false">VLOOKUP($A54,#REF!,23,0)</f>
        <v>#VALUE!</v>
      </c>
      <c r="M54" s="0" t="str">
        <f aca="false">F54&amp;","&amp;G54&amp;","&amp;H54&amp;" "&amp;J54</f>
        <v>267 N. Forest Blvd.,Houston,TX 77090</v>
      </c>
      <c r="N54" s="0" t="n">
        <v>30.004928</v>
      </c>
      <c r="O54" s="0" t="n">
        <v>-95.429223</v>
      </c>
      <c r="P54" s="0" t="e">
        <f aca="false">POWER(POWER((K54-N54), 2) + POWER((L54-O54), 2), 0.5)</f>
        <v>#VALUE!</v>
      </c>
    </row>
    <row r="55" customFormat="false" ht="14.25" hidden="false" customHeight="false" outlineLevel="0" collapsed="false">
      <c r="A55" s="14" t="n">
        <v>375</v>
      </c>
      <c r="B55" s="14" t="s">
        <v>107</v>
      </c>
      <c r="C55" s="15" t="s">
        <v>897</v>
      </c>
      <c r="D55" s="16" t="s">
        <v>1479</v>
      </c>
      <c r="E55" s="14" t="s">
        <v>666</v>
      </c>
      <c r="F55" s="0" t="s">
        <v>667</v>
      </c>
      <c r="G55" s="0" t="s">
        <v>668</v>
      </c>
      <c r="H55" s="0" t="s">
        <v>253</v>
      </c>
      <c r="I55" s="0" t="s">
        <v>254</v>
      </c>
      <c r="J55" s="0" t="n">
        <v>20175</v>
      </c>
      <c r="K55" s="0" t="e">
        <f aca="false">VLOOKUP($A55,#REF!,22,0)</f>
        <v>#VALUE!</v>
      </c>
      <c r="L55" s="0" t="e">
        <f aca="false">VLOOKUP($A55,#REF!,23,0)</f>
        <v>#VALUE!</v>
      </c>
      <c r="M55" s="0" t="str">
        <f aca="false">F55&amp;","&amp;G55&amp;","&amp;H55&amp;" "&amp;J55</f>
        <v>1602 Village Market Blvd #100,,Leesburg,VA 20175</v>
      </c>
      <c r="N55" s="0" t="n">
        <v>39.090659</v>
      </c>
      <c r="O55" s="0" t="n">
        <v>-77.525844</v>
      </c>
      <c r="P55" s="0" t="e">
        <f aca="false">POWER(POWER((K55-N55), 2) + POWER((L55-O55), 2), 0.5)</f>
        <v>#VALUE!</v>
      </c>
    </row>
    <row r="56" customFormat="false" ht="14.25" hidden="false" customHeight="false" outlineLevel="0" collapsed="false">
      <c r="A56" s="14" t="n">
        <v>513</v>
      </c>
      <c r="B56" s="14" t="s">
        <v>45</v>
      </c>
      <c r="C56" s="15" t="s">
        <v>1476</v>
      </c>
      <c r="D56" s="16" t="s">
        <v>1476</v>
      </c>
      <c r="E56" s="14" t="s">
        <v>757</v>
      </c>
      <c r="F56" s="0" t="s">
        <v>758</v>
      </c>
      <c r="G56" s="0" t="s">
        <v>759</v>
      </c>
      <c r="H56" s="0" t="s">
        <v>760</v>
      </c>
      <c r="I56" s="0" t="s">
        <v>761</v>
      </c>
      <c r="J56" s="0" t="n">
        <v>2910</v>
      </c>
      <c r="K56" s="0" t="e">
        <f aca="false">VLOOKUP($A56,#REF!,22,0)</f>
        <v>#VALUE!</v>
      </c>
      <c r="L56" s="0" t="e">
        <f aca="false">VLOOKUP($A56,#REF!,23,0)</f>
        <v>#VALUE!</v>
      </c>
      <c r="M56" s="0" t="str">
        <f aca="false">F56&amp;","&amp;G56&amp;","&amp;H56&amp;" "&amp;J56</f>
        <v>1450 Elmwood Ave.,Cranston,RI 2910</v>
      </c>
      <c r="N56" s="0" t="n">
        <v>41.770476</v>
      </c>
      <c r="O56" s="0" t="n">
        <v>-71.422701</v>
      </c>
      <c r="P56" s="0" t="e">
        <f aca="false">POWER(POWER((K56-N56), 2) + POWER((L56-O56), 2), 0.5)</f>
        <v>#VALUE!</v>
      </c>
    </row>
    <row r="57" customFormat="false" ht="14.25" hidden="false" customHeight="false" outlineLevel="0" collapsed="false">
      <c r="A57" s="14" t="n">
        <v>212</v>
      </c>
      <c r="B57" s="14" t="s">
        <v>45</v>
      </c>
      <c r="C57" s="15" t="s">
        <v>1476</v>
      </c>
      <c r="D57" s="16" t="s">
        <v>389</v>
      </c>
      <c r="E57" s="14" t="s">
        <v>394</v>
      </c>
      <c r="F57" s="0" t="s">
        <v>395</v>
      </c>
      <c r="G57" s="0" t="s">
        <v>393</v>
      </c>
      <c r="H57" s="0" t="s">
        <v>323</v>
      </c>
      <c r="I57" s="0" t="s">
        <v>324</v>
      </c>
      <c r="J57" s="0" t="n">
        <v>15205</v>
      </c>
      <c r="K57" s="0" t="e">
        <f aca="false">VLOOKUP($A57,#REF!,22,0)</f>
        <v>#VALUE!</v>
      </c>
      <c r="L57" s="0" t="e">
        <f aca="false">VLOOKUP($A57,#REF!,23,0)</f>
        <v>#VALUE!</v>
      </c>
      <c r="M57" s="0" t="str">
        <f aca="false">F57&amp;","&amp;G57&amp;","&amp;H57&amp;" "&amp;J57</f>
        <v>2440 Noblestown Road,Pittsburgh,PA 15205</v>
      </c>
      <c r="N57" s="0" t="n">
        <v>40.4277</v>
      </c>
      <c r="O57" s="0" t="n">
        <v>-80.058295</v>
      </c>
      <c r="P57" s="0" t="e">
        <f aca="false">POWER(POWER((K57-N57), 2) + POWER((L57-O57), 2), 0.5)</f>
        <v>#VALUE!</v>
      </c>
    </row>
    <row r="58" customFormat="false" ht="14.25" hidden="false" customHeight="false" outlineLevel="0" collapsed="false">
      <c r="A58" s="14" t="n">
        <v>608</v>
      </c>
      <c r="B58" s="14" t="s">
        <v>45</v>
      </c>
      <c r="C58" s="15" t="s">
        <v>897</v>
      </c>
      <c r="D58" s="16" t="s">
        <v>479</v>
      </c>
      <c r="E58" s="14" t="s">
        <v>908</v>
      </c>
      <c r="F58" s="0" t="s">
        <v>909</v>
      </c>
      <c r="G58" s="0" t="s">
        <v>910</v>
      </c>
      <c r="H58" s="0" t="s">
        <v>316</v>
      </c>
      <c r="I58" s="0" t="s">
        <v>317</v>
      </c>
      <c r="J58" s="0" t="n">
        <v>93309</v>
      </c>
      <c r="K58" s="0" t="e">
        <f aca="false">VLOOKUP($A58,#REF!,22,0)</f>
        <v>#VALUE!</v>
      </c>
      <c r="L58" s="0" t="e">
        <f aca="false">VLOOKUP($A58,#REF!,23,0)</f>
        <v>#VALUE!</v>
      </c>
      <c r="M58" s="0" t="str">
        <f aca="false">F58&amp;","&amp;G58&amp;","&amp;H58&amp;" "&amp;J58</f>
        <v>3610 Wible Road,Bakersfield,CA 93309</v>
      </c>
      <c r="N58" s="0" t="n">
        <v>35.321999</v>
      </c>
      <c r="O58" s="0" t="n">
        <v>-119.038283</v>
      </c>
      <c r="P58" s="0" t="e">
        <f aca="false">POWER(POWER((K58-N58), 2) + POWER((L58-O58), 2), 0.5)</f>
        <v>#VALUE!</v>
      </c>
    </row>
    <row r="59" customFormat="false" ht="14.25" hidden="false" customHeight="false" outlineLevel="0" collapsed="false">
      <c r="A59" s="14" t="n">
        <v>270</v>
      </c>
      <c r="B59" s="14" t="s">
        <v>107</v>
      </c>
      <c r="C59" s="15" t="s">
        <v>897</v>
      </c>
      <c r="D59" s="16" t="s">
        <v>1478</v>
      </c>
      <c r="E59" s="14" t="s">
        <v>523</v>
      </c>
      <c r="F59" s="0" t="s">
        <v>524</v>
      </c>
      <c r="G59" s="0" t="s">
        <v>525</v>
      </c>
      <c r="H59" s="0" t="s">
        <v>316</v>
      </c>
      <c r="I59" s="0" t="s">
        <v>317</v>
      </c>
      <c r="J59" s="0" t="n">
        <v>91364</v>
      </c>
      <c r="K59" s="0" t="e">
        <f aca="false">VLOOKUP($A59,#REF!,22,0)</f>
        <v>#VALUE!</v>
      </c>
      <c r="L59" s="0" t="e">
        <f aca="false">VLOOKUP($A59,#REF!,23,0)</f>
        <v>#VALUE!</v>
      </c>
      <c r="M59" s="0" t="str">
        <f aca="false">F59&amp;","&amp;G59&amp;","&amp;H59&amp;" "&amp;J59</f>
        <v>23130 Ventura Blvd.,Woodland Hills,CA 91364</v>
      </c>
      <c r="N59" s="0" t="n">
        <v>34.163041</v>
      </c>
      <c r="O59" s="0" t="n">
        <v>-118.629123</v>
      </c>
      <c r="P59" s="0" t="e">
        <f aca="false">POWER(POWER((K59-N59), 2) + POWER((L59-O59), 2), 0.5)</f>
        <v>#VALUE!</v>
      </c>
    </row>
    <row r="60" customFormat="false" ht="14.25" hidden="false" customHeight="false" outlineLevel="0" collapsed="false">
      <c r="A60" s="14" t="n">
        <v>821</v>
      </c>
      <c r="B60" s="14" t="s">
        <v>107</v>
      </c>
      <c r="C60" s="15" t="s">
        <v>1465</v>
      </c>
      <c r="D60" s="16" t="s">
        <v>1473</v>
      </c>
      <c r="E60" s="14" t="s">
        <v>1000</v>
      </c>
      <c r="F60" s="0" t="s">
        <v>1003</v>
      </c>
      <c r="G60" s="0" t="s">
        <v>1004</v>
      </c>
      <c r="H60" s="0" t="s">
        <v>323</v>
      </c>
      <c r="I60" s="0" t="s">
        <v>324</v>
      </c>
      <c r="J60" s="0" t="n">
        <v>19053</v>
      </c>
      <c r="K60" s="0" t="e">
        <f aca="false">VLOOKUP($A60,#REF!,22,0)</f>
        <v>#VALUE!</v>
      </c>
      <c r="L60" s="0" t="e">
        <f aca="false">VLOOKUP($A60,#REF!,23,0)</f>
        <v>#VALUE!</v>
      </c>
      <c r="M60" s="0" t="str">
        <f aca="false">F60&amp;","&amp;G60&amp;","&amp;H60&amp;" "&amp;J60</f>
        <v>100 E. Street Rd.,Feasterville,PA 19053</v>
      </c>
      <c r="N60" s="0" t="n">
        <v>40.150364</v>
      </c>
      <c r="O60" s="0" t="n">
        <v>-74.999228</v>
      </c>
      <c r="P60" s="0" t="e">
        <f aca="false">POWER(POWER((K60-N60), 2) + POWER((L60-O60), 2), 0.5)</f>
        <v>#VALUE!</v>
      </c>
    </row>
    <row r="61" customFormat="false" ht="14.25" hidden="false" customHeight="false" outlineLevel="0" collapsed="false">
      <c r="A61" s="14" t="n">
        <v>249</v>
      </c>
      <c r="B61" s="14" t="s">
        <v>45</v>
      </c>
      <c r="C61" s="15" t="s">
        <v>1468</v>
      </c>
      <c r="D61" s="16" t="s">
        <v>249</v>
      </c>
      <c r="E61" s="14" t="s">
        <v>474</v>
      </c>
      <c r="F61" s="0" t="s">
        <v>475</v>
      </c>
      <c r="G61" s="0" t="s">
        <v>473</v>
      </c>
      <c r="H61" s="0" t="s">
        <v>253</v>
      </c>
      <c r="I61" s="0" t="s">
        <v>254</v>
      </c>
      <c r="J61" s="0" t="n">
        <v>23321</v>
      </c>
      <c r="K61" s="0" t="e">
        <f aca="false">VLOOKUP($A61,#REF!,22,0)</f>
        <v>#VALUE!</v>
      </c>
      <c r="L61" s="0" t="e">
        <f aca="false">VLOOKUP($A61,#REF!,23,0)</f>
        <v>#VALUE!</v>
      </c>
      <c r="M61" s="0" t="str">
        <f aca="false">F61&amp;","&amp;G61&amp;","&amp;H61&amp;" "&amp;J61</f>
        <v>3101 Lynnhurst Blvd.,Chesapeake,VA 23321</v>
      </c>
      <c r="N61" s="0" t="n">
        <v>36.8491</v>
      </c>
      <c r="O61" s="0" t="n">
        <v>-76.427963</v>
      </c>
      <c r="P61" s="0" t="e">
        <f aca="false">POWER(POWER((K61-N61), 2) + POWER((L61-O61), 2), 0.5)</f>
        <v>#VALUE!</v>
      </c>
    </row>
    <row r="62" customFormat="false" ht="14.25" hidden="false" customHeight="false" outlineLevel="0" collapsed="false">
      <c r="A62" s="14" t="n">
        <v>361</v>
      </c>
      <c r="B62" s="14" t="s">
        <v>45</v>
      </c>
      <c r="C62" s="15" t="s">
        <v>897</v>
      </c>
      <c r="D62" s="16" t="s">
        <v>1479</v>
      </c>
      <c r="E62" s="14" t="s">
        <v>1480</v>
      </c>
      <c r="F62" s="0" t="s">
        <v>648</v>
      </c>
      <c r="G62" s="0" t="s">
        <v>649</v>
      </c>
      <c r="H62" s="0" t="s">
        <v>224</v>
      </c>
      <c r="I62" s="0" t="s">
        <v>225</v>
      </c>
      <c r="J62" s="0" t="n">
        <v>20740</v>
      </c>
      <c r="K62" s="0" t="e">
        <f aca="false">VLOOKUP($A62,#REF!,22,0)</f>
        <v>#VALUE!</v>
      </c>
      <c r="L62" s="0" t="e">
        <f aca="false">VLOOKUP($A62,#REF!,23,0)</f>
        <v>#VALUE!</v>
      </c>
      <c r="M62" s="0" t="str">
        <f aca="false">F62&amp;","&amp;G62&amp;","&amp;H62&amp;" "&amp;J62</f>
        <v>9021 Baltimore Boulevard,College Park,MD 20740</v>
      </c>
      <c r="N62" s="0" t="n">
        <v>39.000333</v>
      </c>
      <c r="O62" s="0" t="n">
        <v>-76.930276</v>
      </c>
      <c r="P62" s="0" t="e">
        <f aca="false">POWER(POWER((K62-N62), 2) + POWER((L62-O62), 2), 0.5)</f>
        <v>#VALUE!</v>
      </c>
    </row>
    <row r="63" customFormat="false" ht="14.25" hidden="false" customHeight="false" outlineLevel="0" collapsed="false">
      <c r="A63" s="14" t="n">
        <v>850</v>
      </c>
      <c r="B63" s="14" t="s">
        <v>1005</v>
      </c>
      <c r="C63" s="15" t="s">
        <v>1469</v>
      </c>
      <c r="D63" s="16" t="s">
        <v>158</v>
      </c>
      <c r="E63" s="14" t="s">
        <v>1080</v>
      </c>
      <c r="F63" s="0" t="s">
        <v>1081</v>
      </c>
      <c r="G63" s="0" t="s">
        <v>1082</v>
      </c>
      <c r="H63" s="0" t="s">
        <v>143</v>
      </c>
      <c r="I63" s="0" t="s">
        <v>144</v>
      </c>
      <c r="J63" s="0" t="n">
        <v>63088</v>
      </c>
      <c r="K63" s="0" t="e">
        <f aca="false">VLOOKUP($A63,#REF!,22,0)</f>
        <v>#VALUE!</v>
      </c>
      <c r="L63" s="0" t="e">
        <f aca="false">VLOOKUP($A63,#REF!,23,0)</f>
        <v>#VALUE!</v>
      </c>
      <c r="M63" s="0" t="str">
        <f aca="false">F63&amp;","&amp;G63&amp;","&amp;H63&amp;" "&amp;J63</f>
        <v>1254 Dougherty Ferry Rd.,Valley Park,MO 63088</v>
      </c>
      <c r="N63" s="0" t="n">
        <v>38.565696</v>
      </c>
      <c r="O63" s="0" t="n">
        <v>-90.476706</v>
      </c>
      <c r="P63" s="0" t="e">
        <f aca="false">POWER(POWER((K63-N63), 2) + POWER((L63-O63), 2), 0.5)</f>
        <v>#VALUE!</v>
      </c>
    </row>
    <row r="64" customFormat="false" ht="14.25" hidden="false" customHeight="false" outlineLevel="0" collapsed="false">
      <c r="A64" s="14" t="n">
        <v>240</v>
      </c>
      <c r="B64" s="14" t="s">
        <v>107</v>
      </c>
      <c r="C64" s="15" t="s">
        <v>1465</v>
      </c>
      <c r="D64" s="16" t="s">
        <v>349</v>
      </c>
      <c r="E64" s="14" t="s">
        <v>456</v>
      </c>
      <c r="F64" s="0" t="s">
        <v>457</v>
      </c>
      <c r="G64" s="0" t="s">
        <v>458</v>
      </c>
      <c r="H64" s="0" t="s">
        <v>202</v>
      </c>
      <c r="I64" s="0" t="s">
        <v>201</v>
      </c>
      <c r="J64" s="0" t="n">
        <v>11782</v>
      </c>
      <c r="K64" s="0" t="e">
        <f aca="false">VLOOKUP($A64,#REF!,22,0)</f>
        <v>#VALUE!</v>
      </c>
      <c r="L64" s="0" t="e">
        <f aca="false">VLOOKUP($A64,#REF!,23,0)</f>
        <v>#VALUE!</v>
      </c>
      <c r="M64" s="0" t="str">
        <f aca="false">F64&amp;","&amp;G64&amp;","&amp;H64&amp;" "&amp;J64</f>
        <v>5660 Sunrise Highway,Sayville,NY 11782</v>
      </c>
      <c r="N64" s="0" t="n">
        <v>40.766</v>
      </c>
      <c r="O64" s="0" t="n">
        <v>-73.072071</v>
      </c>
      <c r="P64" s="0" t="e">
        <f aca="false">POWER(POWER((K64-N64), 2) + POWER((L64-O64), 2), 0.5)</f>
        <v>#VALUE!</v>
      </c>
    </row>
    <row r="65" customFormat="false" ht="14.25" hidden="false" customHeight="false" outlineLevel="0" collapsed="false">
      <c r="A65" s="14" t="n">
        <v>871</v>
      </c>
      <c r="B65" s="14" t="s">
        <v>1005</v>
      </c>
      <c r="C65" s="15" t="s">
        <v>897</v>
      </c>
      <c r="D65" s="16" t="s">
        <v>479</v>
      </c>
      <c r="E65" s="14" t="s">
        <v>1135</v>
      </c>
      <c r="F65" s="0" t="s">
        <v>1137</v>
      </c>
      <c r="G65" s="0" t="s">
        <v>1138</v>
      </c>
      <c r="H65" s="0" t="s">
        <v>316</v>
      </c>
      <c r="I65" s="0" t="s">
        <v>317</v>
      </c>
      <c r="J65" s="0" t="n">
        <v>92553</v>
      </c>
      <c r="K65" s="0" t="e">
        <f aca="false">VLOOKUP($A65,#REF!,22,0)</f>
        <v>#VALUE!</v>
      </c>
      <c r="L65" s="0" t="e">
        <f aca="false">VLOOKUP($A65,#REF!,23,0)</f>
        <v>#VALUE!</v>
      </c>
      <c r="M65" s="0" t="str">
        <f aca="false">F65&amp;","&amp;G65&amp;","&amp;H65&amp;" "&amp;J65</f>
        <v>24666 Sunnymead Blvd.,Moreno Valley,CA 92553</v>
      </c>
      <c r="N65" s="0" t="n">
        <v>33.940211</v>
      </c>
      <c r="O65" s="0" t="n">
        <v>-117.231418</v>
      </c>
      <c r="P65" s="0" t="e">
        <f aca="false">POWER(POWER((K65-N65), 2) + POWER((L65-O65), 2), 0.5)</f>
        <v>#VALUE!</v>
      </c>
    </row>
    <row r="66" customFormat="false" ht="14.25" hidden="false" customHeight="false" outlineLevel="0" collapsed="false">
      <c r="A66" s="14" t="n">
        <v>564</v>
      </c>
      <c r="B66" s="14" t="s">
        <v>45</v>
      </c>
      <c r="C66" s="15" t="s">
        <v>1465</v>
      </c>
      <c r="D66" s="16" t="s">
        <v>443</v>
      </c>
      <c r="E66" s="14" t="s">
        <v>1481</v>
      </c>
      <c r="F66" s="0" t="s">
        <v>831</v>
      </c>
      <c r="G66" s="0" t="s">
        <v>832</v>
      </c>
      <c r="H66" s="0" t="s">
        <v>833</v>
      </c>
      <c r="I66" s="0" t="s">
        <v>834</v>
      </c>
      <c r="J66" s="0" t="n">
        <v>53222</v>
      </c>
      <c r="K66" s="0" t="e">
        <f aca="false">VLOOKUP($A66,#REF!,22,0)</f>
        <v>#VALUE!</v>
      </c>
      <c r="L66" s="0" t="e">
        <f aca="false">VLOOKUP($A66,#REF!,23,0)</f>
        <v>#VALUE!</v>
      </c>
      <c r="M66" s="0" t="str">
        <f aca="false">F66&amp;","&amp;G66&amp;","&amp;H66&amp;" "&amp;J66</f>
        <v>11737 West Burleigh,Wauwatosa,WI 53222</v>
      </c>
      <c r="N66" s="0" t="n">
        <v>43.072145</v>
      </c>
      <c r="O66" s="0" t="n">
        <v>-88.060619</v>
      </c>
      <c r="P66" s="0" t="e">
        <f aca="false">POWER(POWER((K66-N66), 2) + POWER((L66-O66), 2), 0.5)</f>
        <v>#VALUE!</v>
      </c>
    </row>
    <row r="67" customFormat="false" ht="14.25" hidden="false" customHeight="false" outlineLevel="0" collapsed="false">
      <c r="A67" s="14" t="n">
        <v>851</v>
      </c>
      <c r="B67" s="14" t="s">
        <v>1005</v>
      </c>
      <c r="C67" s="15" t="s">
        <v>1468</v>
      </c>
      <c r="D67" s="16" t="s">
        <v>1471</v>
      </c>
      <c r="E67" s="14" t="s">
        <v>1083</v>
      </c>
      <c r="F67" s="0" t="s">
        <v>1084</v>
      </c>
      <c r="G67" s="0" t="s">
        <v>1085</v>
      </c>
      <c r="H67" s="0" t="s">
        <v>358</v>
      </c>
      <c r="I67" s="0" t="s">
        <v>359</v>
      </c>
      <c r="J67" s="0" t="n">
        <v>8096</v>
      </c>
      <c r="K67" s="0" t="e">
        <f aca="false">VLOOKUP($A67,#REF!,22,0)</f>
        <v>#VALUE!</v>
      </c>
      <c r="L67" s="0" t="e">
        <f aca="false">VLOOKUP($A67,#REF!,23,0)</f>
        <v>#VALUE!</v>
      </c>
      <c r="M67" s="0" t="str">
        <f aca="false">F67&amp;","&amp;G67&amp;","&amp;H67&amp;" "&amp;J67</f>
        <v>1328 Delsea Dr.,Deptford,NJ 8096</v>
      </c>
      <c r="N67" s="0" t="n">
        <v>39.834711</v>
      </c>
      <c r="O67" s="0" t="n">
        <v>-75.125897</v>
      </c>
      <c r="P67" s="0" t="e">
        <f aca="false">POWER(POWER((K67-N67), 2) + POWER((L67-O67), 2), 0.5)</f>
        <v>#VALUE!</v>
      </c>
    </row>
    <row r="68" customFormat="false" ht="14.25" hidden="false" customHeight="false" outlineLevel="0" collapsed="false">
      <c r="A68" s="14" t="n">
        <v>557</v>
      </c>
      <c r="B68" s="14" t="s">
        <v>107</v>
      </c>
      <c r="C68" s="15" t="s">
        <v>1468</v>
      </c>
      <c r="D68" s="16" t="s">
        <v>669</v>
      </c>
      <c r="E68" s="14" t="s">
        <v>821</v>
      </c>
      <c r="F68" s="0" t="s">
        <v>822</v>
      </c>
      <c r="G68" s="0" t="s">
        <v>823</v>
      </c>
      <c r="H68" s="0" t="s">
        <v>231</v>
      </c>
      <c r="I68" s="0" t="s">
        <v>232</v>
      </c>
      <c r="J68" s="0" t="n">
        <v>76040</v>
      </c>
      <c r="K68" s="0" t="e">
        <f aca="false">VLOOKUP($A68,#REF!,22,0)</f>
        <v>#VALUE!</v>
      </c>
      <c r="L68" s="0" t="e">
        <f aca="false">VLOOKUP($A68,#REF!,23,0)</f>
        <v>#VALUE!</v>
      </c>
      <c r="M68" s="0" t="str">
        <f aca="false">F68&amp;","&amp;G68&amp;","&amp;H68&amp;" "&amp;J68</f>
        <v>1901 W. Airport Freeway,Euless,TX 76040</v>
      </c>
      <c r="N68" s="0" t="n">
        <v>32.836655</v>
      </c>
      <c r="O68" s="0" t="n">
        <v>-97.1131</v>
      </c>
      <c r="P68" s="0" t="e">
        <f aca="false">POWER(POWER((K68-N68), 2) + POWER((L68-O68), 2), 0.5)</f>
        <v>#VALUE!</v>
      </c>
    </row>
    <row r="69" customFormat="false" ht="14.25" hidden="false" customHeight="false" outlineLevel="0" collapsed="false">
      <c r="A69" s="14" t="n">
        <v>123</v>
      </c>
      <c r="B69" s="14" t="s">
        <v>45</v>
      </c>
      <c r="C69" s="15" t="s">
        <v>1464</v>
      </c>
      <c r="D69" s="16" t="s">
        <v>119</v>
      </c>
      <c r="E69" s="14" t="s">
        <v>277</v>
      </c>
      <c r="F69" s="0" t="s">
        <v>278</v>
      </c>
      <c r="G69" s="0" t="s">
        <v>279</v>
      </c>
      <c r="H69" s="0" t="s">
        <v>105</v>
      </c>
      <c r="I69" s="0" t="s">
        <v>106</v>
      </c>
      <c r="J69" s="0" t="n">
        <v>27103</v>
      </c>
      <c r="K69" s="0" t="e">
        <f aca="false">VLOOKUP($A69,#REF!,22,0)</f>
        <v>#VALUE!</v>
      </c>
      <c r="L69" s="0" t="e">
        <f aca="false">VLOOKUP($A69,#REF!,23,0)</f>
        <v>#VALUE!</v>
      </c>
      <c r="M69" s="0" t="str">
        <f aca="false">F69&amp;","&amp;G69&amp;","&amp;H69&amp;" "&amp;J69</f>
        <v>811 Jonestown Road,Winston-Salem,NC 27103</v>
      </c>
      <c r="N69" s="0" t="n">
        <v>36.065544</v>
      </c>
      <c r="O69" s="0" t="n">
        <v>-80.338543</v>
      </c>
      <c r="P69" s="0" t="e">
        <f aca="false">POWER(POWER((K69-N69), 2) + POWER((L69-O69), 2), 0.5)</f>
        <v>#VALUE!</v>
      </c>
    </row>
    <row r="70" customFormat="false" ht="14.25" hidden="false" customHeight="false" outlineLevel="0" collapsed="false">
      <c r="A70" s="14" t="n">
        <v>840</v>
      </c>
      <c r="B70" s="14" t="s">
        <v>1005</v>
      </c>
      <c r="C70" s="15" t="s">
        <v>1469</v>
      </c>
      <c r="D70" s="16" t="s">
        <v>336</v>
      </c>
      <c r="E70" s="14" t="s">
        <v>1049</v>
      </c>
      <c r="F70" s="0" t="s">
        <v>1050</v>
      </c>
      <c r="G70" s="0" t="s">
        <v>1051</v>
      </c>
      <c r="H70" s="0" t="s">
        <v>340</v>
      </c>
      <c r="I70" s="0" t="s">
        <v>341</v>
      </c>
      <c r="J70" s="0" t="n">
        <v>60047</v>
      </c>
      <c r="K70" s="0" t="e">
        <f aca="false">VLOOKUP($A70,#REF!,22,0)</f>
        <v>#VALUE!</v>
      </c>
      <c r="L70" s="0" t="e">
        <f aca="false">VLOOKUP($A70,#REF!,23,0)</f>
        <v>#VALUE!</v>
      </c>
      <c r="M70" s="0" t="str">
        <f aca="false">F70&amp;","&amp;G70&amp;","&amp;H70&amp;" "&amp;J70</f>
        <v>21080 N. Rand Rd.,Lake Zurich,IL 60047</v>
      </c>
      <c r="N70" s="0" t="n">
        <v>42.169566</v>
      </c>
      <c r="O70" s="0" t="n">
        <v>-88.071695</v>
      </c>
      <c r="P70" s="0" t="e">
        <f aca="false">POWER(POWER((K70-N70), 2) + POWER((L70-O70), 2), 0.5)</f>
        <v>#VALUE!</v>
      </c>
    </row>
    <row r="71" customFormat="false" ht="14.25" hidden="false" customHeight="false" outlineLevel="0" collapsed="false">
      <c r="A71" s="14" t="n">
        <v>817</v>
      </c>
      <c r="B71" s="14" t="s">
        <v>107</v>
      </c>
      <c r="C71" s="15" t="s">
        <v>1465</v>
      </c>
      <c r="D71" s="16" t="s">
        <v>547</v>
      </c>
      <c r="E71" s="14" t="s">
        <v>991</v>
      </c>
      <c r="F71" s="0" t="s">
        <v>992</v>
      </c>
      <c r="G71" s="0" t="s">
        <v>993</v>
      </c>
      <c r="H71" s="0" t="s">
        <v>551</v>
      </c>
      <c r="I71" s="0" t="s">
        <v>552</v>
      </c>
      <c r="J71" s="0" t="n">
        <v>55044</v>
      </c>
      <c r="K71" s="0" t="e">
        <f aca="false">VLOOKUP($A71,#REF!,22,0)</f>
        <v>#VALUE!</v>
      </c>
      <c r="L71" s="0" t="e">
        <f aca="false">VLOOKUP($A71,#REF!,23,0)</f>
        <v>#VALUE!</v>
      </c>
      <c r="M71" s="0" t="str">
        <f aca="false">F71&amp;","&amp;G71&amp;","&amp;H71&amp;" "&amp;J71</f>
        <v>11129 162nd Street West,Lakeville,MN 55044</v>
      </c>
      <c r="N71" s="0" t="n">
        <v>44.714158</v>
      </c>
      <c r="O71" s="0" t="n">
        <v>-93.290904</v>
      </c>
      <c r="P71" s="0" t="e">
        <f aca="false">POWER(POWER((K71-N71), 2) + POWER((L71-O71), 2), 0.5)</f>
        <v>#VALUE!</v>
      </c>
    </row>
    <row r="72" customFormat="false" ht="14.25" hidden="false" customHeight="false" outlineLevel="0" collapsed="false">
      <c r="A72" s="14" t="n">
        <v>856</v>
      </c>
      <c r="B72" s="14" t="s">
        <v>1005</v>
      </c>
      <c r="C72" s="15" t="s">
        <v>1476</v>
      </c>
      <c r="D72" s="16" t="s">
        <v>1477</v>
      </c>
      <c r="E72" s="14" t="s">
        <v>1099</v>
      </c>
      <c r="F72" s="0" t="s">
        <v>1101</v>
      </c>
      <c r="G72" s="0" t="s">
        <v>1102</v>
      </c>
      <c r="H72" s="0" t="s">
        <v>419</v>
      </c>
      <c r="I72" s="0" t="s">
        <v>420</v>
      </c>
      <c r="J72" s="0" t="n">
        <v>44039</v>
      </c>
      <c r="K72" s="0" t="e">
        <f aca="false">VLOOKUP($A72,#REF!,22,0)</f>
        <v>#VALUE!</v>
      </c>
      <c r="L72" s="0" t="e">
        <f aca="false">VLOOKUP($A72,#REF!,23,0)</f>
        <v>#VALUE!</v>
      </c>
      <c r="M72" s="0" t="str">
        <f aca="false">F72&amp;","&amp;G72&amp;","&amp;H72&amp;" "&amp;J72</f>
        <v>38931 Center Ridge Rd.,N. Ridgeville,OH 44039</v>
      </c>
      <c r="N72" s="0" t="n">
        <v>41.379831</v>
      </c>
      <c r="O72" s="0" t="n">
        <v>-82.060633</v>
      </c>
      <c r="P72" s="0" t="e">
        <f aca="false">POWER(POWER((K72-N72), 2) + POWER((L72-O72), 2), 0.5)</f>
        <v>#VALUE!</v>
      </c>
    </row>
    <row r="73" customFormat="false" ht="14.25" hidden="false" customHeight="false" outlineLevel="0" collapsed="false">
      <c r="A73" s="14" t="n">
        <v>238</v>
      </c>
      <c r="B73" s="14" t="s">
        <v>45</v>
      </c>
      <c r="C73" s="15" t="s">
        <v>1465</v>
      </c>
      <c r="D73" s="16" t="s">
        <v>349</v>
      </c>
      <c r="E73" s="14" t="s">
        <v>449</v>
      </c>
      <c r="F73" s="0" t="s">
        <v>450</v>
      </c>
      <c r="G73" s="0" t="s">
        <v>451</v>
      </c>
      <c r="H73" s="0" t="s">
        <v>202</v>
      </c>
      <c r="I73" s="0" t="s">
        <v>201</v>
      </c>
      <c r="J73" s="0" t="n">
        <v>11720</v>
      </c>
      <c r="K73" s="0" t="e">
        <f aca="false">VLOOKUP($A73,#REF!,22,0)</f>
        <v>#VALUE!</v>
      </c>
      <c r="L73" s="0" t="e">
        <f aca="false">VLOOKUP($A73,#REF!,23,0)</f>
        <v>#VALUE!</v>
      </c>
      <c r="M73" s="0" t="str">
        <f aca="false">F73&amp;","&amp;G73&amp;","&amp;H73&amp;" "&amp;J73</f>
        <v>40 Horseblock Road,Centereach,NY 11720</v>
      </c>
      <c r="N73" s="0" t="n">
        <v>40.857562</v>
      </c>
      <c r="O73" s="0" t="n">
        <v>-73.077143</v>
      </c>
      <c r="P73" s="0" t="e">
        <f aca="false">POWER(POWER((K73-N73), 2) + POWER((L73-O73), 2), 0.5)</f>
        <v>#VALUE!</v>
      </c>
    </row>
    <row r="74" customFormat="false" ht="14.25" hidden="false" customHeight="false" outlineLevel="0" collapsed="false">
      <c r="A74" s="14" t="n">
        <v>802</v>
      </c>
      <c r="B74" s="14" t="s">
        <v>107</v>
      </c>
      <c r="C74" s="15" t="s">
        <v>1465</v>
      </c>
      <c r="D74" s="16" t="s">
        <v>443</v>
      </c>
      <c r="E74" s="14" t="s">
        <v>961</v>
      </c>
      <c r="F74" s="0" t="s">
        <v>962</v>
      </c>
      <c r="G74" s="0" t="s">
        <v>963</v>
      </c>
      <c r="H74" s="0" t="s">
        <v>340</v>
      </c>
      <c r="I74" s="0" t="s">
        <v>341</v>
      </c>
      <c r="J74" s="0" t="n">
        <v>60089</v>
      </c>
      <c r="K74" s="0" t="e">
        <f aca="false">VLOOKUP($A74,#REF!,22,0)</f>
        <v>#VALUE!</v>
      </c>
      <c r="L74" s="0" t="e">
        <f aca="false">VLOOKUP($A74,#REF!,23,0)</f>
        <v>#VALUE!</v>
      </c>
      <c r="M74" s="0" t="str">
        <f aca="false">F74&amp;","&amp;G74&amp;","&amp;H74&amp;" "&amp;J74</f>
        <v>350 McHenry Road,Buffalo Grove,IL 60089</v>
      </c>
      <c r="N74" s="0" t="n">
        <v>42.159441</v>
      </c>
      <c r="O74" s="0" t="n">
        <v>-87.961506</v>
      </c>
      <c r="P74" s="0" t="e">
        <f aca="false">POWER(POWER((K74-N74), 2) + POWER((L74-O74), 2), 0.5)</f>
        <v>#VALUE!</v>
      </c>
    </row>
    <row r="75" customFormat="false" ht="14.25" hidden="false" customHeight="false" outlineLevel="0" collapsed="false">
      <c r="A75" s="14" t="n">
        <v>314</v>
      </c>
      <c r="B75" s="14" t="s">
        <v>45</v>
      </c>
      <c r="C75" s="15" t="s">
        <v>1476</v>
      </c>
      <c r="D75" s="16" t="s">
        <v>1476</v>
      </c>
      <c r="E75" s="14" t="s">
        <v>583</v>
      </c>
      <c r="F75" s="0" t="s">
        <v>584</v>
      </c>
      <c r="G75" s="0" t="s">
        <v>585</v>
      </c>
      <c r="H75" s="0" t="s">
        <v>425</v>
      </c>
      <c r="I75" s="0" t="s">
        <v>426</v>
      </c>
      <c r="J75" s="0" t="n">
        <v>1020</v>
      </c>
      <c r="K75" s="0" t="e">
        <f aca="false">VLOOKUP($A75,#REF!,22,0)</f>
        <v>#VALUE!</v>
      </c>
      <c r="L75" s="0" t="e">
        <f aca="false">VLOOKUP($A75,#REF!,23,0)</f>
        <v>#VALUE!</v>
      </c>
      <c r="M75" s="0" t="str">
        <f aca="false">F75&amp;","&amp;G75&amp;","&amp;H75&amp;" "&amp;J75</f>
        <v>291 Burnett Road,Chicopee,MA 1020</v>
      </c>
      <c r="N75" s="0" t="n">
        <v>42.164202</v>
      </c>
      <c r="O75" s="0" t="n">
        <v>-72.548535</v>
      </c>
      <c r="P75" s="0" t="e">
        <f aca="false">POWER(POWER((K75-N75), 2) + POWER((L75-O75), 2), 0.5)</f>
        <v>#VALUE!</v>
      </c>
    </row>
    <row r="76" customFormat="false" ht="14.25" hidden="false" customHeight="false" outlineLevel="0" collapsed="false">
      <c r="A76" s="14" t="n">
        <v>504</v>
      </c>
      <c r="B76" s="14" t="s">
        <v>45</v>
      </c>
      <c r="C76" s="15" t="s">
        <v>1476</v>
      </c>
      <c r="D76" s="16" t="s">
        <v>1476</v>
      </c>
      <c r="E76" s="14" t="s">
        <v>741</v>
      </c>
      <c r="F76" s="0" t="s">
        <v>742</v>
      </c>
      <c r="G76" s="0" t="s">
        <v>87</v>
      </c>
      <c r="H76" s="0" t="s">
        <v>425</v>
      </c>
      <c r="I76" s="0" t="s">
        <v>426</v>
      </c>
      <c r="J76" s="0" t="n">
        <v>1501</v>
      </c>
      <c r="K76" s="0" t="e">
        <f aca="false">VLOOKUP($A76,#REF!,22,0)</f>
        <v>#VALUE!</v>
      </c>
      <c r="L76" s="0" t="e">
        <f aca="false">VLOOKUP($A76,#REF!,23,0)</f>
        <v>#VALUE!</v>
      </c>
      <c r="M76" s="0" t="str">
        <f aca="false">F76&amp;","&amp;G76&amp;","&amp;H76&amp;" "&amp;J76</f>
        <v>101 Southbridge St.,Auburn,MA 1501</v>
      </c>
      <c r="N76" s="0" t="n">
        <v>42.222371</v>
      </c>
      <c r="O76" s="0" t="n">
        <v>-71.822819</v>
      </c>
      <c r="P76" s="0" t="e">
        <f aca="false">POWER(POWER((K76-N76), 2) + POWER((L76-O76), 2), 0.5)</f>
        <v>#VALUE!</v>
      </c>
    </row>
    <row r="77" customFormat="false" ht="14.25" hidden="false" customHeight="false" outlineLevel="0" collapsed="false">
      <c r="A77" s="14" t="n">
        <v>814</v>
      </c>
      <c r="B77" s="14" t="s">
        <v>107</v>
      </c>
      <c r="C77" s="15" t="s">
        <v>1465</v>
      </c>
      <c r="D77" s="16" t="s">
        <v>443</v>
      </c>
      <c r="E77" s="14" t="s">
        <v>982</v>
      </c>
      <c r="F77" s="0" t="s">
        <v>983</v>
      </c>
      <c r="G77" s="0" t="s">
        <v>984</v>
      </c>
      <c r="H77" s="0" t="s">
        <v>340</v>
      </c>
      <c r="I77" s="0" t="s">
        <v>341</v>
      </c>
      <c r="J77" s="0" t="n">
        <v>60102</v>
      </c>
      <c r="K77" s="0" t="e">
        <f aca="false">VLOOKUP($A77,#REF!,22,0)</f>
        <v>#VALUE!</v>
      </c>
      <c r="L77" s="0" t="e">
        <f aca="false">VLOOKUP($A77,#REF!,23,0)</f>
        <v>#VALUE!</v>
      </c>
      <c r="M77" s="0" t="str">
        <f aca="false">F77&amp;","&amp;G77&amp;","&amp;H77&amp;" "&amp;J77</f>
        <v>1611 S. Randall Rd.,Algonquin,IL 60102</v>
      </c>
      <c r="N77" s="0" t="n">
        <v>42.151825</v>
      </c>
      <c r="O77" s="0" t="n">
        <v>-88.331978</v>
      </c>
      <c r="P77" s="0" t="e">
        <f aca="false">POWER(POWER((K77-N77), 2) + POWER((L77-O77), 2), 0.5)</f>
        <v>#VALUE!</v>
      </c>
    </row>
    <row r="78" customFormat="false" ht="14.25" hidden="false" customHeight="false" outlineLevel="0" collapsed="false">
      <c r="A78" s="14" t="n">
        <v>33</v>
      </c>
      <c r="B78" s="14" t="s">
        <v>107</v>
      </c>
      <c r="C78" s="15" t="s">
        <v>1464</v>
      </c>
      <c r="D78" s="16" t="s">
        <v>81</v>
      </c>
      <c r="E78" s="14" t="s">
        <v>108</v>
      </c>
      <c r="F78" s="0" t="s">
        <v>112</v>
      </c>
      <c r="G78" s="0" t="s">
        <v>113</v>
      </c>
      <c r="H78" s="0" t="s">
        <v>114</v>
      </c>
      <c r="I78" s="0" t="s">
        <v>115</v>
      </c>
      <c r="J78" s="0" t="n">
        <v>31904</v>
      </c>
      <c r="K78" s="0" t="e">
        <f aca="false">VLOOKUP($A78,#REF!,22,0)</f>
        <v>#VALUE!</v>
      </c>
      <c r="L78" s="0" t="e">
        <f aca="false">VLOOKUP($A78,#REF!,23,0)</f>
        <v>#VALUE!</v>
      </c>
      <c r="M78" s="0" t="str">
        <f aca="false">F78&amp;","&amp;G78&amp;","&amp;H78&amp;" "&amp;J78</f>
        <v>1636 Bradley Park Drive,Columbus,GA 31904</v>
      </c>
      <c r="N78" s="0" t="n">
        <v>32.531393</v>
      </c>
      <c r="O78" s="0" t="n">
        <v>-84.967258</v>
      </c>
      <c r="P78" s="0" t="e">
        <f aca="false">POWER(POWER((K78-N78), 2) + POWER((L78-O78), 2), 0.5)</f>
        <v>#VALUE!</v>
      </c>
    </row>
    <row r="79" customFormat="false" ht="14.25" hidden="false" customHeight="false" outlineLevel="0" collapsed="false">
      <c r="A79" s="14" t="n">
        <v>287</v>
      </c>
      <c r="B79" s="14" t="s">
        <v>45</v>
      </c>
      <c r="C79" s="15" t="s">
        <v>1476</v>
      </c>
      <c r="D79" s="16" t="s">
        <v>403</v>
      </c>
      <c r="E79" s="14" t="s">
        <v>544</v>
      </c>
      <c r="F79" s="0" t="s">
        <v>545</v>
      </c>
      <c r="G79" s="0" t="s">
        <v>546</v>
      </c>
      <c r="H79" s="0" t="s">
        <v>202</v>
      </c>
      <c r="I79" s="0" t="s">
        <v>201</v>
      </c>
      <c r="J79" s="0" t="n">
        <v>14450</v>
      </c>
      <c r="K79" s="0" t="e">
        <f aca="false">VLOOKUP($A79,#REF!,22,0)</f>
        <v>#VALUE!</v>
      </c>
      <c r="L79" s="0" t="e">
        <f aca="false">VLOOKUP($A79,#REF!,23,0)</f>
        <v>#VALUE!</v>
      </c>
      <c r="M79" s="0" t="str">
        <f aca="false">F79&amp;","&amp;G79&amp;","&amp;H79&amp;" "&amp;J79</f>
        <v>1407 Fairport Road,Fairport,NY 14450</v>
      </c>
      <c r="N79" s="0" t="n">
        <v>43.099721</v>
      </c>
      <c r="O79" s="0" t="n">
        <v>-77.457476</v>
      </c>
      <c r="P79" s="0" t="e">
        <f aca="false">POWER(POWER((K79-N79), 2) + POWER((L79-O79), 2), 0.5)</f>
        <v>#VALUE!</v>
      </c>
    </row>
    <row r="80" customFormat="false" ht="14.25" hidden="false" customHeight="false" outlineLevel="0" collapsed="false">
      <c r="A80" s="14" t="n">
        <v>577</v>
      </c>
      <c r="B80" s="14" t="s">
        <v>107</v>
      </c>
      <c r="C80" s="15" t="s">
        <v>897</v>
      </c>
      <c r="D80" s="16" t="s">
        <v>854</v>
      </c>
      <c r="E80" s="14" t="s">
        <v>855</v>
      </c>
      <c r="F80" s="0" t="s">
        <v>856</v>
      </c>
      <c r="G80" s="0" t="s">
        <v>857</v>
      </c>
      <c r="H80" s="0" t="s">
        <v>316</v>
      </c>
      <c r="I80" s="0" t="s">
        <v>317</v>
      </c>
      <c r="J80" s="0" t="n">
        <v>95035</v>
      </c>
      <c r="K80" s="0" t="e">
        <f aca="false">VLOOKUP($A80,#REF!,22,0)</f>
        <v>#VALUE!</v>
      </c>
      <c r="L80" s="0" t="e">
        <f aca="false">VLOOKUP($A80,#REF!,23,0)</f>
        <v>#VALUE!</v>
      </c>
      <c r="M80" s="0" t="str">
        <f aca="false">F80&amp;","&amp;G80&amp;","&amp;H80&amp;" "&amp;J80</f>
        <v>1287 South Park Victoria,Milpitas,CA 95035</v>
      </c>
      <c r="N80" s="0" t="n">
        <v>37.418884</v>
      </c>
      <c r="O80" s="0" t="n">
        <v>-121.87743</v>
      </c>
      <c r="P80" s="0" t="e">
        <f aca="false">POWER(POWER((K80-N80), 2) + POWER((L80-O80), 2), 0.5)</f>
        <v>#VALUE!</v>
      </c>
    </row>
    <row r="81" customFormat="false" ht="14.25" hidden="false" customHeight="false" outlineLevel="0" collapsed="false">
      <c r="A81" s="14" t="n">
        <v>257</v>
      </c>
      <c r="B81" s="14" t="s">
        <v>192</v>
      </c>
      <c r="C81" s="15" t="s">
        <v>897</v>
      </c>
      <c r="D81" s="16" t="s">
        <v>1478</v>
      </c>
      <c r="E81" s="14" t="s">
        <v>484</v>
      </c>
      <c r="F81" s="0" t="s">
        <v>486</v>
      </c>
      <c r="G81" s="0" t="s">
        <v>487</v>
      </c>
      <c r="H81" s="0" t="s">
        <v>316</v>
      </c>
      <c r="I81" s="0" t="s">
        <v>317</v>
      </c>
      <c r="J81" s="0" t="n">
        <v>91107</v>
      </c>
      <c r="K81" s="0" t="e">
        <f aca="false">VLOOKUP($A81,#REF!,22,0)</f>
        <v>#VALUE!</v>
      </c>
      <c r="L81" s="0" t="e">
        <f aca="false">VLOOKUP($A81,#REF!,23,0)</f>
        <v>#VALUE!</v>
      </c>
      <c r="M81" s="0" t="str">
        <f aca="false">F81&amp;","&amp;G81&amp;","&amp;H81&amp;" "&amp;J81</f>
        <v>3545 E. Foothill Blvd.,Pasadena,CA 91107</v>
      </c>
      <c r="N81" s="0" t="n">
        <v>34.151589</v>
      </c>
      <c r="O81" s="0" t="n">
        <v>-118.076602</v>
      </c>
      <c r="P81" s="0" t="e">
        <f aca="false">POWER(POWER((K81-N81), 2) + POWER((L81-O81), 2), 0.5)</f>
        <v>#VALUE!</v>
      </c>
    </row>
    <row r="82" customFormat="false" ht="14.25" hidden="false" customHeight="false" outlineLevel="0" collapsed="false">
      <c r="A82" s="14" t="n">
        <v>407</v>
      </c>
      <c r="B82" s="14" t="s">
        <v>45</v>
      </c>
      <c r="C82" s="15" t="s">
        <v>1468</v>
      </c>
      <c r="D82" s="16" t="s">
        <v>1474</v>
      </c>
      <c r="E82" s="14" t="s">
        <v>705</v>
      </c>
      <c r="F82" s="0" t="s">
        <v>706</v>
      </c>
      <c r="G82" s="0" t="s">
        <v>707</v>
      </c>
      <c r="H82" s="0" t="s">
        <v>283</v>
      </c>
      <c r="I82" s="0" t="s">
        <v>284</v>
      </c>
      <c r="J82" s="0" t="n">
        <v>34742</v>
      </c>
      <c r="K82" s="0" t="e">
        <f aca="false">VLOOKUP($A82,#REF!,22,0)</f>
        <v>#VALUE!</v>
      </c>
      <c r="L82" s="0" t="e">
        <f aca="false">VLOOKUP($A82,#REF!,23,0)</f>
        <v>#VALUE!</v>
      </c>
      <c r="M82" s="0" t="str">
        <f aca="false">F82&amp;","&amp;G82&amp;","&amp;H82&amp;" "&amp;J82</f>
        <v>4140 West Vine Street,Kissimmee,FL 34742</v>
      </c>
      <c r="N82" s="0" t="n">
        <v>28.302303</v>
      </c>
      <c r="O82" s="0" t="n">
        <v>-81.447383</v>
      </c>
      <c r="P82" s="0" t="e">
        <f aca="false">POWER(POWER((K82-N82), 2) + POWER((L82-O82), 2), 0.5)</f>
        <v>#VALUE!</v>
      </c>
    </row>
    <row r="83" customFormat="false" ht="14.25" hidden="false" customHeight="false" outlineLevel="0" collapsed="false">
      <c r="A83" s="14" t="n">
        <v>24</v>
      </c>
      <c r="B83" s="14" t="s">
        <v>45</v>
      </c>
      <c r="C83" s="15" t="s">
        <v>1464</v>
      </c>
      <c r="D83" s="16" t="s">
        <v>47</v>
      </c>
      <c r="E83" s="14" t="s">
        <v>90</v>
      </c>
      <c r="F83" s="0" t="s">
        <v>103</v>
      </c>
      <c r="G83" s="0" t="s">
        <v>104</v>
      </c>
      <c r="H83" s="0" t="s">
        <v>105</v>
      </c>
      <c r="I83" s="0" t="s">
        <v>106</v>
      </c>
      <c r="J83" s="0" t="n">
        <v>28805</v>
      </c>
      <c r="K83" s="0" t="e">
        <f aca="false">VLOOKUP($A83,#REF!,22,0)</f>
        <v>#VALUE!</v>
      </c>
      <c r="L83" s="0" t="e">
        <f aca="false">VLOOKUP($A83,#REF!,23,0)</f>
        <v>#VALUE!</v>
      </c>
      <c r="M83" s="0" t="str">
        <f aca="false">F83&amp;","&amp;G83&amp;","&amp;H83&amp;" "&amp;J83</f>
        <v>491 Kenilworth Road,Asheville,NC 28805</v>
      </c>
      <c r="N83" s="0" t="n">
        <v>35.587649</v>
      </c>
      <c r="O83" s="0" t="n">
        <v>-82.530502</v>
      </c>
      <c r="P83" s="0" t="e">
        <f aca="false">POWER(POWER((K83-N83), 2) + POWER((L83-O83), 2), 0.5)</f>
        <v>#VALUE!</v>
      </c>
    </row>
    <row r="84" customFormat="false" ht="14.25" hidden="false" customHeight="false" outlineLevel="0" collapsed="false">
      <c r="A84" s="14" t="n">
        <v>66</v>
      </c>
      <c r="B84" s="14" t="s">
        <v>45</v>
      </c>
      <c r="C84" s="15" t="s">
        <v>1464</v>
      </c>
      <c r="D84" s="16" t="s">
        <v>119</v>
      </c>
      <c r="E84" s="14" t="s">
        <v>175</v>
      </c>
      <c r="F84" s="0" t="s">
        <v>179</v>
      </c>
      <c r="G84" s="0" t="s">
        <v>180</v>
      </c>
      <c r="H84" s="0" t="s">
        <v>105</v>
      </c>
      <c r="I84" s="0" t="s">
        <v>106</v>
      </c>
      <c r="J84" s="0" t="n">
        <v>27511</v>
      </c>
      <c r="K84" s="0" t="e">
        <f aca="false">VLOOKUP($A84,#REF!,22,0)</f>
        <v>#VALUE!</v>
      </c>
      <c r="L84" s="0" t="e">
        <f aca="false">VLOOKUP($A84,#REF!,23,0)</f>
        <v>#VALUE!</v>
      </c>
      <c r="M84" s="0" t="str">
        <f aca="false">F84&amp;","&amp;G84&amp;","&amp;H84&amp;" "&amp;J84</f>
        <v>301 Nottingham Drive,Cary,NC 27511</v>
      </c>
      <c r="N84" s="0" t="n">
        <v>35.767046</v>
      </c>
      <c r="O84" s="0" t="n">
        <v>-78.742971</v>
      </c>
      <c r="P84" s="0" t="e">
        <f aca="false">POWER(POWER((K84-N84), 2) + POWER((L84-O84), 2), 0.5)</f>
        <v>#VALUE!</v>
      </c>
    </row>
    <row r="85" customFormat="false" ht="14.25" hidden="false" customHeight="false" outlineLevel="0" collapsed="false">
      <c r="A85" s="14" t="n">
        <v>267</v>
      </c>
      <c r="B85" s="14" t="s">
        <v>107</v>
      </c>
      <c r="C85" s="15" t="s">
        <v>897</v>
      </c>
      <c r="D85" s="16" t="s">
        <v>494</v>
      </c>
      <c r="E85" s="14" t="s">
        <v>520</v>
      </c>
      <c r="F85" s="0" t="s">
        <v>521</v>
      </c>
      <c r="G85" s="0" t="s">
        <v>522</v>
      </c>
      <c r="H85" s="0" t="s">
        <v>316</v>
      </c>
      <c r="I85" s="0" t="s">
        <v>317</v>
      </c>
      <c r="J85" s="0" t="n">
        <v>92503</v>
      </c>
      <c r="K85" s="0" t="e">
        <f aca="false">VLOOKUP($A85,#REF!,22,0)</f>
        <v>#VALUE!</v>
      </c>
      <c r="L85" s="0" t="e">
        <f aca="false">VLOOKUP($A85,#REF!,23,0)</f>
        <v>#VALUE!</v>
      </c>
      <c r="M85" s="0" t="str">
        <f aca="false">F85&amp;","&amp;G85&amp;","&amp;H85&amp;" "&amp;J85</f>
        <v>10781 Indiana Avenue,Riverside,CA 92503</v>
      </c>
      <c r="N85" s="0" t="n">
        <v>33.900957</v>
      </c>
      <c r="O85" s="0" t="n">
        <v>-117.465641</v>
      </c>
      <c r="P85" s="0" t="e">
        <f aca="false">POWER(POWER((K85-N85), 2) + POWER((L85-O85), 2), 0.5)</f>
        <v>#VALUE!</v>
      </c>
    </row>
    <row r="86" customFormat="false" ht="14.25" hidden="false" customHeight="false" outlineLevel="0" collapsed="false">
      <c r="A86" s="14" t="n">
        <v>811</v>
      </c>
      <c r="B86" s="14" t="s">
        <v>107</v>
      </c>
      <c r="C86" s="15" t="s">
        <v>1465</v>
      </c>
      <c r="D86" s="16" t="s">
        <v>443</v>
      </c>
      <c r="E86" s="14" t="s">
        <v>976</v>
      </c>
      <c r="F86" s="0" t="s">
        <v>977</v>
      </c>
      <c r="G86" s="0" t="s">
        <v>978</v>
      </c>
      <c r="H86" s="0" t="s">
        <v>340</v>
      </c>
      <c r="I86" s="0" t="s">
        <v>341</v>
      </c>
      <c r="J86" s="0" t="n">
        <v>60540</v>
      </c>
      <c r="K86" s="0" t="e">
        <f aca="false">VLOOKUP($A86,#REF!,22,0)</f>
        <v>#VALUE!</v>
      </c>
      <c r="L86" s="0" t="e">
        <f aca="false">VLOOKUP($A86,#REF!,23,0)</f>
        <v>#VALUE!</v>
      </c>
      <c r="M86" s="0" t="str">
        <f aca="false">F86&amp;","&amp;G86&amp;","&amp;H86&amp;" "&amp;J86</f>
        <v>1515 Aurora Ave.,Naperville,IL 60540</v>
      </c>
      <c r="N86" s="0" t="n">
        <v>41.766395</v>
      </c>
      <c r="O86" s="0" t="n">
        <v>-88.183555</v>
      </c>
      <c r="P86" s="0" t="e">
        <f aca="false">POWER(POWER((K86-N86), 2) + POWER((L86-O86), 2), 0.5)</f>
        <v>#VALUE!</v>
      </c>
    </row>
    <row r="87" customFormat="false" ht="14.25" hidden="false" customHeight="false" outlineLevel="0" collapsed="false">
      <c r="A87" s="14" t="n">
        <v>226</v>
      </c>
      <c r="B87" s="14" t="s">
        <v>45</v>
      </c>
      <c r="C87" s="15" t="s">
        <v>1476</v>
      </c>
      <c r="D87" s="16" t="s">
        <v>1476</v>
      </c>
      <c r="E87" s="14" t="s">
        <v>422</v>
      </c>
      <c r="F87" s="0" t="s">
        <v>423</v>
      </c>
      <c r="G87" s="0" t="s">
        <v>424</v>
      </c>
      <c r="H87" s="0" t="s">
        <v>425</v>
      </c>
      <c r="I87" s="0" t="s">
        <v>426</v>
      </c>
      <c r="J87" s="0" t="n">
        <v>2725</v>
      </c>
      <c r="K87" s="0" t="e">
        <f aca="false">VLOOKUP($A87,#REF!,22,0)</f>
        <v>#VALUE!</v>
      </c>
      <c r="L87" s="0" t="e">
        <f aca="false">VLOOKUP($A87,#REF!,23,0)</f>
        <v>#VALUE!</v>
      </c>
      <c r="M87" s="0" t="str">
        <f aca="false">F87&amp;","&amp;G87&amp;","&amp;H87&amp;" "&amp;J87</f>
        <v>231 Riverside Avenue,Somerset,MA 2725</v>
      </c>
      <c r="N87" s="0" t="n">
        <v>41.721754</v>
      </c>
      <c r="O87" s="0" t="n">
        <v>-71.163882</v>
      </c>
      <c r="P87" s="0" t="e">
        <f aca="false">POWER(POWER((K87-N87), 2) + POWER((L87-O87), 2), 0.5)</f>
        <v>#VALUE!</v>
      </c>
    </row>
    <row r="88" customFormat="false" ht="14.25" hidden="false" customHeight="false" outlineLevel="0" collapsed="false">
      <c r="A88" s="14" t="n">
        <v>857</v>
      </c>
      <c r="B88" s="14" t="s">
        <v>1005</v>
      </c>
      <c r="C88" s="15" t="s">
        <v>1476</v>
      </c>
      <c r="D88" s="16" t="s">
        <v>389</v>
      </c>
      <c r="E88" s="14" t="s">
        <v>1103</v>
      </c>
      <c r="F88" s="0" t="s">
        <v>1105</v>
      </c>
      <c r="G88" s="0" t="s">
        <v>1106</v>
      </c>
      <c r="H88" s="0" t="s">
        <v>323</v>
      </c>
      <c r="I88" s="0" t="s">
        <v>324</v>
      </c>
      <c r="J88" s="0" t="n">
        <v>15012</v>
      </c>
      <c r="K88" s="0" t="e">
        <f aca="false">VLOOKUP($A88,#REF!,22,0)</f>
        <v>#VALUE!</v>
      </c>
      <c r="L88" s="0" t="e">
        <f aca="false">VLOOKUP($A88,#REF!,23,0)</f>
        <v>#VALUE!</v>
      </c>
      <c r="M88" s="0" t="str">
        <f aca="false">F88&amp;","&amp;G88&amp;","&amp;H88&amp;" "&amp;J88</f>
        <v>4742 State Route 51 S., PO Box 673,Belle Vernon,PA 15012</v>
      </c>
      <c r="N88" s="0" t="n">
        <v>40.189943</v>
      </c>
      <c r="O88" s="0" t="n">
        <v>-79.821533</v>
      </c>
      <c r="P88" s="0" t="e">
        <f aca="false">POWER(POWER((K88-N88), 2) + POWER((L88-O88), 2), 0.5)</f>
        <v>#VALUE!</v>
      </c>
    </row>
    <row r="89" customFormat="false" ht="14.25" hidden="false" customHeight="false" outlineLevel="0" collapsed="false">
      <c r="A89" s="14" t="n">
        <v>598</v>
      </c>
      <c r="B89" s="14" t="s">
        <v>107</v>
      </c>
      <c r="C89" s="15" t="s">
        <v>897</v>
      </c>
      <c r="D89" s="16" t="s">
        <v>536</v>
      </c>
      <c r="E89" s="14" t="s">
        <v>884</v>
      </c>
      <c r="F89" s="0" t="s">
        <v>885</v>
      </c>
      <c r="G89" s="0" t="s">
        <v>886</v>
      </c>
      <c r="H89" s="0" t="s">
        <v>316</v>
      </c>
      <c r="I89" s="0" t="s">
        <v>317</v>
      </c>
      <c r="J89" s="0" t="n">
        <v>93277</v>
      </c>
      <c r="K89" s="0" t="e">
        <f aca="false">VLOOKUP($A89,#REF!,22,0)</f>
        <v>#VALUE!</v>
      </c>
      <c r="L89" s="0" t="e">
        <f aca="false">VLOOKUP($A89,#REF!,23,0)</f>
        <v>#VALUE!</v>
      </c>
      <c r="M89" s="0" t="str">
        <f aca="false">F89&amp;","&amp;G89&amp;","&amp;H89&amp;" "&amp;J89</f>
        <v>1740 W. Caldwell Ave.,Visalia,CA 93277</v>
      </c>
      <c r="N89" s="0" t="n">
        <v>36.299878</v>
      </c>
      <c r="O89" s="0" t="n">
        <v>-119.309697</v>
      </c>
      <c r="P89" s="0" t="e">
        <f aca="false">POWER(POWER((K89-N89), 2) + POWER((L89-O89), 2), 0.5)</f>
        <v>#VALUE!</v>
      </c>
    </row>
    <row r="90" customFormat="false" ht="14.25" hidden="false" customHeight="false" outlineLevel="0" collapsed="false">
      <c r="A90" s="14" t="n">
        <v>189</v>
      </c>
      <c r="B90" s="14" t="s">
        <v>107</v>
      </c>
      <c r="C90" s="15" t="s">
        <v>1465</v>
      </c>
      <c r="D90" s="16" t="s">
        <v>353</v>
      </c>
      <c r="E90" s="14" t="s">
        <v>354</v>
      </c>
      <c r="F90" s="0" t="s">
        <v>356</v>
      </c>
      <c r="G90" s="0" t="s">
        <v>357</v>
      </c>
      <c r="H90" s="0" t="s">
        <v>358</v>
      </c>
      <c r="I90" s="0" t="s">
        <v>359</v>
      </c>
      <c r="J90" s="0" t="n">
        <v>7057</v>
      </c>
      <c r="K90" s="0" t="e">
        <f aca="false">VLOOKUP($A90,#REF!,22,0)</f>
        <v>#VALUE!</v>
      </c>
      <c r="L90" s="0" t="e">
        <f aca="false">VLOOKUP($A90,#REF!,23,0)</f>
        <v>#VALUE!</v>
      </c>
      <c r="M90" s="0" t="str">
        <f aca="false">F90&amp;","&amp;G90&amp;","&amp;H90&amp;" "&amp;J90</f>
        <v>299 Paterson Ave,Wallington,NJ 7057</v>
      </c>
      <c r="N90" s="0" t="n">
        <v>40.846745</v>
      </c>
      <c r="O90" s="0" t="n">
        <v>-74.11014</v>
      </c>
      <c r="P90" s="0" t="e">
        <f aca="false">POWER(POWER((K90-N90), 2) + POWER((L90-O90), 2), 0.5)</f>
        <v>#VALUE!</v>
      </c>
    </row>
    <row r="91" customFormat="false" ht="14.25" hidden="false" customHeight="false" outlineLevel="0" collapsed="false">
      <c r="A91" s="14" t="n">
        <v>575</v>
      </c>
      <c r="B91" s="14" t="s">
        <v>45</v>
      </c>
      <c r="C91" s="15" t="s">
        <v>897</v>
      </c>
      <c r="D91" s="16" t="s">
        <v>854</v>
      </c>
      <c r="E91" s="14" t="s">
        <v>847</v>
      </c>
      <c r="F91" s="0" t="s">
        <v>848</v>
      </c>
      <c r="G91" s="0" t="s">
        <v>849</v>
      </c>
      <c r="H91" s="0" t="s">
        <v>316</v>
      </c>
      <c r="I91" s="0" t="s">
        <v>317</v>
      </c>
      <c r="J91" s="0" t="n">
        <v>94502</v>
      </c>
      <c r="K91" s="0" t="e">
        <f aca="false">VLOOKUP($A91,#REF!,22,0)</f>
        <v>#VALUE!</v>
      </c>
      <c r="L91" s="0" t="e">
        <f aca="false">VLOOKUP($A91,#REF!,23,0)</f>
        <v>#VALUE!</v>
      </c>
      <c r="M91" s="0" t="str">
        <f aca="false">F91&amp;","&amp;G91&amp;","&amp;H91&amp;" "&amp;J91</f>
        <v>300 Park St.,Alameda,CA 94502</v>
      </c>
      <c r="N91" s="0" t="n">
        <v>37.754553</v>
      </c>
      <c r="O91" s="0" t="n">
        <v>-122.249614</v>
      </c>
      <c r="P91" s="0" t="e">
        <f aca="false">POWER(POWER((K91-N91), 2) + POWER((L91-O91), 2), 0.5)</f>
        <v>#VALUE!</v>
      </c>
    </row>
    <row r="92" customFormat="false" ht="14.25" hidden="false" customHeight="false" outlineLevel="0" collapsed="false">
      <c r="A92" s="14" t="n">
        <v>878</v>
      </c>
      <c r="B92" s="14" t="s">
        <v>1005</v>
      </c>
      <c r="C92" s="15" t="s">
        <v>897</v>
      </c>
      <c r="D92" s="16" t="s">
        <v>494</v>
      </c>
      <c r="E92" s="14" t="s">
        <v>1155</v>
      </c>
      <c r="F92" s="0" t="s">
        <v>1157</v>
      </c>
      <c r="G92" s="0" t="s">
        <v>1158</v>
      </c>
      <c r="H92" s="0" t="s">
        <v>316</v>
      </c>
      <c r="I92" s="0" t="s">
        <v>317</v>
      </c>
      <c r="J92" s="0" t="n">
        <v>92860</v>
      </c>
      <c r="K92" s="0" t="e">
        <f aca="false">VLOOKUP($A92,#REF!,22,0)</f>
        <v>#VALUE!</v>
      </c>
      <c r="L92" s="0" t="e">
        <f aca="false">VLOOKUP($A92,#REF!,23,0)</f>
        <v>#VALUE!</v>
      </c>
      <c r="M92" s="0" t="str">
        <f aca="false">F92&amp;","&amp;G92&amp;","&amp;H92&amp;" "&amp;J92</f>
        <v>1800 Hamner Ave.,Norco,CA 92860</v>
      </c>
      <c r="N92" s="0" t="n">
        <v>33.908375</v>
      </c>
      <c r="O92" s="0" t="n">
        <v>-117.562661</v>
      </c>
      <c r="P92" s="0" t="e">
        <f aca="false">POWER(POWER((K92-N92), 2) + POWER((L92-O92), 2), 0.5)</f>
        <v>#VALUE!</v>
      </c>
    </row>
    <row r="93" customFormat="false" ht="14.25" hidden="false" customHeight="false" outlineLevel="0" collapsed="false">
      <c r="A93" s="14" t="n">
        <v>546</v>
      </c>
      <c r="B93" s="14" t="s">
        <v>45</v>
      </c>
      <c r="C93" s="15" t="s">
        <v>1464</v>
      </c>
      <c r="D93" s="16" t="s">
        <v>205</v>
      </c>
      <c r="E93" s="14" t="s">
        <v>280</v>
      </c>
      <c r="F93" s="0" t="s">
        <v>814</v>
      </c>
      <c r="G93" s="0" t="s">
        <v>208</v>
      </c>
      <c r="H93" s="0" t="s">
        <v>105</v>
      </c>
      <c r="I93" s="0" t="s">
        <v>106</v>
      </c>
      <c r="J93" s="0" t="n">
        <v>28213</v>
      </c>
      <c r="K93" s="0" t="e">
        <f aca="false">VLOOKUP($A93,#REF!,22,0)</f>
        <v>#VALUE!</v>
      </c>
      <c r="L93" s="0" t="e">
        <f aca="false">VLOOKUP($A93,#REF!,23,0)</f>
        <v>#VALUE!</v>
      </c>
      <c r="M93" s="0" t="str">
        <f aca="false">F93&amp;","&amp;G93&amp;","&amp;H93&amp;" "&amp;J93</f>
        <v>5900 N. Tryon St.,Charlotte,NC 28213</v>
      </c>
      <c r="N93" s="0" t="n">
        <v>35.265791</v>
      </c>
      <c r="O93" s="0" t="n">
        <v>-80.768121</v>
      </c>
      <c r="P93" s="0" t="e">
        <f aca="false">POWER(POWER((K93-N93), 2) + POWER((L93-O93), 2), 0.5)</f>
        <v>#VALUE!</v>
      </c>
    </row>
    <row r="94" customFormat="false" ht="14.25" hidden="false" customHeight="false" outlineLevel="0" collapsed="false">
      <c r="A94" s="14" t="n">
        <v>330</v>
      </c>
      <c r="B94" s="14" t="s">
        <v>45</v>
      </c>
      <c r="C94" s="15" t="s">
        <v>1469</v>
      </c>
      <c r="D94" s="16" t="s">
        <v>430</v>
      </c>
      <c r="E94" s="14" t="s">
        <v>601</v>
      </c>
      <c r="F94" s="0" t="s">
        <v>602</v>
      </c>
      <c r="G94" s="0" t="s">
        <v>603</v>
      </c>
      <c r="H94" s="0" t="s">
        <v>436</v>
      </c>
      <c r="I94" s="0" t="s">
        <v>432</v>
      </c>
      <c r="J94" s="0" t="n">
        <v>80017</v>
      </c>
      <c r="K94" s="0" t="e">
        <f aca="false">VLOOKUP($A94,#REF!,22,0)</f>
        <v>#VALUE!</v>
      </c>
      <c r="L94" s="0" t="e">
        <f aca="false">VLOOKUP($A94,#REF!,23,0)</f>
        <v>#VALUE!</v>
      </c>
      <c r="M94" s="0" t="str">
        <f aca="false">F94&amp;","&amp;G94&amp;","&amp;H94&amp;" "&amp;J94</f>
        <v>16700 E. Mississippi Avenue,Aurora,CO 80017</v>
      </c>
      <c r="N94" s="0" t="n">
        <v>39.695361</v>
      </c>
      <c r="O94" s="0" t="n">
        <v>-104.793209</v>
      </c>
      <c r="P94" s="0" t="e">
        <f aca="false">POWER(POWER((K94-N94), 2) + POWER((L94-O94), 2), 0.5)</f>
        <v>#VALUE!</v>
      </c>
    </row>
    <row r="95" customFormat="false" ht="14.25" hidden="false" customHeight="false" outlineLevel="0" collapsed="false">
      <c r="A95" s="14" t="n">
        <v>567</v>
      </c>
      <c r="B95" s="14" t="s">
        <v>45</v>
      </c>
      <c r="C95" s="15" t="s">
        <v>897</v>
      </c>
      <c r="D95" s="16" t="s">
        <v>494</v>
      </c>
      <c r="E95" s="14" t="s">
        <v>835</v>
      </c>
      <c r="F95" s="0" t="s">
        <v>836</v>
      </c>
      <c r="G95" s="0" t="s">
        <v>837</v>
      </c>
      <c r="H95" s="0" t="s">
        <v>316</v>
      </c>
      <c r="I95" s="0" t="s">
        <v>317</v>
      </c>
      <c r="J95" s="0" t="n">
        <v>90703</v>
      </c>
      <c r="K95" s="0" t="e">
        <f aca="false">VLOOKUP($A95,#REF!,22,0)</f>
        <v>#VALUE!</v>
      </c>
      <c r="L95" s="0" t="e">
        <f aca="false">VLOOKUP($A95,#REF!,23,0)</f>
        <v>#VALUE!</v>
      </c>
      <c r="M95" s="0" t="str">
        <f aca="false">F95&amp;","&amp;G95&amp;","&amp;H95&amp;" "&amp;J95</f>
        <v>18811 Carmenita Rd.,Cerritos,CA 90703</v>
      </c>
      <c r="N95" s="0" t="n">
        <v>33.860921</v>
      </c>
      <c r="O95" s="0" t="n">
        <v>-118.047425</v>
      </c>
      <c r="P95" s="0" t="e">
        <f aca="false">POWER(POWER((K95-N95), 2) + POWER((L95-O95), 2), 0.5)</f>
        <v>#VALUE!</v>
      </c>
    </row>
    <row r="96" customFormat="false" ht="14.25" hidden="false" customHeight="false" outlineLevel="0" collapsed="false">
      <c r="A96" s="14" t="n">
        <v>144</v>
      </c>
      <c r="B96" s="14" t="s">
        <v>45</v>
      </c>
      <c r="C96" s="15" t="s">
        <v>1468</v>
      </c>
      <c r="D96" s="16" t="s">
        <v>273</v>
      </c>
      <c r="E96" s="14" t="s">
        <v>302</v>
      </c>
      <c r="F96" s="0" t="s">
        <v>303</v>
      </c>
      <c r="G96" s="0" t="s">
        <v>304</v>
      </c>
      <c r="H96" s="0" t="s">
        <v>253</v>
      </c>
      <c r="I96" s="0" t="s">
        <v>254</v>
      </c>
      <c r="J96" s="0" t="n">
        <v>24502</v>
      </c>
      <c r="K96" s="0" t="e">
        <f aca="false">VLOOKUP($A96,#REF!,22,0)</f>
        <v>#VALUE!</v>
      </c>
      <c r="L96" s="0" t="e">
        <f aca="false">VLOOKUP($A96,#REF!,23,0)</f>
        <v>#VALUE!</v>
      </c>
      <c r="M96" s="0" t="str">
        <f aca="false">F96&amp;","&amp;G96&amp;","&amp;H96&amp;" "&amp;J96</f>
        <v>4643 Murray Place,Lynchburg,VA 24502</v>
      </c>
      <c r="N96" s="0" t="n">
        <v>37.369491</v>
      </c>
      <c r="O96" s="0" t="n">
        <v>-79.174693</v>
      </c>
      <c r="P96" s="0" t="e">
        <f aca="false">POWER(POWER((K96-N96), 2) + POWER((L96-O96), 2), 0.5)</f>
        <v>#VALUE!</v>
      </c>
    </row>
    <row r="97" customFormat="false" ht="14.25" hidden="false" customHeight="false" outlineLevel="0" collapsed="false">
      <c r="A97" s="14" t="n">
        <v>519</v>
      </c>
      <c r="B97" s="14" t="s">
        <v>45</v>
      </c>
      <c r="C97" s="15" t="s">
        <v>1468</v>
      </c>
      <c r="D97" s="16" t="s">
        <v>273</v>
      </c>
      <c r="E97" s="14" t="s">
        <v>775</v>
      </c>
      <c r="F97" s="0" t="s">
        <v>776</v>
      </c>
      <c r="G97" s="0" t="s">
        <v>777</v>
      </c>
      <c r="H97" s="0" t="s">
        <v>253</v>
      </c>
      <c r="I97" s="0" t="s">
        <v>254</v>
      </c>
      <c r="J97" s="0" t="n">
        <v>24012</v>
      </c>
      <c r="K97" s="0" t="e">
        <f aca="false">VLOOKUP($A97,#REF!,22,0)</f>
        <v>#VALUE!</v>
      </c>
      <c r="L97" s="0" t="e">
        <f aca="false">VLOOKUP($A97,#REF!,23,0)</f>
        <v>#VALUE!</v>
      </c>
      <c r="M97" s="0" t="str">
        <f aca="false">F97&amp;","&amp;G97&amp;","&amp;H97&amp;" "&amp;J97</f>
        <v>5918 Williamson Rd.,Roanoke,VA 24012</v>
      </c>
      <c r="N97" s="0" t="n">
        <v>37.330596</v>
      </c>
      <c r="O97" s="0" t="n">
        <v>-79.955043</v>
      </c>
      <c r="P97" s="0" t="e">
        <f aca="false">POWER(POWER((K97-N97), 2) + POWER((L97-O97), 2), 0.5)</f>
        <v>#VALUE!</v>
      </c>
    </row>
    <row r="98" customFormat="false" ht="14.25" hidden="false" customHeight="false" outlineLevel="0" collapsed="false">
      <c r="A98" s="14" t="n">
        <v>427</v>
      </c>
      <c r="B98" s="14" t="s">
        <v>45</v>
      </c>
      <c r="C98" s="15" t="s">
        <v>1469</v>
      </c>
      <c r="D98" s="17" t="s">
        <v>633</v>
      </c>
      <c r="E98" s="14" t="s">
        <v>730</v>
      </c>
      <c r="F98" s="0" t="s">
        <v>731</v>
      </c>
      <c r="G98" s="0" t="s">
        <v>732</v>
      </c>
      <c r="H98" s="0" t="s">
        <v>600</v>
      </c>
      <c r="I98" s="0" t="s">
        <v>597</v>
      </c>
      <c r="J98" s="0" t="n">
        <v>85345</v>
      </c>
      <c r="K98" s="0" t="e">
        <f aca="false">VLOOKUP($A98,#REF!,22,0)</f>
        <v>#VALUE!</v>
      </c>
      <c r="L98" s="0" t="e">
        <f aca="false">VLOOKUP($A98,#REF!,23,0)</f>
        <v>#VALUE!</v>
      </c>
      <c r="M98" s="0" t="str">
        <f aca="false">F98&amp;","&amp;G98&amp;","&amp;H98&amp;" "&amp;J98</f>
        <v>8475 W. Olive Avenue,Peoria,AZ 85345</v>
      </c>
      <c r="N98" s="0" t="n">
        <v>33.565371</v>
      </c>
      <c r="O98" s="0" t="n">
        <v>-112.241662</v>
      </c>
      <c r="P98" s="0" t="e">
        <f aca="false">POWER(POWER((K98-N98), 2) + POWER((L98-O98), 2), 0.5)</f>
        <v>#VALUE!</v>
      </c>
    </row>
    <row r="99" customFormat="false" ht="14.25" hidden="false" customHeight="false" outlineLevel="0" collapsed="false">
      <c r="A99" s="14" t="n">
        <v>311</v>
      </c>
      <c r="B99" s="14" t="s">
        <v>45</v>
      </c>
      <c r="C99" s="15" t="s">
        <v>1464</v>
      </c>
      <c r="D99" s="16" t="s">
        <v>573</v>
      </c>
      <c r="E99" s="14" t="s">
        <v>577</v>
      </c>
      <c r="F99" s="0" t="s">
        <v>578</v>
      </c>
      <c r="G99" s="0" t="s">
        <v>579</v>
      </c>
      <c r="H99" s="0" t="s">
        <v>283</v>
      </c>
      <c r="I99" s="0" t="s">
        <v>284</v>
      </c>
      <c r="J99" s="0" t="n">
        <v>33024</v>
      </c>
      <c r="K99" s="0" t="e">
        <f aca="false">VLOOKUP($A99,#REF!,22,0)</f>
        <v>#VALUE!</v>
      </c>
      <c r="L99" s="0" t="e">
        <f aca="false">VLOOKUP($A99,#REF!,23,0)</f>
        <v>#VALUE!</v>
      </c>
      <c r="M99" s="0" t="str">
        <f aca="false">F99&amp;","&amp;G99&amp;","&amp;H99&amp;" "&amp;J99</f>
        <v>1940 N. University Dr.,Pembroke Pines,FL 33024</v>
      </c>
      <c r="N99" s="0" t="n">
        <v>26.025871</v>
      </c>
      <c r="O99" s="0" t="n">
        <v>-80.249818</v>
      </c>
      <c r="P99" s="0" t="e">
        <f aca="false">POWER(POWER((K99-N99), 2) + POWER((L99-O99), 2), 0.5)</f>
        <v>#VALUE!</v>
      </c>
    </row>
    <row r="100" customFormat="false" ht="14.25" hidden="false" customHeight="false" outlineLevel="0" collapsed="false">
      <c r="A100" s="14" t="n">
        <v>358</v>
      </c>
      <c r="B100" s="14" t="s">
        <v>45</v>
      </c>
      <c r="C100" s="15" t="s">
        <v>1469</v>
      </c>
      <c r="D100" s="16" t="s">
        <v>430</v>
      </c>
      <c r="E100" s="14" t="s">
        <v>640</v>
      </c>
      <c r="F100" s="0" t="s">
        <v>641</v>
      </c>
      <c r="G100" s="0" t="s">
        <v>642</v>
      </c>
      <c r="H100" s="0" t="s">
        <v>436</v>
      </c>
      <c r="I100" s="0" t="s">
        <v>432</v>
      </c>
      <c r="J100" s="0" t="n">
        <v>80234</v>
      </c>
      <c r="K100" s="0" t="e">
        <f aca="false">VLOOKUP($A100,#REF!,22,0)</f>
        <v>#VALUE!</v>
      </c>
      <c r="L100" s="0" t="e">
        <f aca="false">VLOOKUP($A100,#REF!,23,0)</f>
        <v>#VALUE!</v>
      </c>
      <c r="M100" s="0" t="str">
        <f aca="false">F100&amp;","&amp;G100&amp;","&amp;H100&amp;" "&amp;J100</f>
        <v>310 W. 104th Avenue,Northglenn,CO 80234</v>
      </c>
      <c r="N100" s="0" t="n">
        <v>39.884124</v>
      </c>
      <c r="O100" s="0" t="n">
        <v>-104.990638</v>
      </c>
      <c r="P100" s="0" t="e">
        <f aca="false">POWER(POWER((K100-N100), 2) + POWER((L100-O100), 2), 0.5)</f>
        <v>#VALUE!</v>
      </c>
    </row>
    <row r="101" customFormat="false" ht="14.25" hidden="false" customHeight="false" outlineLevel="0" collapsed="false">
      <c r="A101" s="14" t="n">
        <v>847</v>
      </c>
      <c r="B101" s="14" t="s">
        <v>1005</v>
      </c>
      <c r="C101" s="15" t="s">
        <v>1476</v>
      </c>
      <c r="D101" s="16" t="s">
        <v>1476</v>
      </c>
      <c r="E101" s="14" t="s">
        <v>1071</v>
      </c>
      <c r="F101" s="0" t="s">
        <v>1072</v>
      </c>
      <c r="G101" s="0" t="s">
        <v>1073</v>
      </c>
      <c r="H101" s="0" t="s">
        <v>425</v>
      </c>
      <c r="I101" s="0" t="s">
        <v>426</v>
      </c>
      <c r="J101" s="0" t="n">
        <v>1854</v>
      </c>
      <c r="K101" s="0" t="e">
        <f aca="false">VLOOKUP($A101,#REF!,22,0)</f>
        <v>#VALUE!</v>
      </c>
      <c r="L101" s="0" t="e">
        <f aca="false">VLOOKUP($A101,#REF!,23,0)</f>
        <v>#VALUE!</v>
      </c>
      <c r="M101" s="0" t="str">
        <f aca="false">F101&amp;","&amp;G101&amp;","&amp;H101&amp;" "&amp;J101</f>
        <v>647 Pawtucket Blvd.,Lowell,MA 1854</v>
      </c>
      <c r="N101" s="0" t="n">
        <v>42.641175</v>
      </c>
      <c r="O101" s="0" t="n">
        <v>-71.357294</v>
      </c>
      <c r="P101" s="0" t="e">
        <f aca="false">POWER(POWER((K101-N101), 2) + POWER((L101-O101), 2), 0.5)</f>
        <v>#VALUE!</v>
      </c>
    </row>
    <row r="102" customFormat="false" ht="14.25" hidden="false" customHeight="false" outlineLevel="0" collapsed="false">
      <c r="A102" s="14" t="n">
        <v>87</v>
      </c>
      <c r="B102" s="14" t="s">
        <v>45</v>
      </c>
      <c r="C102" s="15" t="s">
        <v>1468</v>
      </c>
      <c r="D102" s="16" t="s">
        <v>1471</v>
      </c>
      <c r="E102" s="14" t="s">
        <v>220</v>
      </c>
      <c r="F102" s="0" t="s">
        <v>222</v>
      </c>
      <c r="G102" s="0" t="s">
        <v>223</v>
      </c>
      <c r="H102" s="0" t="s">
        <v>224</v>
      </c>
      <c r="I102" s="0" t="s">
        <v>225</v>
      </c>
      <c r="J102" s="0" t="n">
        <v>21220</v>
      </c>
      <c r="K102" s="0" t="e">
        <f aca="false">VLOOKUP($A102,#REF!,22,0)</f>
        <v>#VALUE!</v>
      </c>
      <c r="L102" s="0" t="e">
        <f aca="false">VLOOKUP($A102,#REF!,23,0)</f>
        <v>#VALUE!</v>
      </c>
      <c r="M102" s="0" t="str">
        <f aca="false">F102&amp;","&amp;G102&amp;","&amp;H102&amp;" "&amp;J102</f>
        <v>9020 Pulaski Hwy,Baltimore,MD 21220</v>
      </c>
      <c r="N102" s="0" t="n">
        <v>39.344997</v>
      </c>
      <c r="O102" s="0" t="n">
        <v>-76.466489</v>
      </c>
      <c r="P102" s="0" t="e">
        <f aca="false">POWER(POWER((K102-N102), 2) + POWER((L102-O102), 2), 0.5)</f>
        <v>#VALUE!</v>
      </c>
    </row>
    <row r="103" customFormat="false" ht="14.25" hidden="false" customHeight="false" outlineLevel="0" collapsed="false">
      <c r="A103" s="14" t="n">
        <v>882</v>
      </c>
      <c r="B103" s="14" t="s">
        <v>1005</v>
      </c>
      <c r="C103" s="15" t="s">
        <v>1465</v>
      </c>
      <c r="D103" s="16" t="s">
        <v>1466</v>
      </c>
      <c r="E103" s="14" t="s">
        <v>1172</v>
      </c>
      <c r="F103" s="0" t="s">
        <v>1173</v>
      </c>
      <c r="G103" s="0" t="s">
        <v>906</v>
      </c>
      <c r="H103" s="0" t="s">
        <v>347</v>
      </c>
      <c r="I103" s="0" t="s">
        <v>348</v>
      </c>
      <c r="J103" s="0" t="n">
        <v>6492</v>
      </c>
      <c r="K103" s="0" t="e">
        <f aca="false">VLOOKUP($A103,#REF!,22,0)</f>
        <v>#VALUE!</v>
      </c>
      <c r="L103" s="0" t="e">
        <f aca="false">VLOOKUP($A103,#REF!,23,0)</f>
        <v>#VALUE!</v>
      </c>
      <c r="M103" s="0" t="str">
        <f aca="false">F103&amp;","&amp;G103&amp;","&amp;H103&amp;" "&amp;J103</f>
        <v>600 S. Colony Road,Wallingford,CT 6492</v>
      </c>
      <c r="N103" s="0" t="n">
        <v>41.442602</v>
      </c>
      <c r="O103" s="0" t="n">
        <v>-72.829669</v>
      </c>
      <c r="P103" s="0" t="e">
        <f aca="false">POWER(POWER((K103-N103), 2) + POWER((L103-O103), 2), 0.5)</f>
        <v>#VALUE!</v>
      </c>
    </row>
    <row r="104" customFormat="false" ht="14.25" hidden="false" customHeight="false" outlineLevel="0" collapsed="false">
      <c r="A104" s="14" t="n">
        <v>20</v>
      </c>
      <c r="B104" s="14" t="s">
        <v>45</v>
      </c>
      <c r="C104" s="15" t="s">
        <v>1464</v>
      </c>
      <c r="D104" s="16" t="s">
        <v>69</v>
      </c>
      <c r="E104" s="14" t="s">
        <v>70</v>
      </c>
      <c r="F104" s="0" t="s">
        <v>76</v>
      </c>
      <c r="G104" s="0" t="s">
        <v>77</v>
      </c>
      <c r="H104" s="0" t="s">
        <v>78</v>
      </c>
      <c r="I104" s="0" t="s">
        <v>79</v>
      </c>
      <c r="J104" s="0" t="n">
        <v>35816</v>
      </c>
      <c r="K104" s="0" t="e">
        <f aca="false">VLOOKUP($A104,#REF!,22,0)</f>
        <v>#VALUE!</v>
      </c>
      <c r="L104" s="0" t="e">
        <f aca="false">VLOOKUP($A104,#REF!,23,0)</f>
        <v>#VALUE!</v>
      </c>
      <c r="M104" s="0" t="str">
        <f aca="false">F104&amp;","&amp;G104&amp;","&amp;H104&amp;" "&amp;J104</f>
        <v>2006 Country Club Avenue,Huntsville,AL 35816</v>
      </c>
      <c r="N104" s="0" t="n">
        <v>34.745624</v>
      </c>
      <c r="O104" s="0" t="n">
        <v>-86.603698</v>
      </c>
      <c r="P104" s="0" t="e">
        <f aca="false">POWER(POWER((K104-N104), 2) + POWER((L104-O104), 2), 0.5)</f>
        <v>#VALUE!</v>
      </c>
    </row>
    <row r="105" customFormat="false" ht="14.25" hidden="false" customHeight="false" outlineLevel="0" collapsed="false">
      <c r="A105" s="14" t="n">
        <v>813</v>
      </c>
      <c r="B105" s="14" t="s">
        <v>107</v>
      </c>
      <c r="C105" s="15" t="s">
        <v>1465</v>
      </c>
      <c r="D105" s="16" t="s">
        <v>443</v>
      </c>
      <c r="E105" s="14" t="s">
        <v>979</v>
      </c>
      <c r="F105" s="0" t="s">
        <v>980</v>
      </c>
      <c r="G105" s="0" t="s">
        <v>981</v>
      </c>
      <c r="H105" s="0" t="s">
        <v>340</v>
      </c>
      <c r="I105" s="0" t="s">
        <v>341</v>
      </c>
      <c r="J105" s="0" t="n">
        <v>60446</v>
      </c>
      <c r="K105" s="0" t="e">
        <f aca="false">VLOOKUP($A105,#REF!,22,0)</f>
        <v>#VALUE!</v>
      </c>
      <c r="L105" s="0" t="e">
        <f aca="false">VLOOKUP($A105,#REF!,23,0)</f>
        <v>#VALUE!</v>
      </c>
      <c r="M105" s="0" t="str">
        <f aca="false">F105&amp;","&amp;G105&amp;","&amp;H105&amp;" "&amp;J105</f>
        <v>735 N. Center Blvd.,Romeoville,IL 60446</v>
      </c>
      <c r="N105" s="0" t="n">
        <v>41.654923</v>
      </c>
      <c r="O105" s="0" t="n">
        <v>-88.121054</v>
      </c>
      <c r="P105" s="0" t="e">
        <f aca="false">POWER(POWER((K105-N105), 2) + POWER((L105-O105), 2), 0.5)</f>
        <v>#VALUE!</v>
      </c>
    </row>
    <row r="106" customFormat="false" ht="14.25" hidden="false" customHeight="false" outlineLevel="0" collapsed="false">
      <c r="A106" s="14" t="n">
        <v>603</v>
      </c>
      <c r="B106" s="14" t="s">
        <v>45</v>
      </c>
      <c r="C106" s="15" t="s">
        <v>1468</v>
      </c>
      <c r="D106" s="16" t="s">
        <v>669</v>
      </c>
      <c r="E106" s="14" t="s">
        <v>893</v>
      </c>
      <c r="F106" s="0" t="s">
        <v>895</v>
      </c>
      <c r="G106" s="0" t="s">
        <v>896</v>
      </c>
      <c r="H106" s="0" t="s">
        <v>231</v>
      </c>
      <c r="I106" s="0" t="s">
        <v>232</v>
      </c>
      <c r="J106" s="0" t="n">
        <v>75115</v>
      </c>
      <c r="K106" s="0" t="e">
        <f aca="false">VLOOKUP($A106,#REF!,22,0)</f>
        <v>#VALUE!</v>
      </c>
      <c r="L106" s="0" t="e">
        <f aca="false">VLOOKUP($A106,#REF!,23,0)</f>
        <v>#VALUE!</v>
      </c>
      <c r="M106" s="0" t="str">
        <f aca="false">F106&amp;","&amp;G106&amp;","&amp;H106&amp;" "&amp;J106</f>
        <v>121 Northgate Drive,DeSoto,TX 75115</v>
      </c>
      <c r="N106" s="0" t="n">
        <v>32.630701</v>
      </c>
      <c r="O106" s="0" t="n">
        <v>-96.859307</v>
      </c>
      <c r="P106" s="0" t="e">
        <f aca="false">POWER(POWER((K106-N106), 2) + POWER((L106-O106), 2), 0.5)</f>
        <v>#VALUE!</v>
      </c>
    </row>
    <row r="107" customFormat="false" ht="14.25" hidden="false" customHeight="false" outlineLevel="0" collapsed="false">
      <c r="A107" s="14" t="n">
        <v>538</v>
      </c>
      <c r="B107" s="14" t="s">
        <v>45</v>
      </c>
      <c r="C107" s="15" t="s">
        <v>1469</v>
      </c>
      <c r="D107" s="16" t="s">
        <v>134</v>
      </c>
      <c r="E107" s="14" t="s">
        <v>135</v>
      </c>
      <c r="F107" s="0" t="s">
        <v>805</v>
      </c>
      <c r="G107" s="0" t="s">
        <v>806</v>
      </c>
      <c r="H107" s="0" t="s">
        <v>340</v>
      </c>
      <c r="I107" s="0" t="s">
        <v>341</v>
      </c>
      <c r="J107" s="0" t="n">
        <v>62704</v>
      </c>
      <c r="K107" s="0" t="e">
        <f aca="false">VLOOKUP($A107,#REF!,22,0)</f>
        <v>#VALUE!</v>
      </c>
      <c r="L107" s="0" t="e">
        <f aca="false">VLOOKUP($A107,#REF!,23,0)</f>
        <v>#VALUE!</v>
      </c>
      <c r="M107" s="0" t="str">
        <f aca="false">F107&amp;","&amp;G107&amp;","&amp;H107&amp;" "&amp;J107</f>
        <v>2660 W. Lawrence Ave.,Springfield,IL 62704</v>
      </c>
      <c r="N107" s="0" t="n">
        <v>39.794332</v>
      </c>
      <c r="O107" s="0" t="n">
        <v>-89.703799</v>
      </c>
      <c r="P107" s="0" t="e">
        <f aca="false">POWER(POWER((K107-N107), 2) + POWER((L107-O107), 2), 0.5)</f>
        <v>#VALUE!</v>
      </c>
    </row>
    <row r="108" customFormat="false" ht="14.25" hidden="false" customHeight="false" outlineLevel="0" collapsed="false">
      <c r="A108" s="14" t="n">
        <v>391</v>
      </c>
      <c r="B108" s="14" t="s">
        <v>192</v>
      </c>
      <c r="C108" s="15" t="s">
        <v>897</v>
      </c>
      <c r="D108" s="16" t="s">
        <v>234</v>
      </c>
      <c r="E108" s="14" t="s">
        <v>679</v>
      </c>
      <c r="F108" s="0" t="s">
        <v>680</v>
      </c>
      <c r="G108" s="0" t="s">
        <v>239</v>
      </c>
      <c r="H108" s="0" t="s">
        <v>231</v>
      </c>
      <c r="I108" s="0" t="s">
        <v>232</v>
      </c>
      <c r="J108" s="0" t="n">
        <v>77024</v>
      </c>
      <c r="K108" s="0" t="e">
        <f aca="false">VLOOKUP($A108,#REF!,22,0)</f>
        <v>#VALUE!</v>
      </c>
      <c r="L108" s="0" t="e">
        <f aca="false">VLOOKUP($A108,#REF!,23,0)</f>
        <v>#VALUE!</v>
      </c>
      <c r="M108" s="0" t="str">
        <f aca="false">F108&amp;","&amp;G108&amp;","&amp;H108&amp;" "&amp;J108</f>
        <v>925 Bunker Hill Road,Houston,TX 77024</v>
      </c>
      <c r="N108" s="0" t="n">
        <v>29.780259</v>
      </c>
      <c r="O108" s="0" t="n">
        <v>-95.532284</v>
      </c>
      <c r="P108" s="0" t="e">
        <f aca="false">POWER(POWER((K108-N108), 2) + POWER((L108-O108), 2), 0.5)</f>
        <v>#VALUE!</v>
      </c>
    </row>
    <row r="109" customFormat="false" ht="14.25" hidden="false" customHeight="false" outlineLevel="0" collapsed="false">
      <c r="A109" s="14" t="n">
        <v>819</v>
      </c>
      <c r="B109" s="14" t="s">
        <v>107</v>
      </c>
      <c r="C109" s="15" t="s">
        <v>1465</v>
      </c>
      <c r="D109" s="16" t="s">
        <v>547</v>
      </c>
      <c r="E109" s="14" t="s">
        <v>994</v>
      </c>
      <c r="F109" s="0" t="s">
        <v>995</v>
      </c>
      <c r="G109" s="0" t="s">
        <v>996</v>
      </c>
      <c r="H109" s="0" t="s">
        <v>551</v>
      </c>
      <c r="I109" s="0" t="s">
        <v>552</v>
      </c>
      <c r="J109" s="0" t="n">
        <v>55344</v>
      </c>
      <c r="K109" s="0" t="e">
        <f aca="false">VLOOKUP($A109,#REF!,22,0)</f>
        <v>#VALUE!</v>
      </c>
      <c r="L109" s="0" t="e">
        <f aca="false">VLOOKUP($A109,#REF!,23,0)</f>
        <v>#VALUE!</v>
      </c>
      <c r="M109" s="0" t="str">
        <f aca="false">F109&amp;","&amp;G109&amp;","&amp;H109&amp;" "&amp;J109</f>
        <v>12200 Singletree Lane,Eden Prairie,MN 55344</v>
      </c>
      <c r="N109" s="0" t="n">
        <v>44.858381</v>
      </c>
      <c r="O109" s="0" t="n">
        <v>-93.431483</v>
      </c>
      <c r="P109" s="0" t="e">
        <f aca="false">POWER(POWER((K109-N109), 2) + POWER((L109-O109), 2), 0.5)</f>
        <v>#VALUE!</v>
      </c>
    </row>
    <row r="110" customFormat="false" ht="14.25" hidden="false" customHeight="false" outlineLevel="0" collapsed="false">
      <c r="A110" s="14" t="n">
        <v>154</v>
      </c>
      <c r="B110" s="14" t="s">
        <v>45</v>
      </c>
      <c r="C110" s="15" t="s">
        <v>1468</v>
      </c>
      <c r="D110" s="16" t="s">
        <v>1471</v>
      </c>
      <c r="E110" s="14" t="s">
        <v>319</v>
      </c>
      <c r="F110" s="0" t="s">
        <v>321</v>
      </c>
      <c r="G110" s="0" t="s">
        <v>322</v>
      </c>
      <c r="H110" s="0" t="s">
        <v>323</v>
      </c>
      <c r="I110" s="0" t="s">
        <v>324</v>
      </c>
      <c r="J110" s="0" t="n">
        <v>19021</v>
      </c>
      <c r="K110" s="0" t="e">
        <f aca="false">VLOOKUP($A110,#REF!,22,0)</f>
        <v>#VALUE!</v>
      </c>
      <c r="L110" s="0" t="e">
        <f aca="false">VLOOKUP($A110,#REF!,23,0)</f>
        <v>#VALUE!</v>
      </c>
      <c r="M110" s="0" t="str">
        <f aca="false">F110&amp;","&amp;G110&amp;","&amp;H110&amp;" "&amp;J110</f>
        <v>2501 Bristol Pike,Croydon,PA 19021</v>
      </c>
      <c r="N110" s="0" t="n">
        <v>40.097797</v>
      </c>
      <c r="O110" s="0" t="n">
        <v>-74.884246</v>
      </c>
      <c r="P110" s="0" t="e">
        <f aca="false">POWER(POWER((K110-N110), 2) + POWER((L110-O110), 2), 0.5)</f>
        <v>#VALUE!</v>
      </c>
    </row>
    <row r="111" customFormat="false" ht="14.25" hidden="false" customHeight="false" outlineLevel="0" collapsed="false">
      <c r="A111" s="14" t="n">
        <v>362</v>
      </c>
      <c r="B111" s="14" t="s">
        <v>45</v>
      </c>
      <c r="C111" s="15" t="s">
        <v>1468</v>
      </c>
      <c r="D111" s="16" t="s">
        <v>219</v>
      </c>
      <c r="E111" s="14" t="s">
        <v>650</v>
      </c>
      <c r="F111" s="0" t="s">
        <v>651</v>
      </c>
      <c r="G111" s="0" t="s">
        <v>652</v>
      </c>
      <c r="H111" s="0" t="s">
        <v>224</v>
      </c>
      <c r="I111" s="0" t="s">
        <v>225</v>
      </c>
      <c r="J111" s="0" t="n">
        <v>20784</v>
      </c>
      <c r="K111" s="0" t="e">
        <f aca="false">VLOOKUP($A111,#REF!,22,0)</f>
        <v>#VALUE!</v>
      </c>
      <c r="L111" s="0" t="e">
        <f aca="false">VLOOKUP($A111,#REF!,23,0)</f>
        <v>#VALUE!</v>
      </c>
      <c r="M111" s="0" t="str">
        <f aca="false">F111&amp;","&amp;G111&amp;","&amp;H111&amp;" "&amp;J111</f>
        <v>4601 Cooper Lane,Hyattsville,MD 20784</v>
      </c>
      <c r="N111" s="0" t="n">
        <v>38.942851</v>
      </c>
      <c r="O111" s="0" t="n">
        <v>-76.903351</v>
      </c>
      <c r="P111" s="0" t="e">
        <f aca="false">POWER(POWER((K111-N111), 2) + POWER((L111-O111), 2), 0.5)</f>
        <v>#VALUE!</v>
      </c>
    </row>
    <row r="112" customFormat="false" ht="14.25" hidden="false" customHeight="false" outlineLevel="0" collapsed="false">
      <c r="A112" s="14" t="n">
        <v>616</v>
      </c>
      <c r="B112" s="14" t="s">
        <v>45</v>
      </c>
      <c r="C112" s="15" t="s">
        <v>1464</v>
      </c>
      <c r="D112" s="16" t="s">
        <v>1470</v>
      </c>
      <c r="E112" s="14" t="s">
        <v>923</v>
      </c>
      <c r="F112" s="0" t="s">
        <v>924</v>
      </c>
      <c r="G112" s="0" t="s">
        <v>922</v>
      </c>
      <c r="H112" s="0" t="s">
        <v>78</v>
      </c>
      <c r="I112" s="0" t="s">
        <v>79</v>
      </c>
      <c r="J112" s="0" t="n">
        <v>36693</v>
      </c>
      <c r="K112" s="0" t="e">
        <f aca="false">VLOOKUP($A112,#REF!,22,0)</f>
        <v>#VALUE!</v>
      </c>
      <c r="L112" s="0" t="e">
        <f aca="false">VLOOKUP($A112,#REF!,23,0)</f>
        <v>#VALUE!</v>
      </c>
      <c r="M112" s="0" t="str">
        <f aca="false">F112&amp;","&amp;G112&amp;","&amp;H112&amp;" "&amp;J112</f>
        <v>4120 Government Blvd.,Mobile,AL 36693</v>
      </c>
      <c r="N112" s="0" t="n">
        <v>30.635142</v>
      </c>
      <c r="O112" s="0" t="n">
        <v>-88.144916</v>
      </c>
      <c r="P112" s="0" t="e">
        <f aca="false">POWER(POWER((K112-N112), 2) + POWER((L112-O112), 2), 0.5)</f>
        <v>#VALUE!</v>
      </c>
    </row>
    <row r="113" customFormat="false" ht="14.25" hidden="false" customHeight="false" outlineLevel="0" collapsed="false">
      <c r="A113" s="14" t="n">
        <v>350</v>
      </c>
      <c r="B113" s="14" t="s">
        <v>45</v>
      </c>
      <c r="C113" s="15" t="s">
        <v>1469</v>
      </c>
      <c r="D113" s="17" t="s">
        <v>625</v>
      </c>
      <c r="E113" s="14" t="s">
        <v>626</v>
      </c>
      <c r="F113" s="0" t="s">
        <v>627</v>
      </c>
      <c r="G113" s="0" t="s">
        <v>628</v>
      </c>
      <c r="H113" s="0" t="s">
        <v>600</v>
      </c>
      <c r="I113" s="0" t="s">
        <v>597</v>
      </c>
      <c r="J113" s="0" t="n">
        <v>85023</v>
      </c>
      <c r="K113" s="0" t="e">
        <f aca="false">VLOOKUP($A113,#REF!,22,0)</f>
        <v>#VALUE!</v>
      </c>
      <c r="L113" s="0" t="e">
        <f aca="false">VLOOKUP($A113,#REF!,23,0)</f>
        <v>#VALUE!</v>
      </c>
      <c r="M113" s="0" t="str">
        <f aca="false">F113&amp;","&amp;G113&amp;","&amp;H113&amp;" "&amp;J113</f>
        <v>2902 W. Thunderbird Road,Phoenix,AZ 85023</v>
      </c>
      <c r="N113" s="0" t="n">
        <v>33.612356</v>
      </c>
      <c r="O113" s="0" t="n">
        <v>-112.120759</v>
      </c>
      <c r="P113" s="0" t="e">
        <f aca="false">POWER(POWER((K113-N113), 2) + POWER((L113-O113), 2), 0.5)</f>
        <v>#VALUE!</v>
      </c>
    </row>
    <row r="114" customFormat="false" ht="14.25" hidden="false" customHeight="false" outlineLevel="0" collapsed="false">
      <c r="A114" s="14" t="n">
        <v>340</v>
      </c>
      <c r="B114" s="14" t="s">
        <v>45</v>
      </c>
      <c r="C114" s="15" t="s">
        <v>1468</v>
      </c>
      <c r="D114" s="16" t="s">
        <v>604</v>
      </c>
      <c r="E114" s="14" t="s">
        <v>613</v>
      </c>
      <c r="F114" s="0" t="s">
        <v>614</v>
      </c>
      <c r="G114" s="0" t="s">
        <v>615</v>
      </c>
      <c r="H114" s="0" t="s">
        <v>224</v>
      </c>
      <c r="I114" s="0" t="s">
        <v>225</v>
      </c>
      <c r="J114" s="0" t="n">
        <v>21208</v>
      </c>
      <c r="K114" s="0" t="e">
        <f aca="false">VLOOKUP($A114,#REF!,22,0)</f>
        <v>#VALUE!</v>
      </c>
      <c r="L114" s="0" t="e">
        <f aca="false">VLOOKUP($A114,#REF!,23,0)</f>
        <v>#VALUE!</v>
      </c>
      <c r="M114" s="0" t="str">
        <f aca="false">F114&amp;","&amp;G114&amp;","&amp;H114&amp;" "&amp;J114</f>
        <v>1723 Reisterstown Road,Pikesville,MD 21208</v>
      </c>
      <c r="N114" s="0" t="n">
        <v>39.384717</v>
      </c>
      <c r="O114" s="0" t="n">
        <v>-76.729955</v>
      </c>
      <c r="P114" s="0" t="e">
        <f aca="false">POWER(POWER((K114-N114), 2) + POWER((L114-O114), 2), 0.5)</f>
        <v>#VALUE!</v>
      </c>
    </row>
    <row r="115" customFormat="false" ht="14.25" hidden="false" customHeight="false" outlineLevel="0" collapsed="false">
      <c r="A115" s="14" t="n">
        <v>207</v>
      </c>
      <c r="B115" s="14" t="s">
        <v>45</v>
      </c>
      <c r="C115" s="15" t="s">
        <v>1464</v>
      </c>
      <c r="D115" s="16" t="s">
        <v>372</v>
      </c>
      <c r="E115" s="14" t="s">
        <v>376</v>
      </c>
      <c r="F115" s="0" t="s">
        <v>377</v>
      </c>
      <c r="G115" s="0" t="s">
        <v>375</v>
      </c>
      <c r="H115" s="0" t="s">
        <v>283</v>
      </c>
      <c r="I115" s="0" t="s">
        <v>284</v>
      </c>
      <c r="J115" s="0" t="n">
        <v>34474</v>
      </c>
      <c r="K115" s="0" t="e">
        <f aca="false">VLOOKUP($A115,#REF!,22,0)</f>
        <v>#VALUE!</v>
      </c>
      <c r="L115" s="0" t="e">
        <f aca="false">VLOOKUP($A115,#REF!,23,0)</f>
        <v>#VALUE!</v>
      </c>
      <c r="M115" s="0" t="str">
        <f aca="false">F115&amp;","&amp;G115&amp;","&amp;H115&amp;" "&amp;J115</f>
        <v>1818 SW 17th St.,Ocala,FL 34474</v>
      </c>
      <c r="N115" s="0" t="n">
        <v>29.170257</v>
      </c>
      <c r="O115" s="0" t="n">
        <v>-82.15581</v>
      </c>
      <c r="P115" s="0" t="e">
        <f aca="false">POWER(POWER((K115-N115), 2) + POWER((L115-O115), 2), 0.5)</f>
        <v>#VALUE!</v>
      </c>
    </row>
    <row r="116" customFormat="false" ht="14.25" hidden="false" customHeight="false" outlineLevel="0" collapsed="false">
      <c r="A116" s="14" t="n">
        <v>601</v>
      </c>
      <c r="B116" s="14" t="s">
        <v>45</v>
      </c>
      <c r="C116" s="15" t="s">
        <v>1465</v>
      </c>
      <c r="D116" s="16" t="s">
        <v>443</v>
      </c>
      <c r="E116" s="14" t="s">
        <v>887</v>
      </c>
      <c r="F116" s="0" t="s">
        <v>888</v>
      </c>
      <c r="G116" s="0" t="s">
        <v>889</v>
      </c>
      <c r="H116" s="0" t="s">
        <v>833</v>
      </c>
      <c r="I116" s="0" t="s">
        <v>834</v>
      </c>
      <c r="J116" s="0" t="n">
        <v>53219</v>
      </c>
      <c r="K116" s="0" t="e">
        <f aca="false">VLOOKUP($A116,#REF!,22,0)</f>
        <v>#VALUE!</v>
      </c>
      <c r="L116" s="0" t="e">
        <f aca="false">VLOOKUP($A116,#REF!,23,0)</f>
        <v>#VALUE!</v>
      </c>
      <c r="M116" s="0" t="str">
        <f aca="false">F116&amp;","&amp;G116&amp;","&amp;H116&amp;" "&amp;J116</f>
        <v>7505 West Oklahoma,Milwaukee,WI 53219</v>
      </c>
      <c r="N116" s="0" t="n">
        <v>42.986843</v>
      </c>
      <c r="O116" s="0" t="n">
        <v>-88.005567</v>
      </c>
      <c r="P116" s="0" t="e">
        <f aca="false">POWER(POWER((K116-N116), 2) + POWER((L116-O116), 2), 0.5)</f>
        <v>#VALUE!</v>
      </c>
    </row>
    <row r="117" customFormat="false" ht="14.25" hidden="false" customHeight="false" outlineLevel="0" collapsed="false">
      <c r="A117" s="14" t="n">
        <v>869</v>
      </c>
      <c r="B117" s="14" t="s">
        <v>1005</v>
      </c>
      <c r="C117" s="15" t="s">
        <v>897</v>
      </c>
      <c r="D117" s="16" t="s">
        <v>494</v>
      </c>
      <c r="E117" s="14" t="s">
        <v>1128</v>
      </c>
      <c r="F117" s="0" t="s">
        <v>1129</v>
      </c>
      <c r="G117" s="0" t="s">
        <v>1130</v>
      </c>
      <c r="H117" s="0" t="s">
        <v>316</v>
      </c>
      <c r="I117" s="0" t="s">
        <v>317</v>
      </c>
      <c r="J117" s="0" t="n">
        <v>92562</v>
      </c>
      <c r="K117" s="0" t="e">
        <f aca="false">VLOOKUP($A117,#REF!,22,0)</f>
        <v>#VALUE!</v>
      </c>
      <c r="L117" s="0" t="e">
        <f aca="false">VLOOKUP($A117,#REF!,23,0)</f>
        <v>#VALUE!</v>
      </c>
      <c r="M117" s="0" t="str">
        <f aca="false">F117&amp;","&amp;G117&amp;","&amp;H117&amp;" "&amp;J117</f>
        <v>40440 California Oaks Rd.,Murrieta,CA 92562</v>
      </c>
      <c r="N117" s="0" t="n">
        <v>33.57609</v>
      </c>
      <c r="O117" s="0" t="n">
        <v>-117.200105</v>
      </c>
      <c r="P117" s="0" t="e">
        <f aca="false">POWER(POWER((K117-N117), 2) + POWER((L117-O117), 2), 0.5)</f>
        <v>#VALUE!</v>
      </c>
    </row>
    <row r="118" customFormat="false" ht="14.25" hidden="false" customHeight="false" outlineLevel="0" collapsed="false">
      <c r="A118" s="14" t="n">
        <v>516</v>
      </c>
      <c r="B118" s="14" t="s">
        <v>45</v>
      </c>
      <c r="C118" s="15" t="s">
        <v>1476</v>
      </c>
      <c r="D118" s="16" t="s">
        <v>403</v>
      </c>
      <c r="E118" s="14" t="s">
        <v>770</v>
      </c>
      <c r="F118" s="0" t="s">
        <v>771</v>
      </c>
      <c r="G118" s="0" t="s">
        <v>721</v>
      </c>
      <c r="H118" s="0" t="s">
        <v>202</v>
      </c>
      <c r="I118" s="0" t="s">
        <v>201</v>
      </c>
      <c r="J118" s="0" t="n">
        <v>14580</v>
      </c>
      <c r="K118" s="0" t="e">
        <f aca="false">VLOOKUP($A118,#REF!,22,0)</f>
        <v>#VALUE!</v>
      </c>
      <c r="L118" s="0" t="e">
        <f aca="false">VLOOKUP($A118,#REF!,23,0)</f>
        <v>#VALUE!</v>
      </c>
      <c r="M118" s="0" t="str">
        <f aca="false">F118&amp;","&amp;G118&amp;","&amp;H118&amp;" "&amp;J118</f>
        <v>2400Empire Blvd.,Webster,NY 14580</v>
      </c>
      <c r="N118" s="0" t="n">
        <v>43.203349</v>
      </c>
      <c r="O118" s="0" t="n">
        <v>-77.492513</v>
      </c>
      <c r="P118" s="0" t="e">
        <f aca="false">POWER(POWER((K118-N118), 2) + POWER((L118-O118), 2), 0.5)</f>
        <v>#VALUE!</v>
      </c>
    </row>
    <row r="119" customFormat="false" ht="14.25" hidden="false" customHeight="false" outlineLevel="0" collapsed="false">
      <c r="A119" s="14" t="n">
        <v>34</v>
      </c>
      <c r="B119" s="14" t="s">
        <v>45</v>
      </c>
      <c r="C119" s="15" t="s">
        <v>1464</v>
      </c>
      <c r="D119" s="16" t="s">
        <v>119</v>
      </c>
      <c r="E119" s="14" t="s">
        <v>120</v>
      </c>
      <c r="F119" s="0" t="s">
        <v>122</v>
      </c>
      <c r="G119" s="0" t="s">
        <v>123</v>
      </c>
      <c r="H119" s="0" t="s">
        <v>105</v>
      </c>
      <c r="I119" s="0" t="s">
        <v>106</v>
      </c>
      <c r="J119" s="0" t="n">
        <v>27407</v>
      </c>
      <c r="K119" s="0" t="e">
        <f aca="false">VLOOKUP($A119,#REF!,22,0)</f>
        <v>#VALUE!</v>
      </c>
      <c r="L119" s="0" t="e">
        <f aca="false">VLOOKUP($A119,#REF!,23,0)</f>
        <v>#VALUE!</v>
      </c>
      <c r="M119" s="0" t="str">
        <f aca="false">F119&amp;","&amp;G119&amp;","&amp;H119&amp;" "&amp;J119</f>
        <v>910 South Holden Road,Greensboro,NC 27407</v>
      </c>
      <c r="N119" s="0" t="n">
        <v>36.060516</v>
      </c>
      <c r="O119" s="0" t="n">
        <v>-79.84378</v>
      </c>
      <c r="P119" s="0" t="e">
        <f aca="false">POWER(POWER((K119-N119), 2) + POWER((L119-O119), 2), 0.5)</f>
        <v>#VALUE!</v>
      </c>
    </row>
    <row r="120" customFormat="false" ht="14.25" hidden="false" customHeight="false" outlineLevel="0" collapsed="false">
      <c r="A120" s="14" t="n">
        <v>354</v>
      </c>
      <c r="B120" s="14" t="s">
        <v>45</v>
      </c>
      <c r="C120" s="15" t="s">
        <v>1469</v>
      </c>
      <c r="D120" s="16" t="s">
        <v>633</v>
      </c>
      <c r="E120" s="14" t="s">
        <v>634</v>
      </c>
      <c r="F120" s="0" t="s">
        <v>635</v>
      </c>
      <c r="G120" s="0" t="s">
        <v>636</v>
      </c>
      <c r="H120" s="0" t="s">
        <v>600</v>
      </c>
      <c r="I120" s="0" t="s">
        <v>597</v>
      </c>
      <c r="J120" s="0" t="n">
        <v>85224</v>
      </c>
      <c r="K120" s="0" t="e">
        <f aca="false">VLOOKUP($A120,#REF!,22,0)</f>
        <v>#VALUE!</v>
      </c>
      <c r="L120" s="0" t="e">
        <f aca="false">VLOOKUP($A120,#REF!,23,0)</f>
        <v>#VALUE!</v>
      </c>
      <c r="M120" s="0" t="str">
        <f aca="false">F120&amp;","&amp;G120&amp;","&amp;H120&amp;" "&amp;J120</f>
        <v>1900 N. Arizona Avenue,Chandler,AZ 85224</v>
      </c>
      <c r="N120" s="0" t="n">
        <v>33.333834</v>
      </c>
      <c r="O120" s="0" t="n">
        <v>-111.842792</v>
      </c>
      <c r="P120" s="0" t="e">
        <f aca="false">POWER(POWER((K120-N120), 2) + POWER((L120-O120), 2), 0.5)</f>
        <v>#VALUE!</v>
      </c>
    </row>
    <row r="121" customFormat="false" ht="14.25" hidden="false" customHeight="false" outlineLevel="0" collapsed="false">
      <c r="A121" s="14" t="n">
        <v>239</v>
      </c>
      <c r="B121" s="14" t="s">
        <v>192</v>
      </c>
      <c r="C121" s="15" t="s">
        <v>1465</v>
      </c>
      <c r="D121" s="16" t="s">
        <v>209</v>
      </c>
      <c r="E121" s="14" t="s">
        <v>452</v>
      </c>
      <c r="F121" s="0" t="s">
        <v>453</v>
      </c>
      <c r="G121" s="0" t="s">
        <v>454</v>
      </c>
      <c r="H121" s="0" t="s">
        <v>202</v>
      </c>
      <c r="I121" s="0" t="s">
        <v>201</v>
      </c>
      <c r="J121" s="0" t="n">
        <v>11747</v>
      </c>
      <c r="K121" s="0" t="e">
        <f aca="false">VLOOKUP($A121,#REF!,22,0)</f>
        <v>#VALUE!</v>
      </c>
      <c r="L121" s="0" t="e">
        <f aca="false">VLOOKUP($A121,#REF!,23,0)</f>
        <v>#VALUE!</v>
      </c>
      <c r="M121" s="0" t="str">
        <f aca="false">F121&amp;","&amp;G121&amp;","&amp;H121&amp;" "&amp;J121</f>
        <v>895 Walt Whitman Road,Melville,NY 11747</v>
      </c>
      <c r="N121" s="0" t="n">
        <v>40.798979</v>
      </c>
      <c r="O121" s="0" t="n">
        <v>-73.414982</v>
      </c>
      <c r="P121" s="0" t="e">
        <f aca="false">POWER(POWER((K121-N121), 2) + POWER((L121-O121), 2), 0.5)</f>
        <v>#VALUE!</v>
      </c>
    </row>
    <row r="122" customFormat="false" ht="14.25" hidden="false" customHeight="false" outlineLevel="0" collapsed="false">
      <c r="A122" s="14" t="n">
        <v>312</v>
      </c>
      <c r="B122" s="14" t="s">
        <v>45</v>
      </c>
      <c r="C122" s="15" t="s">
        <v>1464</v>
      </c>
      <c r="D122" s="16" t="s">
        <v>573</v>
      </c>
      <c r="E122" s="14" t="s">
        <v>580</v>
      </c>
      <c r="F122" s="0" t="s">
        <v>581</v>
      </c>
      <c r="G122" s="0" t="s">
        <v>582</v>
      </c>
      <c r="H122" s="0" t="s">
        <v>283</v>
      </c>
      <c r="I122" s="0" t="s">
        <v>284</v>
      </c>
      <c r="J122" s="0" t="n">
        <v>33426</v>
      </c>
      <c r="K122" s="0" t="e">
        <f aca="false">VLOOKUP($A122,#REF!,22,0)</f>
        <v>#VALUE!</v>
      </c>
      <c r="L122" s="0" t="e">
        <f aca="false">VLOOKUP($A122,#REF!,23,0)</f>
        <v>#VALUE!</v>
      </c>
      <c r="M122" s="0" t="str">
        <f aca="false">F122&amp;","&amp;G122&amp;","&amp;H122&amp;" "&amp;J122</f>
        <v>1190 W. Boynton Beach Blvd,Boynton Beach,FL 33426</v>
      </c>
      <c r="N122" s="0" t="n">
        <v>26.52668</v>
      </c>
      <c r="O122" s="0" t="n">
        <v>-80.088325</v>
      </c>
      <c r="P122" s="0" t="e">
        <f aca="false">POWER(POWER((K122-N122), 2) + POWER((L122-O122), 2), 0.5)</f>
        <v>#VALUE!</v>
      </c>
    </row>
    <row r="123" customFormat="false" ht="14.25" hidden="false" customHeight="false" outlineLevel="0" collapsed="false">
      <c r="A123" s="14" t="n">
        <v>576</v>
      </c>
      <c r="B123" s="14" t="s">
        <v>107</v>
      </c>
      <c r="C123" s="15" t="s">
        <v>1468</v>
      </c>
      <c r="D123" s="16" t="s">
        <v>669</v>
      </c>
      <c r="E123" s="14" t="s">
        <v>850</v>
      </c>
      <c r="F123" s="0" t="s">
        <v>852</v>
      </c>
      <c r="G123" s="0" t="s">
        <v>853</v>
      </c>
      <c r="H123" s="0" t="s">
        <v>231</v>
      </c>
      <c r="I123" s="0" t="s">
        <v>232</v>
      </c>
      <c r="J123" s="0" t="n">
        <v>79707</v>
      </c>
      <c r="K123" s="0" t="e">
        <f aca="false">VLOOKUP($A123,#REF!,22,0)</f>
        <v>#VALUE!</v>
      </c>
      <c r="L123" s="0" t="e">
        <f aca="false">VLOOKUP($A123,#REF!,23,0)</f>
        <v>#VALUE!</v>
      </c>
      <c r="M123" s="0" t="str">
        <f aca="false">F123&amp;","&amp;G123&amp;","&amp;H123&amp;" "&amp;J123</f>
        <v>5320 W. Loop 250 North,Midland,TX 79707</v>
      </c>
      <c r="N123" s="0" t="n">
        <v>32.017128</v>
      </c>
      <c r="O123" s="0" t="n">
        <v>-102.158716</v>
      </c>
      <c r="P123" s="0" t="e">
        <f aca="false">POWER(POWER((K123-N123), 2) + POWER((L123-O123), 2), 0.5)</f>
        <v>#VALUE!</v>
      </c>
    </row>
    <row r="124" customFormat="false" ht="14.25" hidden="false" customHeight="false" outlineLevel="0" collapsed="false">
      <c r="A124" s="14" t="n">
        <v>848</v>
      </c>
      <c r="B124" s="14" t="s">
        <v>1005</v>
      </c>
      <c r="C124" s="15" t="s">
        <v>1468</v>
      </c>
      <c r="D124" s="16" t="s">
        <v>604</v>
      </c>
      <c r="E124" s="14" t="s">
        <v>1074</v>
      </c>
      <c r="F124" s="0" t="s">
        <v>1075</v>
      </c>
      <c r="G124" s="0" t="s">
        <v>1076</v>
      </c>
      <c r="H124" s="0" t="s">
        <v>224</v>
      </c>
      <c r="I124" s="0" t="s">
        <v>225</v>
      </c>
      <c r="J124" s="0" t="n">
        <v>21043</v>
      </c>
      <c r="K124" s="0" t="e">
        <f aca="false">VLOOKUP($A124,#REF!,22,0)</f>
        <v>#VALUE!</v>
      </c>
      <c r="L124" s="0" t="e">
        <f aca="false">VLOOKUP($A124,#REF!,23,0)</f>
        <v>#VALUE!</v>
      </c>
      <c r="M124" s="0" t="str">
        <f aca="false">F124&amp;","&amp;G124&amp;","&amp;H124&amp;" "&amp;J124</f>
        <v>8419 Baltimore Nat'l. Pike,Ellicott City,MD 21043</v>
      </c>
      <c r="N124" s="0" t="n">
        <v>39.285669</v>
      </c>
      <c r="O124" s="0" t="n">
        <v>-76.803508</v>
      </c>
      <c r="P124" s="0" t="e">
        <f aca="false">POWER(POWER((K124-N124), 2) + POWER((L124-O124), 2), 0.5)</f>
        <v>#VALUE!</v>
      </c>
    </row>
    <row r="125" customFormat="false" ht="14.25" hidden="false" customHeight="false" outlineLevel="0" collapsed="false">
      <c r="A125" s="14" t="n">
        <v>414</v>
      </c>
      <c r="B125" s="14" t="s">
        <v>45</v>
      </c>
      <c r="C125" s="15" t="s">
        <v>897</v>
      </c>
      <c r="D125" s="16" t="s">
        <v>234</v>
      </c>
      <c r="E125" s="14" t="s">
        <v>90</v>
      </c>
      <c r="F125" s="0" t="s">
        <v>717</v>
      </c>
      <c r="G125" s="0" t="s">
        <v>718</v>
      </c>
      <c r="H125" s="0" t="s">
        <v>231</v>
      </c>
      <c r="I125" s="0" t="s">
        <v>232</v>
      </c>
      <c r="J125" s="0" t="n">
        <v>77590</v>
      </c>
      <c r="K125" s="0" t="e">
        <f aca="false">VLOOKUP($A125,#REF!,22,0)</f>
        <v>#VALUE!</v>
      </c>
      <c r="L125" s="0" t="e">
        <f aca="false">VLOOKUP($A125,#REF!,23,0)</f>
        <v>#VALUE!</v>
      </c>
      <c r="M125" s="0" t="str">
        <f aca="false">F125&amp;","&amp;G125&amp;","&amp;H125&amp;" "&amp;J125</f>
        <v>2404 Palmer Highway,Texas City,TX 77590</v>
      </c>
      <c r="N125" s="0" t="n">
        <v>29.395143</v>
      </c>
      <c r="O125" s="0" t="n">
        <v>-94.929494</v>
      </c>
      <c r="P125" s="0" t="e">
        <f aca="false">POWER(POWER((K125-N125), 2) + POWER((L125-O125), 2), 0.5)</f>
        <v>#VALUE!</v>
      </c>
    </row>
    <row r="126" customFormat="false" ht="14.25" hidden="false" customHeight="false" outlineLevel="0" collapsed="false">
      <c r="A126" s="14" t="n">
        <v>206</v>
      </c>
      <c r="B126" s="14" t="s">
        <v>45</v>
      </c>
      <c r="C126" s="15" t="s">
        <v>1464</v>
      </c>
      <c r="D126" s="16" t="s">
        <v>372</v>
      </c>
      <c r="E126" s="14" t="s">
        <v>373</v>
      </c>
      <c r="F126" s="0" t="s">
        <v>374</v>
      </c>
      <c r="G126" s="0" t="s">
        <v>375</v>
      </c>
      <c r="H126" s="0" t="s">
        <v>283</v>
      </c>
      <c r="I126" s="0" t="s">
        <v>284</v>
      </c>
      <c r="J126" s="0" t="n">
        <v>34471</v>
      </c>
      <c r="K126" s="0" t="e">
        <f aca="false">VLOOKUP($A126,#REF!,22,0)</f>
        <v>#VALUE!</v>
      </c>
      <c r="L126" s="0" t="e">
        <f aca="false">VLOOKUP($A126,#REF!,23,0)</f>
        <v>#VALUE!</v>
      </c>
      <c r="M126" s="0" t="str">
        <f aca="false">F126&amp;","&amp;G126&amp;","&amp;H126&amp;" "&amp;J126</f>
        <v>3225 Southeast Maricamp Rd.,Ocala,FL 34471</v>
      </c>
      <c r="N126" s="0" t="n">
        <v>29.163468</v>
      </c>
      <c r="O126" s="0" t="n">
        <v>-82.092757</v>
      </c>
      <c r="P126" s="0" t="e">
        <f aca="false">POWER(POWER((K126-N126), 2) + POWER((L126-O126), 2), 0.5)</f>
        <v>#VALUE!</v>
      </c>
    </row>
    <row r="127" customFormat="false" ht="14.25" hidden="false" customHeight="false" outlineLevel="0" collapsed="false">
      <c r="A127" s="14" t="n">
        <v>876</v>
      </c>
      <c r="B127" s="14" t="s">
        <v>1005</v>
      </c>
      <c r="C127" s="15" t="s">
        <v>897</v>
      </c>
      <c r="D127" s="16" t="s">
        <v>494</v>
      </c>
      <c r="E127" s="14" t="s">
        <v>1151</v>
      </c>
      <c r="F127" s="0" t="s">
        <v>1153</v>
      </c>
      <c r="G127" s="0" t="s">
        <v>1154</v>
      </c>
      <c r="H127" s="0" t="s">
        <v>316</v>
      </c>
      <c r="I127" s="0" t="s">
        <v>317</v>
      </c>
      <c r="J127" s="0" t="n">
        <v>91790</v>
      </c>
      <c r="K127" s="0" t="e">
        <f aca="false">VLOOKUP($A127,#REF!,22,0)</f>
        <v>#VALUE!</v>
      </c>
      <c r="L127" s="0" t="e">
        <f aca="false">VLOOKUP($A127,#REF!,23,0)</f>
        <v>#VALUE!</v>
      </c>
      <c r="M127" s="0" t="str">
        <f aca="false">F127&amp;","&amp;G127&amp;","&amp;H127&amp;" "&amp;J127</f>
        <v>675 S. Glendora Ave.,West Covina,CA 91790</v>
      </c>
      <c r="N127" s="0" t="n">
        <v>34.064392</v>
      </c>
      <c r="O127" s="0" t="n">
        <v>-117.930301</v>
      </c>
      <c r="P127" s="0" t="e">
        <f aca="false">POWER(POWER((K127-N127), 2) + POWER((L127-O127), 2), 0.5)</f>
        <v>#VALUE!</v>
      </c>
    </row>
    <row r="128" customFormat="false" ht="14.25" hidden="false" customHeight="false" outlineLevel="0" collapsed="false">
      <c r="A128" s="14" t="n">
        <v>145</v>
      </c>
      <c r="B128" s="14" t="s">
        <v>45</v>
      </c>
      <c r="C128" s="15" t="s">
        <v>1468</v>
      </c>
      <c r="D128" s="16" t="s">
        <v>249</v>
      </c>
      <c r="E128" s="14" t="s">
        <v>305</v>
      </c>
      <c r="F128" s="0" t="s">
        <v>306</v>
      </c>
      <c r="G128" s="0" t="s">
        <v>97</v>
      </c>
      <c r="H128" s="0" t="s">
        <v>105</v>
      </c>
      <c r="I128" s="0" t="s">
        <v>106</v>
      </c>
      <c r="J128" s="0" t="n">
        <v>27858</v>
      </c>
      <c r="K128" s="0" t="e">
        <f aca="false">VLOOKUP($A128,#REF!,22,0)</f>
        <v>#VALUE!</v>
      </c>
      <c r="L128" s="0" t="e">
        <f aca="false">VLOOKUP($A128,#REF!,23,0)</f>
        <v>#VALUE!</v>
      </c>
      <c r="M128" s="0" t="str">
        <f aca="false">F128&amp;","&amp;G128&amp;","&amp;H128&amp;" "&amp;J128</f>
        <v>700 Red Banks Road,Greenville,NC 27858</v>
      </c>
      <c r="N128" s="0" t="n">
        <v>35.58067</v>
      </c>
      <c r="O128" s="0" t="n">
        <v>-77.368242</v>
      </c>
      <c r="P128" s="0" t="e">
        <f aca="false">POWER(POWER((K128-N128), 2) + POWER((L128-O128), 2), 0.5)</f>
        <v>#VALUE!</v>
      </c>
    </row>
    <row r="129" customFormat="false" ht="14.25" hidden="false" customHeight="false" outlineLevel="0" collapsed="false">
      <c r="A129" s="14" t="n">
        <v>213</v>
      </c>
      <c r="B129" s="14" t="s">
        <v>45</v>
      </c>
      <c r="C129" s="15" t="s">
        <v>1468</v>
      </c>
      <c r="D129" s="16" t="s">
        <v>273</v>
      </c>
      <c r="E129" s="14" t="s">
        <v>397</v>
      </c>
      <c r="F129" s="0" t="s">
        <v>398</v>
      </c>
      <c r="G129" s="0" t="s">
        <v>399</v>
      </c>
      <c r="H129" s="0" t="s">
        <v>253</v>
      </c>
      <c r="I129" s="0" t="s">
        <v>254</v>
      </c>
      <c r="J129" s="0" t="n">
        <v>22003</v>
      </c>
      <c r="K129" s="0" t="e">
        <f aca="false">VLOOKUP($A129,#REF!,22,0)</f>
        <v>#VALUE!</v>
      </c>
      <c r="L129" s="0" t="e">
        <f aca="false">VLOOKUP($A129,#REF!,23,0)</f>
        <v>#VALUE!</v>
      </c>
      <c r="M129" s="0" t="str">
        <f aca="false">F129&amp;","&amp;G129&amp;","&amp;H129&amp;" "&amp;J129</f>
        <v>4245 Markham Street,Annandale,VA 22003</v>
      </c>
      <c r="N129" s="0" t="n">
        <v>38.831876</v>
      </c>
      <c r="O129" s="0" t="n">
        <v>-77.19749</v>
      </c>
      <c r="P129" s="0" t="e">
        <f aca="false">POWER(POWER((K129-N129), 2) + POWER((L129-O129), 2), 0.5)</f>
        <v>#VALUE!</v>
      </c>
    </row>
    <row r="130" customFormat="false" ht="14.25" hidden="false" customHeight="false" outlineLevel="0" collapsed="false">
      <c r="A130" s="14" t="n">
        <v>827</v>
      </c>
      <c r="B130" s="14" t="s">
        <v>1005</v>
      </c>
      <c r="C130" s="15" t="s">
        <v>897</v>
      </c>
      <c r="D130" s="16" t="s">
        <v>479</v>
      </c>
      <c r="E130" s="14" t="s">
        <v>1014</v>
      </c>
      <c r="F130" s="0" t="s">
        <v>1015</v>
      </c>
      <c r="G130" s="0" t="s">
        <v>1016</v>
      </c>
      <c r="H130" s="0" t="s">
        <v>316</v>
      </c>
      <c r="I130" s="0" t="s">
        <v>317</v>
      </c>
      <c r="J130" s="0" t="n">
        <v>91786</v>
      </c>
      <c r="K130" s="0" t="e">
        <f aca="false">VLOOKUP($A130,#REF!,22,0)</f>
        <v>#VALUE!</v>
      </c>
      <c r="L130" s="0" t="e">
        <f aca="false">VLOOKUP($A130,#REF!,23,0)</f>
        <v>#VALUE!</v>
      </c>
      <c r="M130" s="0" t="str">
        <f aca="false">F130&amp;","&amp;G130&amp;","&amp;H130&amp;" "&amp;J130</f>
        <v>451 W. Foothill Blvd.,Upland,CA 91786</v>
      </c>
      <c r="N130" s="0" t="n">
        <v>34.108174</v>
      </c>
      <c r="O130" s="0" t="n">
        <v>-117.656227</v>
      </c>
      <c r="P130" s="0" t="e">
        <f aca="false">POWER(POWER((K130-N130), 2) + POWER((L130-O130), 2), 0.5)</f>
        <v>#VALUE!</v>
      </c>
    </row>
    <row r="131" customFormat="false" ht="14.25" hidden="false" customHeight="false" outlineLevel="0" collapsed="false">
      <c r="A131" s="14" t="n">
        <v>874</v>
      </c>
      <c r="B131" s="14" t="s">
        <v>107</v>
      </c>
      <c r="C131" s="15" t="s">
        <v>897</v>
      </c>
      <c r="D131" s="16" t="s">
        <v>1467</v>
      </c>
      <c r="E131" s="14" t="s">
        <v>1145</v>
      </c>
      <c r="F131" s="0" t="s">
        <v>1146</v>
      </c>
      <c r="G131" s="0" t="s">
        <v>1147</v>
      </c>
      <c r="H131" s="0" t="s">
        <v>316</v>
      </c>
      <c r="I131" s="0" t="s">
        <v>317</v>
      </c>
      <c r="J131" s="0" t="n">
        <v>91910</v>
      </c>
      <c r="K131" s="0" t="e">
        <f aca="false">VLOOKUP($A131,#REF!,22,0)</f>
        <v>#VALUE!</v>
      </c>
      <c r="L131" s="0" t="e">
        <f aca="false">VLOOKUP($A131,#REF!,23,0)</f>
        <v>#VALUE!</v>
      </c>
      <c r="M131" s="0" t="str">
        <f aca="false">F131&amp;","&amp;G131&amp;","&amp;H131&amp;" "&amp;J131</f>
        <v>845 Lazo Ct.,Chula Vista,CA 91910</v>
      </c>
      <c r="N131" s="0" t="n">
        <v>32.636458</v>
      </c>
      <c r="O131" s="0" t="n">
        <v>-117.026537</v>
      </c>
      <c r="P131" s="0" t="e">
        <f aca="false">POWER(POWER((K131-N131), 2) + POWER((L131-O131), 2), 0.5)</f>
        <v>#VALUE!</v>
      </c>
    </row>
    <row r="132" customFormat="false" ht="14.25" hidden="false" customHeight="false" outlineLevel="0" collapsed="false">
      <c r="A132" s="14" t="n">
        <v>95</v>
      </c>
      <c r="B132" s="14" t="s">
        <v>45</v>
      </c>
      <c r="C132" s="15" t="s">
        <v>897</v>
      </c>
      <c r="D132" s="16" t="s">
        <v>1475</v>
      </c>
      <c r="E132" s="14" t="s">
        <v>246</v>
      </c>
      <c r="F132" s="0" t="s">
        <v>247</v>
      </c>
      <c r="G132" s="0" t="s">
        <v>248</v>
      </c>
      <c r="H132" s="0" t="s">
        <v>231</v>
      </c>
      <c r="I132" s="0" t="s">
        <v>232</v>
      </c>
      <c r="J132" s="0" t="n">
        <v>78223</v>
      </c>
      <c r="K132" s="0" t="e">
        <f aca="false">VLOOKUP($A132,#REF!,22,0)</f>
        <v>#VALUE!</v>
      </c>
      <c r="L132" s="0" t="e">
        <f aca="false">VLOOKUP($A132,#REF!,23,0)</f>
        <v>#VALUE!</v>
      </c>
      <c r="M132" s="0" t="str">
        <f aca="false">F132&amp;","&amp;G132&amp;","&amp;H132&amp;" "&amp;J132</f>
        <v>2118 Goliad Road,San Antonio,TX 78223</v>
      </c>
      <c r="N132" s="0" t="n">
        <v>29.364551</v>
      </c>
      <c r="O132" s="0" t="n">
        <v>-98.438729</v>
      </c>
      <c r="P132" s="0" t="e">
        <f aca="false">POWER(POWER((K132-N132), 2) + POWER((L132-O132), 2), 0.5)</f>
        <v>#VALUE!</v>
      </c>
    </row>
    <row r="133" customFormat="false" ht="14.25" hidden="false" customHeight="false" outlineLevel="0" collapsed="false">
      <c r="A133" s="14" t="n">
        <v>447</v>
      </c>
      <c r="B133" s="14" t="s">
        <v>107</v>
      </c>
      <c r="C133" s="15" t="s">
        <v>1476</v>
      </c>
      <c r="D133" s="16" t="s">
        <v>1476</v>
      </c>
      <c r="E133" s="14" t="s">
        <v>738</v>
      </c>
      <c r="F133" s="0" t="s">
        <v>739</v>
      </c>
      <c r="G133" s="0" t="s">
        <v>740</v>
      </c>
      <c r="H133" s="0" t="s">
        <v>425</v>
      </c>
      <c r="I133" s="0" t="s">
        <v>426</v>
      </c>
      <c r="J133" s="0" t="n">
        <v>1545</v>
      </c>
      <c r="K133" s="0" t="e">
        <f aca="false">VLOOKUP($A133,#REF!,22,0)</f>
        <v>#VALUE!</v>
      </c>
      <c r="L133" s="0" t="e">
        <f aca="false">VLOOKUP($A133,#REF!,23,0)</f>
        <v>#VALUE!</v>
      </c>
      <c r="M133" s="0" t="str">
        <f aca="false">F133&amp;","&amp;G133&amp;","&amp;H133&amp;" "&amp;J133</f>
        <v>405 Boston Tnpk, Route 9,Shrewsbury,MA 1545</v>
      </c>
      <c r="N133" s="0" t="n">
        <v>42.276849</v>
      </c>
      <c r="O133" s="0" t="n">
        <v>-71.728605</v>
      </c>
      <c r="P133" s="0" t="e">
        <f aca="false">POWER(POWER((K133-N133), 2) + POWER((L133-O133), 2), 0.5)</f>
        <v>#VALUE!</v>
      </c>
    </row>
    <row r="134" customFormat="false" ht="14.25" hidden="false" customHeight="false" outlineLevel="0" collapsed="false">
      <c r="A134" s="14" t="n">
        <v>866</v>
      </c>
      <c r="B134" s="14" t="s">
        <v>1005</v>
      </c>
      <c r="C134" s="15" t="s">
        <v>1469</v>
      </c>
      <c r="D134" s="16" t="s">
        <v>633</v>
      </c>
      <c r="E134" s="14" t="s">
        <v>1121</v>
      </c>
      <c r="F134" s="0" t="s">
        <v>1122</v>
      </c>
      <c r="G134" s="0" t="s">
        <v>729</v>
      </c>
      <c r="H134" s="0" t="s">
        <v>600</v>
      </c>
      <c r="I134" s="0" t="s">
        <v>597</v>
      </c>
      <c r="J134" s="0" t="n">
        <v>85258</v>
      </c>
      <c r="K134" s="0" t="e">
        <f aca="false">VLOOKUP($A134,#REF!,22,0)</f>
        <v>#VALUE!</v>
      </c>
      <c r="L134" s="0" t="e">
        <f aca="false">VLOOKUP($A134,#REF!,23,0)</f>
        <v>#VALUE!</v>
      </c>
      <c r="M134" s="0" t="str">
        <f aca="false">F134&amp;","&amp;G134&amp;","&amp;H134&amp;" "&amp;J134</f>
        <v>9027 E. Via Linda,Scottsdale,AZ 85258</v>
      </c>
      <c r="N134" s="0" t="n">
        <v>33.568341</v>
      </c>
      <c r="O134" s="0" t="n">
        <v>-111.885457</v>
      </c>
      <c r="P134" s="0" t="e">
        <f aca="false">POWER(POWER((K134-N134), 2) + POWER((L134-O134), 2), 0.5)</f>
        <v>#VALUE!</v>
      </c>
    </row>
    <row r="135" customFormat="false" ht="14.25" hidden="false" customHeight="false" outlineLevel="0" collapsed="false">
      <c r="A135" s="14" t="n">
        <v>522</v>
      </c>
      <c r="B135" s="14" t="s">
        <v>45</v>
      </c>
      <c r="C135" s="15" t="s">
        <v>1476</v>
      </c>
      <c r="D135" s="16" t="s">
        <v>1477</v>
      </c>
      <c r="E135" s="14" t="s">
        <v>778</v>
      </c>
      <c r="F135" s="0" t="s">
        <v>779</v>
      </c>
      <c r="G135" s="0" t="s">
        <v>780</v>
      </c>
      <c r="H135" s="0" t="s">
        <v>447</v>
      </c>
      <c r="I135" s="0" t="s">
        <v>448</v>
      </c>
      <c r="J135" s="0" t="n">
        <v>49544</v>
      </c>
      <c r="K135" s="0" t="e">
        <f aca="false">VLOOKUP($A135,#REF!,22,0)</f>
        <v>#VALUE!</v>
      </c>
      <c r="L135" s="0" t="e">
        <f aca="false">VLOOKUP($A135,#REF!,23,0)</f>
        <v>#VALUE!</v>
      </c>
      <c r="M135" s="0" t="str">
        <f aca="false">F135&amp;","&amp;G135&amp;","&amp;H135&amp;" "&amp;J135</f>
        <v>3485 Lake Michigan Dr NW,Grand Rapids,MI 49544</v>
      </c>
      <c r="N135" s="0" t="n">
        <v>42.973947</v>
      </c>
      <c r="O135" s="0" t="n">
        <v>-85.755911</v>
      </c>
      <c r="P135" s="0" t="e">
        <f aca="false">POWER(POWER((K135-N135), 2) + POWER((L135-O135), 2), 0.5)</f>
        <v>#VALUE!</v>
      </c>
    </row>
    <row r="136" customFormat="false" ht="14.25" hidden="false" customHeight="false" outlineLevel="0" collapsed="false">
      <c r="A136" s="14" t="n">
        <v>307</v>
      </c>
      <c r="B136" s="14" t="s">
        <v>45</v>
      </c>
      <c r="C136" s="15" t="s">
        <v>1464</v>
      </c>
      <c r="D136" s="16" t="s">
        <v>573</v>
      </c>
      <c r="E136" s="14" t="s">
        <v>1482</v>
      </c>
      <c r="F136" s="0" t="s">
        <v>575</v>
      </c>
      <c r="G136" s="0" t="s">
        <v>576</v>
      </c>
      <c r="H136" s="0" t="s">
        <v>283</v>
      </c>
      <c r="I136" s="0" t="s">
        <v>284</v>
      </c>
      <c r="J136" s="0" t="n">
        <v>33324</v>
      </c>
      <c r="K136" s="0" t="e">
        <f aca="false">VLOOKUP($A136,#REF!,22,0)</f>
        <v>#VALUE!</v>
      </c>
      <c r="L136" s="0" t="e">
        <f aca="false">VLOOKUP($A136,#REF!,23,0)</f>
        <v>#VALUE!</v>
      </c>
      <c r="M136" s="0" t="str">
        <f aca="false">F136&amp;","&amp;G136&amp;","&amp;H136&amp;" "&amp;J136</f>
        <v>8200 W. State Road 84,Davie,FL 33324</v>
      </c>
      <c r="N136" s="0" t="n">
        <v>26.099678</v>
      </c>
      <c r="O136" s="0" t="n">
        <v>-80.257135</v>
      </c>
      <c r="P136" s="0" t="e">
        <f aca="false">POWER(POWER((K136-N136), 2) + POWER((L136-O136), 2), 0.5)</f>
        <v>#VALUE!</v>
      </c>
    </row>
    <row r="137" customFormat="false" ht="14.25" hidden="false" customHeight="false" outlineLevel="0" collapsed="false">
      <c r="A137" s="14" t="n">
        <v>867</v>
      </c>
      <c r="B137" s="14" t="s">
        <v>1005</v>
      </c>
      <c r="C137" s="15" t="s">
        <v>1469</v>
      </c>
      <c r="D137" s="17" t="s">
        <v>633</v>
      </c>
      <c r="E137" s="14" t="s">
        <v>1123</v>
      </c>
      <c r="F137" s="0" t="s">
        <v>1124</v>
      </c>
      <c r="G137" s="0" t="s">
        <v>628</v>
      </c>
      <c r="H137" s="0" t="s">
        <v>600</v>
      </c>
      <c r="I137" s="0" t="s">
        <v>597</v>
      </c>
      <c r="J137" s="0" t="n">
        <v>85033</v>
      </c>
      <c r="K137" s="0" t="e">
        <f aca="false">VLOOKUP($A137,#REF!,22,0)</f>
        <v>#VALUE!</v>
      </c>
      <c r="L137" s="0" t="e">
        <f aca="false">VLOOKUP($A137,#REF!,23,0)</f>
        <v>#VALUE!</v>
      </c>
      <c r="M137" s="0" t="str">
        <f aca="false">F137&amp;","&amp;G137&amp;","&amp;H137&amp;" "&amp;J137</f>
        <v>7241 W. Indian School Rd,Phoenix,AZ 85033</v>
      </c>
      <c r="N137" s="0" t="n">
        <v>33.493254</v>
      </c>
      <c r="O137" s="0" t="n">
        <v>-112.215768</v>
      </c>
      <c r="P137" s="0" t="e">
        <f aca="false">POWER(POWER((K137-N137), 2) + POWER((L137-O137), 2), 0.5)</f>
        <v>#VALUE!</v>
      </c>
    </row>
    <row r="138" customFormat="false" ht="14.25" hidden="false" customHeight="false" outlineLevel="0" collapsed="false">
      <c r="A138" s="14" t="n">
        <v>183</v>
      </c>
      <c r="B138" s="14" t="s">
        <v>45</v>
      </c>
      <c r="C138" s="15" t="s">
        <v>1465</v>
      </c>
      <c r="D138" s="16" t="s">
        <v>349</v>
      </c>
      <c r="E138" s="14" t="s">
        <v>350</v>
      </c>
      <c r="F138" s="0" t="s">
        <v>351</v>
      </c>
      <c r="G138" s="0" t="s">
        <v>352</v>
      </c>
      <c r="H138" s="0" t="s">
        <v>202</v>
      </c>
      <c r="I138" s="0" t="s">
        <v>201</v>
      </c>
      <c r="J138" s="0" t="n">
        <v>11787</v>
      </c>
      <c r="K138" s="0" t="e">
        <f aca="false">VLOOKUP($A138,#REF!,22,0)</f>
        <v>#VALUE!</v>
      </c>
      <c r="L138" s="0" t="e">
        <f aca="false">VLOOKUP($A138,#REF!,23,0)</f>
        <v>#VALUE!</v>
      </c>
      <c r="M138" s="0" t="str">
        <f aca="false">F138&amp;","&amp;G138&amp;","&amp;H138&amp;" "&amp;J138</f>
        <v>200 Landing Ave.,Smithtown,NY 11787</v>
      </c>
      <c r="N138" s="0" t="n">
        <v>40.857468</v>
      </c>
      <c r="O138" s="0" t="n">
        <v>-73.196147</v>
      </c>
      <c r="P138" s="0" t="e">
        <f aca="false">POWER(POWER((K138-N138), 2) + POWER((L138-O138), 2), 0.5)</f>
        <v>#VALUE!</v>
      </c>
    </row>
    <row r="139" customFormat="false" ht="14.25" hidden="false" customHeight="false" outlineLevel="0" collapsed="false">
      <c r="A139" s="14" t="n">
        <v>230</v>
      </c>
      <c r="B139" s="14" t="s">
        <v>45</v>
      </c>
      <c r="C139" s="15" t="s">
        <v>1468</v>
      </c>
      <c r="D139" s="16" t="s">
        <v>1471</v>
      </c>
      <c r="E139" s="14" t="s">
        <v>438</v>
      </c>
      <c r="F139" s="0" t="s">
        <v>439</v>
      </c>
      <c r="G139" s="0" t="s">
        <v>440</v>
      </c>
      <c r="H139" s="0" t="s">
        <v>441</v>
      </c>
      <c r="I139" s="0" t="s">
        <v>442</v>
      </c>
      <c r="J139" s="0" t="n">
        <v>19808</v>
      </c>
      <c r="K139" s="0" t="e">
        <f aca="false">VLOOKUP($A139,#REF!,22,0)</f>
        <v>#VALUE!</v>
      </c>
      <c r="L139" s="0" t="e">
        <f aca="false">VLOOKUP($A139,#REF!,23,0)</f>
        <v>#VALUE!</v>
      </c>
      <c r="M139" s="0" t="str">
        <f aca="false">F139&amp;","&amp;G139&amp;","&amp;H139&amp;" "&amp;J139</f>
        <v>3215 Kirkwood Highway,Wilmington,DE 19808</v>
      </c>
      <c r="N139" s="0" t="n">
        <v>39.737904</v>
      </c>
      <c r="O139" s="0" t="n">
        <v>-75.626446</v>
      </c>
      <c r="P139" s="0" t="e">
        <f aca="false">POWER(POWER((K139-N139), 2) + POWER((L139-O139), 2), 0.5)</f>
        <v>#VALUE!</v>
      </c>
    </row>
    <row r="140" customFormat="false" ht="14.25" hidden="false" customHeight="false" outlineLevel="0" collapsed="false">
      <c r="A140" s="14" t="n">
        <v>824</v>
      </c>
      <c r="B140" s="14" t="s">
        <v>1005</v>
      </c>
      <c r="C140" s="15" t="s">
        <v>1464</v>
      </c>
      <c r="D140" s="16" t="s">
        <v>81</v>
      </c>
      <c r="E140" s="14" t="s">
        <v>1006</v>
      </c>
      <c r="F140" s="0" t="s">
        <v>1007</v>
      </c>
      <c r="G140" s="0" t="s">
        <v>1008</v>
      </c>
      <c r="H140" s="0" t="s">
        <v>78</v>
      </c>
      <c r="I140" s="0" t="s">
        <v>79</v>
      </c>
      <c r="J140" s="0" t="n">
        <v>36117</v>
      </c>
      <c r="K140" s="0" t="e">
        <f aca="false">VLOOKUP($A140,#REF!,22,0)</f>
        <v>#VALUE!</v>
      </c>
      <c r="L140" s="0" t="e">
        <f aca="false">VLOOKUP($A140,#REF!,23,0)</f>
        <v>#VALUE!</v>
      </c>
      <c r="M140" s="0" t="str">
        <f aca="false">F140&amp;","&amp;G140&amp;","&amp;H140&amp;" "&amp;J140</f>
        <v>1661 Eastern Blvd.,Montgomery,AL 36117</v>
      </c>
      <c r="N140" s="0" t="n">
        <v>32.354847</v>
      </c>
      <c r="O140" s="0" t="n">
        <v>-86.215453</v>
      </c>
      <c r="P140" s="0" t="e">
        <f aca="false">POWER(POWER((K140-N140), 2) + POWER((L140-O140), 2), 0.5)</f>
        <v>#VALUE!</v>
      </c>
    </row>
    <row r="141" customFormat="false" ht="14.25" hidden="false" customHeight="false" outlineLevel="0" collapsed="false">
      <c r="A141" s="14" t="n">
        <v>256</v>
      </c>
      <c r="B141" s="14" t="s">
        <v>45</v>
      </c>
      <c r="C141" s="15" t="s">
        <v>897</v>
      </c>
      <c r="D141" s="16" t="s">
        <v>479</v>
      </c>
      <c r="E141" s="14" t="s">
        <v>480</v>
      </c>
      <c r="F141" s="0" t="s">
        <v>481</v>
      </c>
      <c r="G141" s="0" t="s">
        <v>482</v>
      </c>
      <c r="H141" s="0" t="s">
        <v>316</v>
      </c>
      <c r="I141" s="0" t="s">
        <v>317</v>
      </c>
      <c r="J141" s="0" t="n">
        <v>92408</v>
      </c>
      <c r="K141" s="0" t="e">
        <f aca="false">VLOOKUP($A141,#REF!,22,0)</f>
        <v>#VALUE!</v>
      </c>
      <c r="L141" s="0" t="e">
        <f aca="false">VLOOKUP($A141,#REF!,23,0)</f>
        <v>#VALUE!</v>
      </c>
      <c r="M141" s="0" t="str">
        <f aca="false">F141&amp;","&amp;G141&amp;","&amp;H141&amp;" "&amp;J141</f>
        <v>299 W. Orange Show Rd.,San Bernardino,CA 92408</v>
      </c>
      <c r="N141" s="0" t="n">
        <v>34.07834</v>
      </c>
      <c r="O141" s="0" t="n">
        <v>-117.289563</v>
      </c>
      <c r="P141" s="0" t="e">
        <f aca="false">POWER(POWER((K141-N141), 2) + POWER((L141-O141), 2), 0.5)</f>
        <v>#VALUE!</v>
      </c>
    </row>
    <row r="142" customFormat="false" ht="14.25" hidden="false" customHeight="false" outlineLevel="0" collapsed="false">
      <c r="A142" s="14" t="n">
        <v>886</v>
      </c>
      <c r="B142" s="14" t="s">
        <v>1005</v>
      </c>
      <c r="C142" s="15" t="s">
        <v>1468</v>
      </c>
      <c r="D142" s="16" t="s">
        <v>1474</v>
      </c>
      <c r="E142" s="14" t="s">
        <v>1184</v>
      </c>
      <c r="F142" s="0" t="s">
        <v>1185</v>
      </c>
      <c r="G142" s="0" t="s">
        <v>1186</v>
      </c>
      <c r="H142" s="0" t="s">
        <v>283</v>
      </c>
      <c r="I142" s="0" t="s">
        <v>284</v>
      </c>
      <c r="J142" s="0" t="n">
        <v>32703</v>
      </c>
      <c r="K142" s="0" t="e">
        <f aca="false">VLOOKUP($A142,#REF!,22,0)</f>
        <v>#VALUE!</v>
      </c>
      <c r="L142" s="0" t="e">
        <f aca="false">VLOOKUP($A142,#REF!,23,0)</f>
        <v>#VALUE!</v>
      </c>
      <c r="M142" s="0" t="str">
        <f aca="false">F142&amp;","&amp;G142&amp;","&amp;H142&amp;" "&amp;J142</f>
        <v>2160 Semoran,Apopka,FL 32703</v>
      </c>
      <c r="N142" s="0" t="n">
        <v>28.671585</v>
      </c>
      <c r="O142" s="0" t="n">
        <v>-81.47141</v>
      </c>
      <c r="P142" s="0" t="e">
        <f aca="false">POWER(POWER((K142-N142), 2) + POWER((L142-O142), 2), 0.5)</f>
        <v>#VALUE!</v>
      </c>
    </row>
    <row r="143" customFormat="false" ht="14.25" hidden="false" customHeight="false" outlineLevel="0" collapsed="false">
      <c r="A143" s="14" t="n">
        <v>326</v>
      </c>
      <c r="B143" s="14" t="s">
        <v>107</v>
      </c>
      <c r="C143" s="15" t="s">
        <v>1465</v>
      </c>
      <c r="D143" s="16" t="s">
        <v>1466</v>
      </c>
      <c r="E143" s="14" t="s">
        <v>593</v>
      </c>
      <c r="F143" s="0" t="s">
        <v>594</v>
      </c>
      <c r="G143" s="0" t="s">
        <v>595</v>
      </c>
      <c r="H143" s="0" t="s">
        <v>347</v>
      </c>
      <c r="I143" s="0" t="s">
        <v>348</v>
      </c>
      <c r="J143" s="0" t="n">
        <v>6460</v>
      </c>
      <c r="K143" s="0" t="e">
        <f aca="false">VLOOKUP($A143,#REF!,22,0)</f>
        <v>#VALUE!</v>
      </c>
      <c r="L143" s="0" t="e">
        <f aca="false">VLOOKUP($A143,#REF!,23,0)</f>
        <v>#VALUE!</v>
      </c>
      <c r="M143" s="0" t="str">
        <f aca="false">F143&amp;","&amp;G143&amp;","&amp;H143&amp;" "&amp;J143</f>
        <v>1717 Boston Post Road,Milford,CT 6460</v>
      </c>
      <c r="N143" s="0" t="n">
        <v>41.248079</v>
      </c>
      <c r="O143" s="0" t="n">
        <v>-73.023111</v>
      </c>
      <c r="P143" s="0" t="e">
        <f aca="false">POWER(POWER((K143-N143), 2) + POWER((L143-O143), 2), 0.5)</f>
        <v>#VALUE!</v>
      </c>
    </row>
    <row r="144" customFormat="false" ht="14.25" hidden="false" customHeight="false" outlineLevel="0" collapsed="false">
      <c r="A144" s="14" t="n">
        <v>425</v>
      </c>
      <c r="B144" s="14" t="s">
        <v>45</v>
      </c>
      <c r="C144" s="15" t="s">
        <v>1469</v>
      </c>
      <c r="D144" s="17" t="s">
        <v>625</v>
      </c>
      <c r="E144" s="24" t="s">
        <v>725</v>
      </c>
      <c r="F144" s="0" t="s">
        <v>726</v>
      </c>
      <c r="G144" s="0" t="s">
        <v>628</v>
      </c>
      <c r="H144" s="0" t="s">
        <v>600</v>
      </c>
      <c r="I144" s="0" t="s">
        <v>597</v>
      </c>
      <c r="J144" s="0" t="n">
        <v>85032</v>
      </c>
      <c r="K144" s="0" t="e">
        <f aca="false">VLOOKUP($A144,#REF!,22,0)</f>
        <v>#VALUE!</v>
      </c>
      <c r="L144" s="0" t="e">
        <f aca="false">VLOOKUP($A144,#REF!,23,0)</f>
        <v>#VALUE!</v>
      </c>
      <c r="M144" s="0" t="str">
        <f aca="false">F144&amp;","&amp;G144&amp;","&amp;H144&amp;" "&amp;J144</f>
        <v>2959 East Bell Road,Phoenix,AZ 85032</v>
      </c>
      <c r="N144" s="0" t="n">
        <v>33.639921</v>
      </c>
      <c r="O144" s="0" t="n">
        <v>-112.018667</v>
      </c>
      <c r="P144" s="0" t="e">
        <f aca="false">POWER(POWER((K144-N144), 2) + POWER((L144-O144), 2), 0.5)</f>
        <v>#VALUE!</v>
      </c>
    </row>
    <row r="145" customFormat="false" ht="14.25" hidden="false" customHeight="false" outlineLevel="0" collapsed="false">
      <c r="A145" s="14" t="n">
        <v>277</v>
      </c>
      <c r="B145" s="14" t="s">
        <v>45</v>
      </c>
      <c r="C145" s="15" t="s">
        <v>1468</v>
      </c>
      <c r="D145" s="16" t="s">
        <v>1471</v>
      </c>
      <c r="E145" s="14" t="s">
        <v>529</v>
      </c>
      <c r="F145" s="0" t="s">
        <v>531</v>
      </c>
      <c r="G145" s="0" t="s">
        <v>532</v>
      </c>
      <c r="H145" s="0" t="s">
        <v>323</v>
      </c>
      <c r="I145" s="0" t="s">
        <v>324</v>
      </c>
      <c r="J145" s="0" t="n">
        <v>19061</v>
      </c>
      <c r="K145" s="0" t="e">
        <f aca="false">VLOOKUP($A145,#REF!,22,0)</f>
        <v>#VALUE!</v>
      </c>
      <c r="L145" s="0" t="e">
        <f aca="false">VLOOKUP($A145,#REF!,23,0)</f>
        <v>#VALUE!</v>
      </c>
      <c r="M145" s="0" t="str">
        <f aca="false">F145&amp;","&amp;G145&amp;","&amp;H145&amp;" "&amp;J145</f>
        <v>575 Conchester Highway,Boothwyn,PA 19061</v>
      </c>
      <c r="N145" s="0" t="n">
        <v>39.850137</v>
      </c>
      <c r="O145" s="0" t="n">
        <v>-75.446945</v>
      </c>
      <c r="P145" s="0" t="e">
        <f aca="false">POWER(POWER((K145-N145), 2) + POWER((L145-O145), 2), 0.5)</f>
        <v>#VALUE!</v>
      </c>
    </row>
    <row r="146" customFormat="false" ht="14.25" hidden="false" customHeight="false" outlineLevel="0" collapsed="false">
      <c r="A146" s="14" t="n">
        <v>342</v>
      </c>
      <c r="B146" s="14" t="s">
        <v>45</v>
      </c>
      <c r="C146" s="15" t="s">
        <v>1468</v>
      </c>
      <c r="D146" s="16" t="s">
        <v>604</v>
      </c>
      <c r="E146" s="14" t="s">
        <v>618</v>
      </c>
      <c r="F146" s="0" t="s">
        <v>619</v>
      </c>
      <c r="G146" s="0" t="s">
        <v>620</v>
      </c>
      <c r="H146" s="0" t="s">
        <v>224</v>
      </c>
      <c r="I146" s="0" t="s">
        <v>225</v>
      </c>
      <c r="J146" s="0" t="n">
        <v>21204</v>
      </c>
      <c r="K146" s="0" t="e">
        <f aca="false">VLOOKUP($A146,#REF!,22,0)</f>
        <v>#VALUE!</v>
      </c>
      <c r="L146" s="0" t="e">
        <f aca="false">VLOOKUP($A146,#REF!,23,0)</f>
        <v>#VALUE!</v>
      </c>
      <c r="M146" s="0" t="str">
        <f aca="false">F146&amp;","&amp;G146&amp;","&amp;H146&amp;" "&amp;J146</f>
        <v>701 Southwick Drive,Towson,MD 21204</v>
      </c>
      <c r="N146" s="0" t="n">
        <v>39.407019</v>
      </c>
      <c r="O146" s="0" t="n">
        <v>-76.582004</v>
      </c>
      <c r="P146" s="0" t="e">
        <f aca="false">POWER(POWER((K146-N146), 2) + POWER((L146-O146), 2), 0.5)</f>
        <v>#VALUE!</v>
      </c>
    </row>
    <row r="147" customFormat="false" ht="14.25" hidden="false" customHeight="false" outlineLevel="0" collapsed="false">
      <c r="A147" s="14" t="n">
        <v>372</v>
      </c>
      <c r="B147" s="14" t="s">
        <v>45</v>
      </c>
      <c r="C147" s="15" t="s">
        <v>1468</v>
      </c>
      <c r="D147" s="16" t="s">
        <v>273</v>
      </c>
      <c r="E147" s="14" t="s">
        <v>657</v>
      </c>
      <c r="F147" s="0" t="s">
        <v>658</v>
      </c>
      <c r="G147" s="0" t="s">
        <v>659</v>
      </c>
      <c r="H147" s="0" t="s">
        <v>253</v>
      </c>
      <c r="I147" s="0" t="s">
        <v>254</v>
      </c>
      <c r="J147" s="0" t="n">
        <v>22193</v>
      </c>
      <c r="K147" s="0" t="e">
        <f aca="false">VLOOKUP($A147,#REF!,22,0)</f>
        <v>#VALUE!</v>
      </c>
      <c r="L147" s="0" t="e">
        <f aca="false">VLOOKUP($A147,#REF!,23,0)</f>
        <v>#VALUE!</v>
      </c>
      <c r="M147" s="0" t="str">
        <f aca="false">F147&amp;","&amp;G147&amp;","&amp;H147&amp;" "&amp;J147</f>
        <v>4304 Dale Boulevard,Woodbridge,VA 22193</v>
      </c>
      <c r="N147" s="0" t="n">
        <v>38.647421</v>
      </c>
      <c r="O147" s="0" t="n">
        <v>-77.337251</v>
      </c>
      <c r="P147" s="0" t="e">
        <f aca="false">POWER(POWER((K147-N147), 2) + POWER((L147-O147), 2), 0.5)</f>
        <v>#VALUE!</v>
      </c>
    </row>
    <row r="148" customFormat="false" ht="14.25" hidden="false" customHeight="false" outlineLevel="0" collapsed="false">
      <c r="A148" s="14" t="n">
        <v>353</v>
      </c>
      <c r="B148" s="14" t="s">
        <v>45</v>
      </c>
      <c r="C148" s="15" t="s">
        <v>1469</v>
      </c>
      <c r="D148" s="17" t="s">
        <v>629</v>
      </c>
      <c r="E148" s="14" t="s">
        <v>630</v>
      </c>
      <c r="F148" s="0" t="s">
        <v>631</v>
      </c>
      <c r="G148" s="0" t="s">
        <v>632</v>
      </c>
      <c r="H148" s="0" t="s">
        <v>600</v>
      </c>
      <c r="I148" s="0" t="s">
        <v>597</v>
      </c>
      <c r="J148" s="0" t="n">
        <v>85282</v>
      </c>
      <c r="K148" s="0" t="e">
        <f aca="false">VLOOKUP($A148,#REF!,22,0)</f>
        <v>#VALUE!</v>
      </c>
      <c r="L148" s="0" t="e">
        <f aca="false">VLOOKUP($A148,#REF!,23,0)</f>
        <v>#VALUE!</v>
      </c>
      <c r="M148" s="0" t="str">
        <f aca="false">F148&amp;","&amp;G148&amp;","&amp;H148&amp;" "&amp;J148</f>
        <v>4407 S. Rural Road,Tempe,AZ 85282</v>
      </c>
      <c r="N148" s="0" t="n">
        <v>33.384813</v>
      </c>
      <c r="O148" s="0" t="n">
        <v>-111.924582</v>
      </c>
      <c r="P148" s="0" t="e">
        <f aca="false">POWER(POWER((K148-N148), 2) + POWER((L148-O148), 2), 0.5)</f>
        <v>#VALUE!</v>
      </c>
    </row>
    <row r="149" customFormat="false" ht="14.25" hidden="false" customHeight="false" outlineLevel="0" collapsed="false">
      <c r="A149" s="14" t="n">
        <v>261</v>
      </c>
      <c r="B149" s="14" t="s">
        <v>107</v>
      </c>
      <c r="C149" s="15" t="s">
        <v>897</v>
      </c>
      <c r="D149" s="16" t="s">
        <v>1478</v>
      </c>
      <c r="E149" s="14" t="s">
        <v>500</v>
      </c>
      <c r="F149" s="0" t="s">
        <v>501</v>
      </c>
      <c r="G149" s="0" t="s">
        <v>502</v>
      </c>
      <c r="H149" s="0" t="s">
        <v>316</v>
      </c>
      <c r="I149" s="0" t="s">
        <v>317</v>
      </c>
      <c r="J149" s="0" t="n">
        <v>90501</v>
      </c>
      <c r="K149" s="0" t="e">
        <f aca="false">VLOOKUP($A149,#REF!,22,0)</f>
        <v>#VALUE!</v>
      </c>
      <c r="L149" s="0" t="e">
        <f aca="false">VLOOKUP($A149,#REF!,23,0)</f>
        <v>#VALUE!</v>
      </c>
      <c r="M149" s="0" t="str">
        <f aca="false">F149&amp;","&amp;G149&amp;","&amp;H149&amp;" "&amp;J149</f>
        <v>21915 S. Western,Torrance,CA 90501</v>
      </c>
      <c r="N149" s="0" t="n">
        <v>33.828489</v>
      </c>
      <c r="O149" s="0" t="n">
        <v>-118.309938</v>
      </c>
      <c r="P149" s="0" t="e">
        <f aca="false">POWER(POWER((K149-N149), 2) + POWER((L149-O149), 2), 0.5)</f>
        <v>#VALUE!</v>
      </c>
    </row>
    <row r="150" customFormat="false" ht="14.25" hidden="false" customHeight="false" outlineLevel="0" collapsed="false">
      <c r="A150" s="14" t="n">
        <v>609</v>
      </c>
      <c r="B150" s="14" t="s">
        <v>45</v>
      </c>
      <c r="C150" s="15" t="s">
        <v>897</v>
      </c>
      <c r="D150" s="16" t="s">
        <v>479</v>
      </c>
      <c r="E150" s="14" t="s">
        <v>912</v>
      </c>
      <c r="F150" s="0" t="s">
        <v>915</v>
      </c>
      <c r="G150" s="0" t="s">
        <v>910</v>
      </c>
      <c r="H150" s="0" t="s">
        <v>316</v>
      </c>
      <c r="I150" s="0" t="s">
        <v>317</v>
      </c>
      <c r="J150" s="0" t="n">
        <v>93301</v>
      </c>
      <c r="K150" s="0" t="e">
        <f aca="false">VLOOKUP($A150,#REF!,22,0)</f>
        <v>#VALUE!</v>
      </c>
      <c r="L150" s="0" t="e">
        <f aca="false">VLOOKUP($A150,#REF!,23,0)</f>
        <v>#VALUE!</v>
      </c>
      <c r="M150" s="0" t="str">
        <f aca="false">F150&amp;","&amp;G150&amp;","&amp;H150&amp;" "&amp;J150</f>
        <v>1819 30th Street,Bakersfield,CA 93301</v>
      </c>
      <c r="N150" s="0" t="n">
        <v>35.386345</v>
      </c>
      <c r="O150" s="0" t="n">
        <v>-119.022261</v>
      </c>
      <c r="P150" s="0" t="e">
        <f aca="false">POWER(POWER((K150-N150), 2) + POWER((L150-O150), 2), 0.5)</f>
        <v>#VALUE!</v>
      </c>
    </row>
    <row r="151" customFormat="false" ht="14.25" hidden="false" customHeight="false" outlineLevel="0" collapsed="false">
      <c r="A151" s="14" t="n">
        <v>841</v>
      </c>
      <c r="B151" s="14" t="s">
        <v>1005</v>
      </c>
      <c r="C151" s="15" t="s">
        <v>1469</v>
      </c>
      <c r="D151" s="16" t="s">
        <v>336</v>
      </c>
      <c r="E151" s="14" t="s">
        <v>1052</v>
      </c>
      <c r="F151" s="0" t="s">
        <v>1054</v>
      </c>
      <c r="G151" s="0" t="s">
        <v>1055</v>
      </c>
      <c r="H151" s="0" t="s">
        <v>340</v>
      </c>
      <c r="I151" s="0" t="s">
        <v>341</v>
      </c>
      <c r="J151" s="0" t="n">
        <v>60172</v>
      </c>
      <c r="K151" s="0" t="e">
        <f aca="false">VLOOKUP($A151,#REF!,22,0)</f>
        <v>#VALUE!</v>
      </c>
      <c r="L151" s="0" t="e">
        <f aca="false">VLOOKUP($A151,#REF!,23,0)</f>
        <v>#VALUE!</v>
      </c>
      <c r="M151" s="0" t="str">
        <f aca="false">F151&amp;","&amp;G151&amp;","&amp;H151&amp;" "&amp;J151</f>
        <v>1100 W. Lake St.,Roselle,IL 60172</v>
      </c>
      <c r="N151" s="0" t="n">
        <v>41.968137</v>
      </c>
      <c r="O151" s="0" t="n">
        <v>-88.109764</v>
      </c>
      <c r="P151" s="0" t="e">
        <f aca="false">POWER(POWER((K151-N151), 2) + POWER((L151-O151), 2), 0.5)</f>
        <v>#VALUE!</v>
      </c>
    </row>
    <row r="152" customFormat="false" ht="14.25" hidden="false" customHeight="false" outlineLevel="0" collapsed="false">
      <c r="A152" s="14" t="n">
        <v>64</v>
      </c>
      <c r="B152" s="14" t="s">
        <v>45</v>
      </c>
      <c r="C152" s="15" t="s">
        <v>1464</v>
      </c>
      <c r="D152" s="16" t="s">
        <v>119</v>
      </c>
      <c r="E152" s="14" t="s">
        <v>166</v>
      </c>
      <c r="F152" s="0" t="s">
        <v>168</v>
      </c>
      <c r="G152" s="0" t="s">
        <v>169</v>
      </c>
      <c r="H152" s="0" t="s">
        <v>105</v>
      </c>
      <c r="I152" s="0" t="s">
        <v>106</v>
      </c>
      <c r="J152" s="0" t="n">
        <v>27707</v>
      </c>
      <c r="K152" s="0" t="e">
        <f aca="false">VLOOKUP($A152,#REF!,22,0)</f>
        <v>#VALUE!</v>
      </c>
      <c r="L152" s="0" t="e">
        <f aca="false">VLOOKUP($A152,#REF!,23,0)</f>
        <v>#VALUE!</v>
      </c>
      <c r="M152" s="0" t="str">
        <f aca="false">F152&amp;","&amp;G152&amp;","&amp;H152&amp;" "&amp;J152</f>
        <v>4508 Chapel Hill Boulevard,Durham,NC 27707</v>
      </c>
      <c r="N152" s="0" t="n">
        <v>35.964021</v>
      </c>
      <c r="O152" s="0" t="n">
        <v>-78.974338</v>
      </c>
      <c r="P152" s="0" t="e">
        <f aca="false">POWER(POWER((K152-N152), 2) + POWER((L152-O152), 2), 0.5)</f>
        <v>#VALUE!</v>
      </c>
    </row>
    <row r="153" customFormat="false" ht="14.25" hidden="false" customHeight="false" outlineLevel="0" collapsed="false">
      <c r="A153" s="14" t="n">
        <v>202</v>
      </c>
      <c r="B153" s="14" t="s">
        <v>45</v>
      </c>
      <c r="C153" s="15" t="s">
        <v>1465</v>
      </c>
      <c r="D153" s="16" t="s">
        <v>209</v>
      </c>
      <c r="E153" s="14" t="s">
        <v>360</v>
      </c>
      <c r="F153" s="0" t="s">
        <v>361</v>
      </c>
      <c r="G153" s="0" t="s">
        <v>362</v>
      </c>
      <c r="H153" s="0" t="s">
        <v>202</v>
      </c>
      <c r="I153" s="0" t="s">
        <v>201</v>
      </c>
      <c r="J153" s="0" t="n">
        <v>11501</v>
      </c>
      <c r="K153" s="0" t="e">
        <f aca="false">VLOOKUP($A153,#REF!,22,0)</f>
        <v>#VALUE!</v>
      </c>
      <c r="L153" s="0" t="e">
        <f aca="false">VLOOKUP($A153,#REF!,23,0)</f>
        <v>#VALUE!</v>
      </c>
      <c r="M153" s="0" t="str">
        <f aca="false">F153&amp;","&amp;G153&amp;","&amp;H153&amp;" "&amp;J153</f>
        <v>199 E. Jericho Turnpike,Mineola,NY 11501</v>
      </c>
      <c r="N153" s="0" t="n">
        <v>40.753294</v>
      </c>
      <c r="O153" s="0" t="n">
        <v>-73.627221</v>
      </c>
      <c r="P153" s="0" t="e">
        <f aca="false">POWER(POWER((K153-N153), 2) + POWER((L153-O153), 2), 0.5)</f>
        <v>#VALUE!</v>
      </c>
    </row>
    <row r="154" customFormat="false" ht="14.25" hidden="false" customHeight="false" outlineLevel="0" collapsed="false">
      <c r="A154" s="14" t="n">
        <v>412</v>
      </c>
      <c r="B154" s="14" t="s">
        <v>45</v>
      </c>
      <c r="C154" s="15" t="s">
        <v>1468</v>
      </c>
      <c r="D154" s="16" t="s">
        <v>669</v>
      </c>
      <c r="E154" s="14" t="s">
        <v>711</v>
      </c>
      <c r="F154" s="0" t="s">
        <v>712</v>
      </c>
      <c r="G154" s="0" t="s">
        <v>713</v>
      </c>
      <c r="H154" s="0" t="s">
        <v>231</v>
      </c>
      <c r="I154" s="0" t="s">
        <v>232</v>
      </c>
      <c r="J154" s="0" t="n">
        <v>76710</v>
      </c>
      <c r="K154" s="0" t="e">
        <f aca="false">VLOOKUP($A154,#REF!,22,0)</f>
        <v>#VALUE!</v>
      </c>
      <c r="L154" s="0" t="e">
        <f aca="false">VLOOKUP($A154,#REF!,23,0)</f>
        <v>#VALUE!</v>
      </c>
      <c r="M154" s="0" t="str">
        <f aca="false">F154&amp;","&amp;G154&amp;","&amp;H154&amp;" "&amp;J154</f>
        <v>4565 West Waco Drive,Waco,TX 76710</v>
      </c>
      <c r="N154" s="0" t="n">
        <v>31.524864</v>
      </c>
      <c r="O154" s="0" t="n">
        <v>-97.176255</v>
      </c>
      <c r="P154" s="0" t="e">
        <f aca="false">POWER(POWER((K154-N154), 2) + POWER((L154-O154), 2), 0.5)</f>
        <v>#VALUE!</v>
      </c>
    </row>
    <row r="155" customFormat="false" ht="14.25" hidden="false" customHeight="false" outlineLevel="0" collapsed="false">
      <c r="A155" s="14" t="n">
        <v>858</v>
      </c>
      <c r="B155" s="14" t="s">
        <v>1005</v>
      </c>
      <c r="C155" s="15" t="s">
        <v>1468</v>
      </c>
      <c r="D155" s="16" t="s">
        <v>669</v>
      </c>
      <c r="E155" s="14" t="s">
        <v>1107</v>
      </c>
      <c r="F155" s="0" t="s">
        <v>1108</v>
      </c>
      <c r="G155" s="0" t="s">
        <v>1109</v>
      </c>
      <c r="H155" s="0" t="s">
        <v>231</v>
      </c>
      <c r="I155" s="0" t="s">
        <v>232</v>
      </c>
      <c r="J155" s="0" t="n">
        <v>76205</v>
      </c>
      <c r="K155" s="0" t="e">
        <f aca="false">VLOOKUP($A155,#REF!,22,0)</f>
        <v>#VALUE!</v>
      </c>
      <c r="L155" s="0" t="e">
        <f aca="false">VLOOKUP($A155,#REF!,23,0)</f>
        <v>#VALUE!</v>
      </c>
      <c r="M155" s="0" t="str">
        <f aca="false">F155&amp;","&amp;G155&amp;","&amp;H155&amp;" "&amp;J155</f>
        <v>2200 San Jacinto Blvd.,Denton,TX 76205</v>
      </c>
      <c r="N155" s="0" t="n">
        <v>33.193565</v>
      </c>
      <c r="O155" s="0" t="n">
        <v>-97.107928</v>
      </c>
      <c r="P155" s="0" t="e">
        <f aca="false">POWER(POWER((K155-N155), 2) + POWER((L155-O155), 2), 0.5)</f>
        <v>#VALUE!</v>
      </c>
    </row>
    <row r="156" customFormat="false" ht="14.25" hidden="false" customHeight="false" outlineLevel="0" collapsed="false">
      <c r="A156" s="14" t="n">
        <v>529</v>
      </c>
      <c r="B156" s="14" t="s">
        <v>45</v>
      </c>
      <c r="C156" s="15" t="s">
        <v>1476</v>
      </c>
      <c r="D156" s="16" t="s">
        <v>1477</v>
      </c>
      <c r="E156" s="14" t="s">
        <v>788</v>
      </c>
      <c r="F156" s="0" t="s">
        <v>789</v>
      </c>
      <c r="G156" s="0" t="s">
        <v>790</v>
      </c>
      <c r="H156" s="0" t="s">
        <v>419</v>
      </c>
      <c r="I156" s="0" t="s">
        <v>420</v>
      </c>
      <c r="J156" s="0" t="n">
        <v>44333</v>
      </c>
      <c r="K156" s="0" t="e">
        <f aca="false">VLOOKUP($A156,#REF!,22,0)</f>
        <v>#VALUE!</v>
      </c>
      <c r="L156" s="0" t="e">
        <f aca="false">VLOOKUP($A156,#REF!,23,0)</f>
        <v>#VALUE!</v>
      </c>
      <c r="M156" s="0" t="str">
        <f aca="false">F156&amp;","&amp;G156&amp;","&amp;H156&amp;" "&amp;J156</f>
        <v>20 S. Miller,Fairlawn,OH 44333</v>
      </c>
      <c r="N156" s="0" t="n">
        <v>41.127595</v>
      </c>
      <c r="O156" s="0" t="n">
        <v>-81.610622</v>
      </c>
      <c r="P156" s="0" t="e">
        <f aca="false">POWER(POWER((K156-N156), 2) + POWER((L156-O156), 2), 0.5)</f>
        <v>#VALUE!</v>
      </c>
    </row>
    <row r="157" customFormat="false" ht="14.25" hidden="false" customHeight="false" outlineLevel="0" collapsed="false">
      <c r="A157" s="14" t="n">
        <v>803</v>
      </c>
      <c r="B157" s="14" t="s">
        <v>107</v>
      </c>
      <c r="C157" s="15" t="s">
        <v>1464</v>
      </c>
      <c r="D157" s="16" t="s">
        <v>591</v>
      </c>
      <c r="E157" s="14" t="s">
        <v>964</v>
      </c>
      <c r="F157" s="0" t="s">
        <v>965</v>
      </c>
      <c r="G157" s="0" t="s">
        <v>966</v>
      </c>
      <c r="H157" s="0" t="s">
        <v>114</v>
      </c>
      <c r="I157" s="0" t="s">
        <v>115</v>
      </c>
      <c r="J157" s="0" t="n">
        <v>30092</v>
      </c>
      <c r="K157" s="0" t="e">
        <f aca="false">VLOOKUP($A157,#REF!,22,0)</f>
        <v>#VALUE!</v>
      </c>
      <c r="L157" s="0" t="e">
        <f aca="false">VLOOKUP($A157,#REF!,23,0)</f>
        <v>#VALUE!</v>
      </c>
      <c r="M157" s="0" t="str">
        <f aca="false">F157&amp;","&amp;G157&amp;","&amp;H157&amp;" "&amp;J157</f>
        <v>6345 Spalding Dr.,Norcross,GA 30092</v>
      </c>
      <c r="N157" s="0" t="n">
        <v>33.969805</v>
      </c>
      <c r="O157" s="0" t="n">
        <v>-84.256606</v>
      </c>
      <c r="P157" s="0" t="e">
        <f aca="false">POWER(POWER((K157-N157), 2) + POWER((L157-O157), 2), 0.5)</f>
        <v>#VALUE!</v>
      </c>
    </row>
    <row r="158" customFormat="false" ht="14.25" hidden="false" customHeight="false" outlineLevel="0" collapsed="false">
      <c r="A158" s="14" t="n">
        <v>280</v>
      </c>
      <c r="B158" s="14" t="s">
        <v>45</v>
      </c>
      <c r="C158" s="15" t="s">
        <v>897</v>
      </c>
      <c r="D158" s="16" t="s">
        <v>479</v>
      </c>
      <c r="E158" s="14" t="s">
        <v>533</v>
      </c>
      <c r="F158" s="0" t="s">
        <v>534</v>
      </c>
      <c r="G158" s="0" t="s">
        <v>535</v>
      </c>
      <c r="H158" s="0" t="s">
        <v>316</v>
      </c>
      <c r="I158" s="0" t="s">
        <v>317</v>
      </c>
      <c r="J158" s="0" t="n">
        <v>92545</v>
      </c>
      <c r="K158" s="0" t="e">
        <f aca="false">VLOOKUP($A158,#REF!,22,0)</f>
        <v>#VALUE!</v>
      </c>
      <c r="L158" s="0" t="e">
        <f aca="false">VLOOKUP($A158,#REF!,23,0)</f>
        <v>#VALUE!</v>
      </c>
      <c r="M158" s="0" t="str">
        <f aca="false">F158&amp;","&amp;G158&amp;","&amp;H158&amp;" "&amp;J158</f>
        <v>2850 W. Florida Avenue,Hemet,CA 92545</v>
      </c>
      <c r="N158" s="0" t="n">
        <v>33.74889</v>
      </c>
      <c r="O158" s="0" t="n">
        <v>-117.001522</v>
      </c>
      <c r="P158" s="0" t="e">
        <f aca="false">POWER(POWER((K158-N158), 2) + POWER((L158-O158), 2), 0.5)</f>
        <v>#VALUE!</v>
      </c>
    </row>
    <row r="159" customFormat="false" ht="14.25" hidden="false" customHeight="false" outlineLevel="0" collapsed="false">
      <c r="A159" s="14" t="n">
        <v>621</v>
      </c>
      <c r="B159" s="14" t="s">
        <v>45</v>
      </c>
      <c r="C159" s="15" t="s">
        <v>1464</v>
      </c>
      <c r="D159" s="16" t="s">
        <v>925</v>
      </c>
      <c r="E159" s="14" t="s">
        <v>926</v>
      </c>
      <c r="F159" s="0" t="s">
        <v>927</v>
      </c>
      <c r="G159" s="0" t="s">
        <v>928</v>
      </c>
      <c r="H159" s="0" t="s">
        <v>929</v>
      </c>
      <c r="I159" s="0" t="s">
        <v>930</v>
      </c>
      <c r="J159" s="0" t="n">
        <v>70065</v>
      </c>
      <c r="K159" s="0" t="e">
        <f aca="false">VLOOKUP($A159,#REF!,22,0)</f>
        <v>#VALUE!</v>
      </c>
      <c r="L159" s="0" t="e">
        <f aca="false">VLOOKUP($A159,#REF!,23,0)</f>
        <v>#VALUE!</v>
      </c>
      <c r="M159" s="0" t="str">
        <f aca="false">F159&amp;","&amp;G159&amp;","&amp;H159&amp;" "&amp;J159</f>
        <v>3640 Williams Blvd.,Kenner,LA 70065</v>
      </c>
      <c r="N159" s="0" t="n">
        <v>30.022702</v>
      </c>
      <c r="O159" s="0" t="n">
        <v>-90.237292</v>
      </c>
      <c r="P159" s="0" t="e">
        <f aca="false">POWER(POWER((K159-N159), 2) + POWER((L159-O159), 2), 0.5)</f>
        <v>#VALUE!</v>
      </c>
    </row>
    <row r="160" customFormat="false" ht="14.25" hidden="false" customHeight="false" outlineLevel="0" collapsed="false">
      <c r="A160" s="14" t="n">
        <v>264</v>
      </c>
      <c r="B160" s="14" t="s">
        <v>107</v>
      </c>
      <c r="C160" s="15" t="s">
        <v>897</v>
      </c>
      <c r="D160" s="16" t="s">
        <v>1478</v>
      </c>
      <c r="E160" s="14" t="s">
        <v>514</v>
      </c>
      <c r="F160" s="0" t="s">
        <v>515</v>
      </c>
      <c r="G160" s="0" t="s">
        <v>516</v>
      </c>
      <c r="H160" s="0" t="s">
        <v>316</v>
      </c>
      <c r="I160" s="0" t="s">
        <v>317</v>
      </c>
      <c r="J160" s="0" t="n">
        <v>90066</v>
      </c>
      <c r="K160" s="0" t="e">
        <f aca="false">VLOOKUP($A160,#REF!,22,0)</f>
        <v>#VALUE!</v>
      </c>
      <c r="L160" s="0" t="e">
        <f aca="false">VLOOKUP($A160,#REF!,23,0)</f>
        <v>#VALUE!</v>
      </c>
      <c r="M160" s="0" t="str">
        <f aca="false">F160&amp;","&amp;G160&amp;","&amp;H160&amp;" "&amp;J160</f>
        <v>12125 Venice Blvd.,Mar Vista,CA 90066</v>
      </c>
      <c r="N160" s="0" t="n">
        <v>34.005442</v>
      </c>
      <c r="O160" s="0" t="n">
        <v>-118.431188</v>
      </c>
      <c r="P160" s="0" t="e">
        <f aca="false">POWER(POWER((K160-N160), 2) + POWER((L160-O160), 2), 0.5)</f>
        <v>#VALUE!</v>
      </c>
    </row>
    <row r="161" customFormat="false" ht="14.25" hidden="false" customHeight="false" outlineLevel="0" collapsed="false">
      <c r="A161" s="14" t="n">
        <v>104</v>
      </c>
      <c r="B161" s="14" t="s">
        <v>45</v>
      </c>
      <c r="C161" s="15" t="s">
        <v>1468</v>
      </c>
      <c r="D161" s="16" t="s">
        <v>249</v>
      </c>
      <c r="E161" s="14" t="s">
        <v>240</v>
      </c>
      <c r="F161" s="0" t="s">
        <v>257</v>
      </c>
      <c r="G161" s="0" t="s">
        <v>258</v>
      </c>
      <c r="H161" s="0" t="s">
        <v>105</v>
      </c>
      <c r="I161" s="0" t="s">
        <v>106</v>
      </c>
      <c r="J161" s="0" t="n">
        <v>27534</v>
      </c>
      <c r="K161" s="0" t="e">
        <f aca="false">VLOOKUP($A161,#REF!,22,0)</f>
        <v>#VALUE!</v>
      </c>
      <c r="L161" s="0" t="e">
        <f aca="false">VLOOKUP($A161,#REF!,23,0)</f>
        <v>#VALUE!</v>
      </c>
      <c r="M161" s="0" t="str">
        <f aca="false">F161&amp;","&amp;G161&amp;","&amp;H161&amp;" "&amp;J161</f>
        <v>105 S. Berkeley Blvd.,Goldsboro,NC 27534</v>
      </c>
      <c r="N161" s="0" t="n">
        <v>35.370884</v>
      </c>
      <c r="O161" s="0" t="n">
        <v>-77.954323</v>
      </c>
      <c r="P161" s="0" t="e">
        <f aca="false">POWER(POWER((K161-N161), 2) + POWER((L161-O161), 2), 0.5)</f>
        <v>#VALUE!</v>
      </c>
    </row>
    <row r="162" customFormat="false" ht="14.25" hidden="false" customHeight="false" outlineLevel="0" collapsed="false">
      <c r="A162" s="14" t="n">
        <v>398</v>
      </c>
      <c r="B162" s="14" t="s">
        <v>45</v>
      </c>
      <c r="C162" s="15" t="s">
        <v>897</v>
      </c>
      <c r="D162" s="16" t="s">
        <v>234</v>
      </c>
      <c r="E162" s="14" t="s">
        <v>689</v>
      </c>
      <c r="F162" s="0" t="s">
        <v>690</v>
      </c>
      <c r="G162" s="0" t="s">
        <v>691</v>
      </c>
      <c r="H162" s="0" t="s">
        <v>231</v>
      </c>
      <c r="I162" s="0" t="s">
        <v>232</v>
      </c>
      <c r="J162" s="0" t="n">
        <v>77477</v>
      </c>
      <c r="K162" s="0" t="e">
        <f aca="false">VLOOKUP($A162,#REF!,22,0)</f>
        <v>#VALUE!</v>
      </c>
      <c r="L162" s="0" t="e">
        <f aca="false">VLOOKUP($A162,#REF!,23,0)</f>
        <v>#VALUE!</v>
      </c>
      <c r="M162" s="0" t="str">
        <f aca="false">F162&amp;","&amp;G162&amp;","&amp;H162&amp;" "&amp;J162</f>
        <v>4919 South Main,Stafford,TX 77477</v>
      </c>
      <c r="N162" s="0" t="n">
        <v>29.627603</v>
      </c>
      <c r="O162" s="0" t="n">
        <v>-95.588396</v>
      </c>
      <c r="P162" s="0" t="e">
        <f aca="false">POWER(POWER((K162-N162), 2) + POWER((L162-O162), 2), 0.5)</f>
        <v>#VALUE!</v>
      </c>
    </row>
    <row r="163" customFormat="false" ht="14.25" hidden="false" customHeight="false" outlineLevel="0" collapsed="false">
      <c r="A163" s="14" t="n">
        <v>61</v>
      </c>
      <c r="B163" s="14" t="s">
        <v>45</v>
      </c>
      <c r="C163" s="15" t="s">
        <v>1476</v>
      </c>
      <c r="D163" s="16" t="s">
        <v>1476</v>
      </c>
      <c r="E163" s="14" t="s">
        <v>159</v>
      </c>
      <c r="F163" s="0" t="s">
        <v>162</v>
      </c>
      <c r="G163" s="0" t="s">
        <v>163</v>
      </c>
      <c r="H163" s="0" t="s">
        <v>164</v>
      </c>
      <c r="I163" s="0" t="s">
        <v>165</v>
      </c>
      <c r="J163" s="0" t="n">
        <v>47715</v>
      </c>
      <c r="K163" s="0" t="e">
        <f aca="false">VLOOKUP($A163,#REF!,22,0)</f>
        <v>#VALUE!</v>
      </c>
      <c r="L163" s="0" t="e">
        <f aca="false">VLOOKUP($A163,#REF!,23,0)</f>
        <v>#VALUE!</v>
      </c>
      <c r="M163" s="0" t="str">
        <f aca="false">F163&amp;","&amp;G163&amp;","&amp;H163&amp;" "&amp;J163</f>
        <v>4901 Monroe Avenue,Evansville,IN 47715</v>
      </c>
      <c r="N163" s="0" t="n">
        <v>37.958019</v>
      </c>
      <c r="O163" s="0" t="n">
        <v>-87.49088</v>
      </c>
      <c r="P163" s="0" t="e">
        <f aca="false">POWER(POWER((K163-N163), 2) + POWER((L163-O163), 2), 0.5)</f>
        <v>#VALUE!</v>
      </c>
    </row>
    <row r="164" customFormat="false" ht="14.25" hidden="false" customHeight="false" outlineLevel="0" collapsed="false">
      <c r="A164" s="14" t="n">
        <v>163</v>
      </c>
      <c r="B164" s="14" t="s">
        <v>45</v>
      </c>
      <c r="C164" s="15" t="s">
        <v>1465</v>
      </c>
      <c r="D164" s="16" t="s">
        <v>209</v>
      </c>
      <c r="E164" s="14" t="s">
        <v>327</v>
      </c>
      <c r="F164" s="0" t="s">
        <v>328</v>
      </c>
      <c r="G164" s="0" t="s">
        <v>329</v>
      </c>
      <c r="H164" s="0" t="s">
        <v>202</v>
      </c>
      <c r="I164" s="0" t="s">
        <v>201</v>
      </c>
      <c r="J164" s="0" t="n">
        <v>11554</v>
      </c>
      <c r="K164" s="0" t="e">
        <f aca="false">VLOOKUP($A164,#REF!,22,0)</f>
        <v>#VALUE!</v>
      </c>
      <c r="L164" s="0" t="e">
        <f aca="false">VLOOKUP($A164,#REF!,23,0)</f>
        <v>#VALUE!</v>
      </c>
      <c r="M164" s="0" t="str">
        <f aca="false">F164&amp;","&amp;G164&amp;","&amp;H164&amp;" "&amp;J164</f>
        <v>1840 Front Street,East Meadow,NY 11554</v>
      </c>
      <c r="N164" s="0" t="n">
        <v>40.718222</v>
      </c>
      <c r="O164" s="0" t="n">
        <v>-73.56429</v>
      </c>
      <c r="P164" s="0" t="e">
        <f aca="false">POWER(POWER((K164-N164), 2) + POWER((L164-O164), 2), 0.5)</f>
        <v>#VALUE!</v>
      </c>
    </row>
    <row r="165" customFormat="false" ht="14.25" hidden="false" customHeight="false" outlineLevel="0" collapsed="false">
      <c r="A165" s="14" t="n">
        <v>891</v>
      </c>
      <c r="B165" s="14" t="s">
        <v>1005</v>
      </c>
      <c r="C165" s="15" t="s">
        <v>1476</v>
      </c>
      <c r="D165" s="16" t="s">
        <v>389</v>
      </c>
      <c r="E165" s="14" t="s">
        <v>1199</v>
      </c>
      <c r="F165" s="0" t="s">
        <v>1200</v>
      </c>
      <c r="G165" s="0" t="s">
        <v>393</v>
      </c>
      <c r="H165" s="0" t="s">
        <v>323</v>
      </c>
      <c r="I165" s="0" t="s">
        <v>324</v>
      </c>
      <c r="J165" s="0" t="n">
        <v>15207</v>
      </c>
      <c r="K165" s="0" t="e">
        <f aca="false">VLOOKUP($A165,#REF!,22,0)</f>
        <v>#VALUE!</v>
      </c>
      <c r="L165" s="0" t="e">
        <f aca="false">VLOOKUP($A165,#REF!,23,0)</f>
        <v>#VALUE!</v>
      </c>
      <c r="M165" s="0" t="str">
        <f aca="false">F165&amp;","&amp;G165&amp;","&amp;H165&amp;" "&amp;J165</f>
        <v>5840 Buttermilk Hollow Rd.,Pittsburgh,PA 15207</v>
      </c>
      <c r="N165" s="0" t="n">
        <v>40.364197</v>
      </c>
      <c r="O165" s="0" t="n">
        <v>-79.908665</v>
      </c>
      <c r="P165" s="0" t="e">
        <f aca="false">POWER(POWER((K165-N165), 2) + POWER((L165-O165), 2), 0.5)</f>
        <v>#VALUE!</v>
      </c>
    </row>
    <row r="166" customFormat="false" ht="14.25" hidden="false" customHeight="false" outlineLevel="0" collapsed="false">
      <c r="A166" s="14" t="n">
        <v>297</v>
      </c>
      <c r="B166" s="14" t="s">
        <v>45</v>
      </c>
      <c r="C166" s="15" t="s">
        <v>1468</v>
      </c>
      <c r="D166" s="16" t="s">
        <v>273</v>
      </c>
      <c r="E166" s="14" t="s">
        <v>559</v>
      </c>
      <c r="F166" s="0" t="s">
        <v>560</v>
      </c>
      <c r="G166" s="0" t="s">
        <v>561</v>
      </c>
      <c r="H166" s="0" t="s">
        <v>253</v>
      </c>
      <c r="I166" s="0" t="s">
        <v>254</v>
      </c>
      <c r="J166" s="0" t="n">
        <v>22906</v>
      </c>
      <c r="K166" s="0" t="e">
        <f aca="false">VLOOKUP($A166,#REF!,22,0)</f>
        <v>#VALUE!</v>
      </c>
      <c r="L166" s="0" t="e">
        <f aca="false">VLOOKUP($A166,#REF!,23,0)</f>
        <v>#VALUE!</v>
      </c>
      <c r="M166" s="0" t="str">
        <f aca="false">F166&amp;","&amp;G166&amp;","&amp;H166&amp;" "&amp;J166</f>
        <v>P. O. Box 6190, 2000 Seminole Trail,Charlottesville,VA 22906</v>
      </c>
      <c r="N166" s="0" t="n">
        <v>38.092317</v>
      </c>
      <c r="O166" s="0" t="n">
        <v>-78.470288</v>
      </c>
      <c r="P166" s="0" t="e">
        <f aca="false">POWER(POWER((K166-N166), 2) + POWER((L166-O166), 2), 0.5)</f>
        <v>#VALUE!</v>
      </c>
    </row>
    <row r="167" customFormat="false" ht="14.25" hidden="false" customHeight="false" outlineLevel="0" collapsed="false">
      <c r="A167" s="14" t="n">
        <v>258</v>
      </c>
      <c r="B167" s="14" t="s">
        <v>192</v>
      </c>
      <c r="C167" s="15" t="s">
        <v>897</v>
      </c>
      <c r="D167" s="16" t="s">
        <v>1478</v>
      </c>
      <c r="E167" s="14" t="s">
        <v>489</v>
      </c>
      <c r="F167" s="0" t="s">
        <v>492</v>
      </c>
      <c r="G167" s="0" t="s">
        <v>493</v>
      </c>
      <c r="H167" s="0" t="s">
        <v>316</v>
      </c>
      <c r="I167" s="0" t="s">
        <v>317</v>
      </c>
      <c r="J167" s="0" t="n">
        <v>90405</v>
      </c>
      <c r="K167" s="0" t="e">
        <f aca="false">VLOOKUP($A167,#REF!,22,0)</f>
        <v>#VALUE!</v>
      </c>
      <c r="L167" s="0" t="e">
        <f aca="false">VLOOKUP($A167,#REF!,23,0)</f>
        <v>#VALUE!</v>
      </c>
      <c r="M167" s="0" t="str">
        <f aca="false">F167&amp;","&amp;G167&amp;","&amp;H167&amp;" "&amp;J167</f>
        <v>234 Pico Blvd.,Santa Monica,CA 90405</v>
      </c>
      <c r="N167" s="0" t="n">
        <v>34.008322</v>
      </c>
      <c r="O167" s="0" t="n">
        <v>-118.48852</v>
      </c>
      <c r="P167" s="0" t="e">
        <f aca="false">POWER(POWER((K167-N167), 2) + POWER((L167-O167), 2), 0.5)</f>
        <v>#VALUE!</v>
      </c>
    </row>
    <row r="168" customFormat="false" ht="14.25" hidden="false" customHeight="false" outlineLevel="0" collapsed="false">
      <c r="A168" s="14" t="n">
        <v>304</v>
      </c>
      <c r="B168" s="14" t="s">
        <v>45</v>
      </c>
      <c r="C168" s="15" t="s">
        <v>1469</v>
      </c>
      <c r="D168" s="16" t="s">
        <v>430</v>
      </c>
      <c r="E168" s="14" t="s">
        <v>562</v>
      </c>
      <c r="F168" s="0" t="s">
        <v>563</v>
      </c>
      <c r="G168" s="0" t="s">
        <v>564</v>
      </c>
      <c r="H168" s="0" t="s">
        <v>436</v>
      </c>
      <c r="I168" s="0" t="s">
        <v>432</v>
      </c>
      <c r="J168" s="0" t="n">
        <v>80110</v>
      </c>
      <c r="K168" s="0" t="e">
        <f aca="false">VLOOKUP($A168,#REF!,22,0)</f>
        <v>#VALUE!</v>
      </c>
      <c r="L168" s="0" t="e">
        <f aca="false">VLOOKUP($A168,#REF!,23,0)</f>
        <v>#VALUE!</v>
      </c>
      <c r="M168" s="0" t="str">
        <f aca="false">F168&amp;","&amp;G168&amp;","&amp;H168&amp;" "&amp;J168</f>
        <v>4900 S. Federal Boulevard,Englewood,CO 80110</v>
      </c>
      <c r="N168" s="0" t="n">
        <v>39.627216</v>
      </c>
      <c r="O168" s="0" t="n">
        <v>-105.023506</v>
      </c>
      <c r="P168" s="0" t="e">
        <f aca="false">POWER(POWER((K168-N168), 2) + POWER((L168-O168), 2), 0.5)</f>
        <v>#VALUE!</v>
      </c>
    </row>
    <row r="169" customFormat="false" ht="14.25" hidden="false" customHeight="false" outlineLevel="0" collapsed="false">
      <c r="A169" s="14" t="n">
        <v>203</v>
      </c>
      <c r="B169" s="14" t="s">
        <v>45</v>
      </c>
      <c r="C169" s="15" t="s">
        <v>1468</v>
      </c>
      <c r="D169" s="16" t="s">
        <v>1474</v>
      </c>
      <c r="E169" s="14" t="s">
        <v>363</v>
      </c>
      <c r="F169" s="0" t="s">
        <v>364</v>
      </c>
      <c r="G169" s="0" t="s">
        <v>365</v>
      </c>
      <c r="H169" s="0" t="s">
        <v>283</v>
      </c>
      <c r="I169" s="0" t="s">
        <v>284</v>
      </c>
      <c r="J169" s="0" t="n">
        <v>34210</v>
      </c>
      <c r="K169" s="0" t="e">
        <f aca="false">VLOOKUP($A169,#REF!,22,0)</f>
        <v>#VALUE!</v>
      </c>
      <c r="L169" s="0" t="e">
        <f aca="false">VLOOKUP($A169,#REF!,23,0)</f>
        <v>#VALUE!</v>
      </c>
      <c r="M169" s="0" t="str">
        <f aca="false">F169&amp;","&amp;G169&amp;","&amp;H169&amp;" "&amp;J169</f>
        <v>4208 Cortez Rd.,Bradenton,FL 34210</v>
      </c>
      <c r="N169" s="0" t="n">
        <v>27.463308</v>
      </c>
      <c r="O169" s="0" t="n">
        <v>-82.602959</v>
      </c>
      <c r="P169" s="0" t="e">
        <f aca="false">POWER(POWER((K169-N169), 2) + POWER((L169-O169), 2), 0.5)</f>
        <v>#VALUE!</v>
      </c>
    </row>
    <row r="170" customFormat="false" ht="14.25" hidden="false" customHeight="false" outlineLevel="0" collapsed="false">
      <c r="A170" s="14" t="n">
        <v>884</v>
      </c>
      <c r="B170" s="14" t="s">
        <v>45</v>
      </c>
      <c r="C170" s="15" t="s">
        <v>1464</v>
      </c>
      <c r="D170" s="16" t="s">
        <v>573</v>
      </c>
      <c r="E170" s="14" t="s">
        <v>1178</v>
      </c>
      <c r="F170" s="0" t="s">
        <v>1179</v>
      </c>
      <c r="G170" s="0" t="s">
        <v>1180</v>
      </c>
      <c r="H170" s="0" t="s">
        <v>283</v>
      </c>
      <c r="I170" s="0" t="s">
        <v>284</v>
      </c>
      <c r="J170" s="0" t="n">
        <v>33063</v>
      </c>
      <c r="K170" s="0" t="e">
        <f aca="false">VLOOKUP($A170,#REF!,22,0)</f>
        <v>#VALUE!</v>
      </c>
      <c r="L170" s="0" t="e">
        <f aca="false">VLOOKUP($A170,#REF!,23,0)</f>
        <v>#VALUE!</v>
      </c>
      <c r="M170" s="0" t="str">
        <f aca="false">F170&amp;","&amp;G170&amp;","&amp;H170&amp;" "&amp;J170</f>
        <v>2020 N. State Road 7,Margate,FL 33063</v>
      </c>
      <c r="N170" s="0" t="n">
        <v>26.252964</v>
      </c>
      <c r="O170" s="0" t="n">
        <v>-80.200495</v>
      </c>
      <c r="P170" s="0" t="e">
        <f aca="false">POWER(POWER((K170-N170), 2) + POWER((L170-O170), 2), 0.5)</f>
        <v>#VALUE!</v>
      </c>
    </row>
    <row r="171" customFormat="false" ht="14.25" hidden="false" customHeight="false" outlineLevel="0" collapsed="false">
      <c r="A171" s="14" t="n">
        <v>583</v>
      </c>
      <c r="B171" s="14" t="s">
        <v>45</v>
      </c>
      <c r="C171" s="15" t="s">
        <v>897</v>
      </c>
      <c r="D171" s="16" t="s">
        <v>536</v>
      </c>
      <c r="E171" s="14" t="s">
        <v>865</v>
      </c>
      <c r="F171" s="0" t="s">
        <v>866</v>
      </c>
      <c r="G171" s="0" t="s">
        <v>867</v>
      </c>
      <c r="H171" s="0" t="s">
        <v>316</v>
      </c>
      <c r="I171" s="0" t="s">
        <v>317</v>
      </c>
      <c r="J171" s="0" t="n">
        <v>95677</v>
      </c>
      <c r="K171" s="0" t="e">
        <f aca="false">VLOOKUP($A171,#REF!,22,0)</f>
        <v>#VALUE!</v>
      </c>
      <c r="L171" s="0" t="e">
        <f aca="false">VLOOKUP($A171,#REF!,23,0)</f>
        <v>#VALUE!</v>
      </c>
      <c r="M171" s="0" t="str">
        <f aca="false">F171&amp;","&amp;G171&amp;","&amp;H171&amp;" "&amp;J171</f>
        <v>2325 Sierra Meadows Dr.,Rocklin,CA 95677</v>
      </c>
      <c r="N171" s="0" t="n">
        <v>38.796981</v>
      </c>
      <c r="O171" s="0" t="n">
        <v>-121.222376</v>
      </c>
      <c r="P171" s="0" t="e">
        <f aca="false">POWER(POWER((K171-N171), 2) + POWER((L171-O171), 2), 0.5)</f>
        <v>#VALUE!</v>
      </c>
    </row>
    <row r="172" customFormat="false" ht="14.25" hidden="false" customHeight="false" outlineLevel="0" collapsed="false">
      <c r="A172" s="14" t="n">
        <v>863</v>
      </c>
      <c r="B172" s="14" t="s">
        <v>1005</v>
      </c>
      <c r="C172" s="15" t="s">
        <v>1464</v>
      </c>
      <c r="D172" s="16" t="s">
        <v>69</v>
      </c>
      <c r="E172" s="14" t="s">
        <v>1113</v>
      </c>
      <c r="F172" s="0" t="s">
        <v>1114</v>
      </c>
      <c r="G172" s="0" t="s">
        <v>1115</v>
      </c>
      <c r="H172" s="0" t="s">
        <v>78</v>
      </c>
      <c r="I172" s="0" t="s">
        <v>79</v>
      </c>
      <c r="J172" s="0" t="n">
        <v>35242</v>
      </c>
      <c r="K172" s="0" t="e">
        <f aca="false">VLOOKUP($A172,#REF!,22,0)</f>
        <v>#VALUE!</v>
      </c>
      <c r="L172" s="0" t="e">
        <f aca="false">VLOOKUP($A172,#REF!,23,0)</f>
        <v>#VALUE!</v>
      </c>
      <c r="M172" s="0" t="str">
        <f aca="false">F172&amp;","&amp;G172&amp;","&amp;H172&amp;" "&amp;J172</f>
        <v>2908 Riverview Rd.,Birmingham,AL 35242</v>
      </c>
      <c r="N172" s="0" t="n">
        <v>33.42747</v>
      </c>
      <c r="O172" s="0" t="n">
        <v>-86.71342</v>
      </c>
      <c r="P172" s="0" t="e">
        <f aca="false">POWER(POWER((K172-N172), 2) + POWER((L172-O172), 2), 0.5)</f>
        <v>#VALUE!</v>
      </c>
    </row>
    <row r="173" customFormat="false" ht="14.25" hidden="false" customHeight="false" outlineLevel="0" collapsed="false">
      <c r="A173" s="14" t="n">
        <v>44</v>
      </c>
      <c r="B173" s="14" t="s">
        <v>45</v>
      </c>
      <c r="C173" s="15" t="s">
        <v>1469</v>
      </c>
      <c r="D173" s="16" t="s">
        <v>134</v>
      </c>
      <c r="E173" s="14" t="s">
        <v>146</v>
      </c>
      <c r="F173" s="0" t="s">
        <v>149</v>
      </c>
      <c r="G173" s="0" t="s">
        <v>150</v>
      </c>
      <c r="H173" s="0" t="s">
        <v>151</v>
      </c>
      <c r="I173" s="0" t="s">
        <v>152</v>
      </c>
      <c r="J173" s="0" t="n">
        <v>66210</v>
      </c>
      <c r="K173" s="0" t="e">
        <f aca="false">VLOOKUP($A173,#REF!,22,0)</f>
        <v>#VALUE!</v>
      </c>
      <c r="L173" s="0" t="e">
        <f aca="false">VLOOKUP($A173,#REF!,23,0)</f>
        <v>#VALUE!</v>
      </c>
      <c r="M173" s="0" t="str">
        <f aca="false">F173&amp;","&amp;G173&amp;","&amp;H173&amp;" "&amp;J173</f>
        <v>10201 College Boulevard,Overland Park,KS 66210</v>
      </c>
      <c r="N173" s="0" t="n">
        <v>38.926396</v>
      </c>
      <c r="O173" s="0" t="n">
        <v>-94.701809</v>
      </c>
      <c r="P173" s="0" t="e">
        <f aca="false">POWER(POWER((K173-N173), 2) + POWER((L173-O173), 2), 0.5)</f>
        <v>#VALUE!</v>
      </c>
    </row>
    <row r="174" customFormat="false" ht="14.25" hidden="false" customHeight="false" outlineLevel="0" collapsed="false">
      <c r="A174" s="14" t="n">
        <v>707</v>
      </c>
      <c r="B174" s="14" t="s">
        <v>192</v>
      </c>
      <c r="C174" s="15" t="s">
        <v>1465</v>
      </c>
      <c r="D174" s="16" t="s">
        <v>194</v>
      </c>
      <c r="E174" s="14" t="s">
        <v>953</v>
      </c>
      <c r="F174" s="0" t="s">
        <v>954</v>
      </c>
      <c r="G174" s="0" t="s">
        <v>201</v>
      </c>
      <c r="H174" s="0" t="s">
        <v>202</v>
      </c>
      <c r="I174" s="0" t="s">
        <v>201</v>
      </c>
      <c r="J174" s="0" t="n">
        <v>10036</v>
      </c>
      <c r="K174" s="0" t="e">
        <f aca="false">VLOOKUP($A174,#REF!,22,0)</f>
        <v>#VALUE!</v>
      </c>
      <c r="L174" s="0" t="e">
        <f aca="false">VLOOKUP($A174,#REF!,23,0)</f>
        <v>#VALUE!</v>
      </c>
      <c r="M174" s="0" t="str">
        <f aca="false">F174&amp;","&amp;G174&amp;","&amp;H174&amp;" "&amp;J174</f>
        <v>222 W. 44th St,New York,NY 10036</v>
      </c>
      <c r="N174" s="0" t="n">
        <v>40.757732</v>
      </c>
      <c r="O174" s="0" t="n">
        <v>-73.987218</v>
      </c>
      <c r="P174" s="0" t="e">
        <f aca="false">POWER(POWER((K174-N174), 2) + POWER((L174-O174), 2), 0.5)</f>
        <v>#VALUE!</v>
      </c>
    </row>
    <row r="175" customFormat="false" ht="14.25" hidden="false" customHeight="false" outlineLevel="0" collapsed="false">
      <c r="A175" s="14" t="n">
        <v>242</v>
      </c>
      <c r="B175" s="14" t="s">
        <v>45</v>
      </c>
      <c r="C175" s="15" t="s">
        <v>1465</v>
      </c>
      <c r="D175" s="16" t="s">
        <v>209</v>
      </c>
      <c r="E175" s="14" t="s">
        <v>459</v>
      </c>
      <c r="F175" s="0" t="s">
        <v>460</v>
      </c>
      <c r="G175" s="0" t="s">
        <v>461</v>
      </c>
      <c r="H175" s="0" t="s">
        <v>202</v>
      </c>
      <c r="I175" s="0" t="s">
        <v>201</v>
      </c>
      <c r="J175" s="0" t="n">
        <v>11791</v>
      </c>
      <c r="K175" s="0" t="e">
        <f aca="false">VLOOKUP($A175,#REF!,22,0)</f>
        <v>#VALUE!</v>
      </c>
      <c r="L175" s="0" t="e">
        <f aca="false">VLOOKUP($A175,#REF!,23,0)</f>
        <v>#VALUE!</v>
      </c>
      <c r="M175" s="0" t="str">
        <f aca="false">F175&amp;","&amp;G175&amp;","&amp;H175&amp;" "&amp;J175</f>
        <v>111 Eileen Way,Syosset,NY 11791</v>
      </c>
      <c r="N175" s="0" t="n">
        <v>40.80412</v>
      </c>
      <c r="O175" s="0" t="n">
        <v>-73.52343</v>
      </c>
      <c r="P175" s="0" t="e">
        <f aca="false">POWER(POWER((K175-N175), 2) + POWER((L175-O175), 2), 0.5)</f>
        <v>#VALUE!</v>
      </c>
    </row>
    <row r="176" customFormat="false" ht="14.25" hidden="false" customHeight="false" outlineLevel="0" collapsed="false">
      <c r="A176" s="14" t="n">
        <v>844</v>
      </c>
      <c r="B176" s="14" t="s">
        <v>1005</v>
      </c>
      <c r="C176" s="15" t="s">
        <v>1469</v>
      </c>
      <c r="D176" s="16" t="s">
        <v>336</v>
      </c>
      <c r="E176" s="14" t="s">
        <v>1062</v>
      </c>
      <c r="F176" s="0" t="s">
        <v>1063</v>
      </c>
      <c r="G176" s="0" t="s">
        <v>1064</v>
      </c>
      <c r="H176" s="0" t="s">
        <v>340</v>
      </c>
      <c r="I176" s="0" t="s">
        <v>341</v>
      </c>
      <c r="J176" s="0" t="n">
        <v>60056</v>
      </c>
      <c r="K176" s="0" t="e">
        <f aca="false">VLOOKUP($A176,#REF!,22,0)</f>
        <v>#VALUE!</v>
      </c>
      <c r="L176" s="0" t="e">
        <f aca="false">VLOOKUP($A176,#REF!,23,0)</f>
        <v>#VALUE!</v>
      </c>
      <c r="M176" s="0" t="str">
        <f aca="false">F176&amp;","&amp;G176&amp;","&amp;H176&amp;" "&amp;J176</f>
        <v>824 E. Rand Rd.,Mount Prospect,IL 60056</v>
      </c>
      <c r="N176" s="0" t="n">
        <v>42.070765</v>
      </c>
      <c r="O176" s="0" t="n">
        <v>-87.924747</v>
      </c>
      <c r="P176" s="0" t="e">
        <f aca="false">POWER(POWER((K176-N176), 2) + POWER((L176-O176), 2), 0.5)</f>
        <v>#VALUE!</v>
      </c>
    </row>
    <row r="177" customFormat="false" ht="14.25" hidden="false" customHeight="false" outlineLevel="0" collapsed="false">
      <c r="A177" s="14" t="n">
        <v>530</v>
      </c>
      <c r="B177" s="14" t="s">
        <v>45</v>
      </c>
      <c r="C177" s="15" t="s">
        <v>1476</v>
      </c>
      <c r="D177" s="16" t="s">
        <v>1477</v>
      </c>
      <c r="E177" s="14" t="s">
        <v>791</v>
      </c>
      <c r="F177" s="0" t="s">
        <v>792</v>
      </c>
      <c r="G177" s="0" t="s">
        <v>113</v>
      </c>
      <c r="H177" s="0" t="s">
        <v>419</v>
      </c>
      <c r="I177" s="0" t="s">
        <v>420</v>
      </c>
      <c r="J177" s="0" t="n">
        <v>43235</v>
      </c>
      <c r="K177" s="0" t="e">
        <f aca="false">VLOOKUP($A177,#REF!,22,0)</f>
        <v>#VALUE!</v>
      </c>
      <c r="L177" s="0" t="e">
        <f aca="false">VLOOKUP($A177,#REF!,23,0)</f>
        <v>#VALUE!</v>
      </c>
      <c r="M177" s="0" t="str">
        <f aca="false">F177&amp;","&amp;G177&amp;","&amp;H177&amp;" "&amp;J177</f>
        <v>4825 Sawmill Rd.,Columbus,OH 43235</v>
      </c>
      <c r="N177" s="0" t="n">
        <v>40.066991</v>
      </c>
      <c r="O177" s="0" t="n">
        <v>-83.094011</v>
      </c>
      <c r="P177" s="0" t="e">
        <f aca="false">POWER(POWER((K177-N177), 2) + POWER((L177-O177), 2), 0.5)</f>
        <v>#VALUE!</v>
      </c>
    </row>
    <row r="178" customFormat="false" ht="14.25" hidden="false" customHeight="false" outlineLevel="0" collapsed="false">
      <c r="A178" s="14" t="n">
        <v>826</v>
      </c>
      <c r="B178" s="14" t="s">
        <v>1005</v>
      </c>
      <c r="C178" s="15" t="s">
        <v>1469</v>
      </c>
      <c r="D178" s="16" t="s">
        <v>633</v>
      </c>
      <c r="E178" s="14" t="s">
        <v>1012</v>
      </c>
      <c r="F178" s="0" t="s">
        <v>1013</v>
      </c>
      <c r="G178" s="0" t="s">
        <v>675</v>
      </c>
      <c r="H178" s="0" t="s">
        <v>600</v>
      </c>
      <c r="I178" s="0" t="s">
        <v>597</v>
      </c>
      <c r="J178" s="0" t="n">
        <v>85202</v>
      </c>
      <c r="K178" s="0" t="e">
        <f aca="false">VLOOKUP($A178,#REF!,22,0)</f>
        <v>#VALUE!</v>
      </c>
      <c r="L178" s="0" t="e">
        <f aca="false">VLOOKUP($A178,#REF!,23,0)</f>
        <v>#VALUE!</v>
      </c>
      <c r="M178" s="0" t="str">
        <f aca="false">F178&amp;","&amp;G178&amp;","&amp;H178&amp;" "&amp;J178</f>
        <v>1754 W. Southern Ave.,Mesa,AZ 85202</v>
      </c>
      <c r="N178" s="0" t="n">
        <v>33.394297</v>
      </c>
      <c r="O178" s="0" t="n">
        <v>-111.869621</v>
      </c>
      <c r="P178" s="0" t="e">
        <f aca="false">POWER(POWER((K178-N178), 2) + POWER((L178-O178), 2), 0.5)</f>
        <v>#VALUE!</v>
      </c>
    </row>
    <row r="179" customFormat="false" ht="14.25" hidden="false" customHeight="false" outlineLevel="0" collapsed="false">
      <c r="A179" s="14" t="n">
        <v>879</v>
      </c>
      <c r="B179" s="14" t="s">
        <v>1005</v>
      </c>
      <c r="C179" s="15" t="s">
        <v>897</v>
      </c>
      <c r="D179" s="16" t="s">
        <v>479</v>
      </c>
      <c r="E179" s="14" t="s">
        <v>1159</v>
      </c>
      <c r="F179" s="0" t="s">
        <v>1160</v>
      </c>
      <c r="G179" s="0" t="s">
        <v>1161</v>
      </c>
      <c r="H179" s="0" t="s">
        <v>316</v>
      </c>
      <c r="I179" s="0" t="s">
        <v>317</v>
      </c>
      <c r="J179" s="0" t="n">
        <v>93534</v>
      </c>
      <c r="K179" s="0" t="e">
        <f aca="false">VLOOKUP($A179,#REF!,22,0)</f>
        <v>#VALUE!</v>
      </c>
      <c r="L179" s="0" t="e">
        <f aca="false">VLOOKUP($A179,#REF!,23,0)</f>
        <v>#VALUE!</v>
      </c>
      <c r="M179" s="0" t="str">
        <f aca="false">F179&amp;","&amp;G179&amp;","&amp;H179&amp;" "&amp;J179</f>
        <v>43233 Sierra Highway,Lancaster,CA 93534</v>
      </c>
      <c r="N179" s="0" t="n">
        <v>34.668907</v>
      </c>
      <c r="O179" s="0" t="n">
        <v>-118.132841</v>
      </c>
      <c r="P179" s="0" t="e">
        <f aca="false">POWER(POWER((K179-N179), 2) + POWER((L179-O179), 2), 0.5)</f>
        <v>#VALUE!</v>
      </c>
    </row>
    <row r="180" customFormat="false" ht="14.25" hidden="false" customHeight="false" outlineLevel="0" collapsed="false">
      <c r="A180" s="14" t="n">
        <v>580</v>
      </c>
      <c r="B180" s="14" t="s">
        <v>107</v>
      </c>
      <c r="C180" s="15" t="s">
        <v>897</v>
      </c>
      <c r="D180" s="16" t="s">
        <v>854</v>
      </c>
      <c r="E180" s="14" t="s">
        <v>858</v>
      </c>
      <c r="F180" s="0" t="s">
        <v>859</v>
      </c>
      <c r="G180" s="0" t="s">
        <v>860</v>
      </c>
      <c r="H180" s="0" t="s">
        <v>316</v>
      </c>
      <c r="I180" s="0" t="s">
        <v>317</v>
      </c>
      <c r="J180" s="0" t="n">
        <v>95123</v>
      </c>
      <c r="K180" s="0" t="e">
        <f aca="false">VLOOKUP($A180,#REF!,22,0)</f>
        <v>#VALUE!</v>
      </c>
      <c r="L180" s="0" t="e">
        <f aca="false">VLOOKUP($A180,#REF!,23,0)</f>
        <v>#VALUE!</v>
      </c>
      <c r="M180" s="0" t="str">
        <f aca="false">F180&amp;","&amp;G180&amp;","&amp;H180&amp;" "&amp;J180</f>
        <v>5420 Thornwood Dr.,San Jose,CA 95123</v>
      </c>
      <c r="N180" s="0" t="n">
        <v>37.254675</v>
      </c>
      <c r="O180" s="0" t="n">
        <v>-121.86142</v>
      </c>
      <c r="P180" s="0" t="e">
        <f aca="false">POWER(POWER((K180-N180), 2) + POWER((L180-O180), 2), 0.5)</f>
        <v>#VALUE!</v>
      </c>
    </row>
    <row r="181" customFormat="false" ht="14.25" hidden="false" customHeight="false" outlineLevel="0" collapsed="false">
      <c r="A181" s="14" t="n">
        <v>408</v>
      </c>
      <c r="B181" s="14" t="s">
        <v>45</v>
      </c>
      <c r="C181" s="15" t="s">
        <v>1464</v>
      </c>
      <c r="D181" s="16" t="s">
        <v>1483</v>
      </c>
      <c r="E181" s="14" t="s">
        <v>708</v>
      </c>
      <c r="F181" s="0" t="s">
        <v>709</v>
      </c>
      <c r="G181" s="0" t="s">
        <v>710</v>
      </c>
      <c r="H181" s="0" t="s">
        <v>114</v>
      </c>
      <c r="I181" s="0" t="s">
        <v>115</v>
      </c>
      <c r="J181" s="0" t="n">
        <v>30188</v>
      </c>
      <c r="K181" s="0" t="e">
        <f aca="false">VLOOKUP($A181,#REF!,22,0)</f>
        <v>#VALUE!</v>
      </c>
      <c r="L181" s="0" t="e">
        <f aca="false">VLOOKUP($A181,#REF!,23,0)</f>
        <v>#VALUE!</v>
      </c>
      <c r="M181" s="0" t="str">
        <f aca="false">F181&amp;","&amp;G181&amp;","&amp;H181&amp;" "&amp;J181</f>
        <v>108 Woodpark Blvd.,Woodstock,GA 30188</v>
      </c>
      <c r="N181" s="0" t="n">
        <v>34.088561</v>
      </c>
      <c r="O181" s="0" t="n">
        <v>-84.52271</v>
      </c>
      <c r="P181" s="0" t="e">
        <f aca="false">POWER(POWER((K181-N181), 2) + POWER((L181-O181), 2), 0.5)</f>
        <v>#VALUE!</v>
      </c>
    </row>
    <row r="182" customFormat="false" ht="14.25" hidden="false" customHeight="false" outlineLevel="0" collapsed="false">
      <c r="A182" s="14" t="n">
        <v>573</v>
      </c>
      <c r="B182" s="14" t="s">
        <v>45</v>
      </c>
      <c r="C182" s="15" t="s">
        <v>897</v>
      </c>
      <c r="D182" s="16" t="s">
        <v>536</v>
      </c>
      <c r="E182" s="14" t="s">
        <v>844</v>
      </c>
      <c r="F182" s="0" t="s">
        <v>845</v>
      </c>
      <c r="G182" s="0" t="s">
        <v>843</v>
      </c>
      <c r="H182" s="0" t="s">
        <v>316</v>
      </c>
      <c r="I182" s="0" t="s">
        <v>317</v>
      </c>
      <c r="J182" s="0" t="n">
        <v>95841</v>
      </c>
      <c r="K182" s="0" t="e">
        <f aca="false">VLOOKUP($A182,#REF!,22,0)</f>
        <v>#VALUE!</v>
      </c>
      <c r="L182" s="0" t="e">
        <f aca="false">VLOOKUP($A182,#REF!,23,0)</f>
        <v>#VALUE!</v>
      </c>
      <c r="M182" s="0" t="str">
        <f aca="false">F182&amp;","&amp;G182&amp;","&amp;H182&amp;" "&amp;J182</f>
        <v>4800 Madison Avenue,Sacramento,CA 95841</v>
      </c>
      <c r="N182" s="0" t="n">
        <v>38.659506</v>
      </c>
      <c r="O182" s="0" t="n">
        <v>-121.352311</v>
      </c>
      <c r="P182" s="0" t="e">
        <f aca="false">POWER(POWER((K182-N182), 2) + POWER((L182-O182), 2), 0.5)</f>
        <v>#VALUE!</v>
      </c>
    </row>
    <row r="183" customFormat="false" ht="14.25" hidden="false" customHeight="false" outlineLevel="0" collapsed="false">
      <c r="A183" s="14" t="n">
        <v>540</v>
      </c>
      <c r="B183" s="14" t="s">
        <v>45</v>
      </c>
      <c r="C183" s="15" t="s">
        <v>1476</v>
      </c>
      <c r="D183" s="16" t="s">
        <v>403</v>
      </c>
      <c r="E183" s="14" t="s">
        <v>135</v>
      </c>
      <c r="F183" s="0" t="s">
        <v>808</v>
      </c>
      <c r="G183" s="0" t="s">
        <v>809</v>
      </c>
      <c r="H183" s="0" t="s">
        <v>202</v>
      </c>
      <c r="I183" s="0" t="s">
        <v>201</v>
      </c>
      <c r="J183" s="0" t="n">
        <v>13211</v>
      </c>
      <c r="K183" s="0" t="e">
        <f aca="false">VLOOKUP($A183,#REF!,22,0)</f>
        <v>#VALUE!</v>
      </c>
      <c r="L183" s="0" t="e">
        <f aca="false">VLOOKUP($A183,#REF!,23,0)</f>
        <v>#VALUE!</v>
      </c>
      <c r="M183" s="0" t="str">
        <f aca="false">F183&amp;","&amp;G183&amp;","&amp;H183&amp;" "&amp;J183</f>
        <v>1777 Brewerton Rd.,Syracuse,NY 13211</v>
      </c>
      <c r="N183" s="0" t="n">
        <v>43.092945</v>
      </c>
      <c r="O183" s="0" t="n">
        <v>-76.148756</v>
      </c>
      <c r="P183" s="0" t="e">
        <f aca="false">POWER(POWER((K183-N183), 2) + POWER((L183-O183), 2), 0.5)</f>
        <v>#VALUE!</v>
      </c>
    </row>
    <row r="184" customFormat="false" ht="14.25" hidden="false" customHeight="false" outlineLevel="0" collapsed="false">
      <c r="A184" s="14" t="n">
        <v>388</v>
      </c>
      <c r="B184" s="14" t="s">
        <v>107</v>
      </c>
      <c r="C184" s="15" t="s">
        <v>897</v>
      </c>
      <c r="D184" s="16" t="s">
        <v>1479</v>
      </c>
      <c r="E184" s="14" t="s">
        <v>676</v>
      </c>
      <c r="F184" s="0" t="s">
        <v>677</v>
      </c>
      <c r="G184" s="0" t="s">
        <v>678</v>
      </c>
      <c r="H184" s="0" t="s">
        <v>253</v>
      </c>
      <c r="I184" s="0" t="s">
        <v>254</v>
      </c>
      <c r="J184" s="0" t="n">
        <v>20120</v>
      </c>
      <c r="K184" s="0" t="e">
        <f aca="false">VLOOKUP($A184,#REF!,22,0)</f>
        <v>#VALUE!</v>
      </c>
      <c r="L184" s="0" t="e">
        <f aca="false">VLOOKUP($A184,#REF!,23,0)</f>
        <v>#VALUE!</v>
      </c>
      <c r="M184" s="0" t="str">
        <f aca="false">F184&amp;","&amp;G184&amp;","&amp;H184&amp;" "&amp;J184</f>
        <v>13814 Lee Highway,Centreville,VA 20120</v>
      </c>
      <c r="N184" s="0" t="n">
        <v>38.839504</v>
      </c>
      <c r="O184" s="0" t="n">
        <v>-77.424745</v>
      </c>
      <c r="P184" s="0" t="e">
        <f aca="false">POWER(POWER((K184-N184), 2) + POWER((L184-O184), 2), 0.5)</f>
        <v>#VALUE!</v>
      </c>
    </row>
    <row r="185" customFormat="false" ht="14.25" hidden="false" customHeight="false" outlineLevel="0" collapsed="false">
      <c r="A185" s="14" t="n">
        <v>245</v>
      </c>
      <c r="B185" s="14" t="s">
        <v>45</v>
      </c>
      <c r="C185" s="15" t="s">
        <v>1468</v>
      </c>
      <c r="D185" s="16" t="s">
        <v>249</v>
      </c>
      <c r="E185" s="14" t="s">
        <v>469</v>
      </c>
      <c r="F185" s="0" t="s">
        <v>470</v>
      </c>
      <c r="G185" s="0" t="s">
        <v>465</v>
      </c>
      <c r="H185" s="0" t="s">
        <v>253</v>
      </c>
      <c r="I185" s="0" t="s">
        <v>254</v>
      </c>
      <c r="J185" s="0" t="n">
        <v>23452</v>
      </c>
      <c r="K185" s="0" t="e">
        <f aca="false">VLOOKUP($A185,#REF!,22,0)</f>
        <v>#VALUE!</v>
      </c>
      <c r="L185" s="0" t="e">
        <f aca="false">VLOOKUP($A185,#REF!,23,0)</f>
        <v>#VALUE!</v>
      </c>
      <c r="M185" s="0" t="str">
        <f aca="false">F185&amp;","&amp;G185&amp;","&amp;H185&amp;" "&amp;J185</f>
        <v>2601 Lishelle Place,Virginia Beach,VA 23452</v>
      </c>
      <c r="N185" s="0" t="n">
        <v>36.811191</v>
      </c>
      <c r="O185" s="0" t="n">
        <v>-76.065041</v>
      </c>
      <c r="P185" s="0" t="e">
        <f aca="false">POWER(POWER((K185-N185), 2) + POWER((L185-O185), 2), 0.5)</f>
        <v>#VALUE!</v>
      </c>
    </row>
    <row r="186" customFormat="false" ht="14.25" hidden="false" customHeight="false" outlineLevel="0" collapsed="false">
      <c r="A186" s="14" t="n">
        <v>23</v>
      </c>
      <c r="B186" s="14" t="s">
        <v>45</v>
      </c>
      <c r="C186" s="15" t="s">
        <v>1464</v>
      </c>
      <c r="D186" s="16" t="s">
        <v>47</v>
      </c>
      <c r="E186" s="14" t="s">
        <v>90</v>
      </c>
      <c r="F186" s="0" t="s">
        <v>96</v>
      </c>
      <c r="G186" s="0" t="s">
        <v>97</v>
      </c>
      <c r="H186" s="0" t="s">
        <v>62</v>
      </c>
      <c r="I186" s="0" t="s">
        <v>63</v>
      </c>
      <c r="J186" s="0" t="n">
        <v>29607</v>
      </c>
      <c r="K186" s="0" t="e">
        <f aca="false">VLOOKUP($A186,#REF!,22,0)</f>
        <v>#VALUE!</v>
      </c>
      <c r="L186" s="0" t="e">
        <f aca="false">VLOOKUP($A186,#REF!,23,0)</f>
        <v>#VALUE!</v>
      </c>
      <c r="M186" s="0" t="str">
        <f aca="false">F186&amp;","&amp;G186&amp;","&amp;H186&amp;" "&amp;J186</f>
        <v>740 S. Pleasantburg Drive,Greenville,SC 29607</v>
      </c>
      <c r="N186" s="0" t="n">
        <v>34.820895</v>
      </c>
      <c r="O186" s="0" t="n">
        <v>-82.37087</v>
      </c>
      <c r="P186" s="0" t="e">
        <f aca="false">POWER(POWER((K186-N186), 2) + POWER((L186-O186), 2), 0.5)</f>
        <v>#VALUE!</v>
      </c>
    </row>
    <row r="187" customFormat="false" ht="14.25" hidden="false" customHeight="false" outlineLevel="0" collapsed="false">
      <c r="A187" s="14" t="n">
        <v>165</v>
      </c>
      <c r="B187" s="14" t="s">
        <v>45</v>
      </c>
      <c r="C187" s="15" t="s">
        <v>1469</v>
      </c>
      <c r="D187" s="16" t="s">
        <v>336</v>
      </c>
      <c r="E187" s="14" t="s">
        <v>337</v>
      </c>
      <c r="F187" s="0" t="s">
        <v>338</v>
      </c>
      <c r="G187" s="0" t="s">
        <v>339</v>
      </c>
      <c r="H187" s="0" t="s">
        <v>340</v>
      </c>
      <c r="I187" s="0" t="s">
        <v>341</v>
      </c>
      <c r="J187" s="0" t="n">
        <v>60534</v>
      </c>
      <c r="K187" s="0" t="e">
        <f aca="false">VLOOKUP($A187,#REF!,22,0)</f>
        <v>#VALUE!</v>
      </c>
      <c r="L187" s="0" t="e">
        <f aca="false">VLOOKUP($A187,#REF!,23,0)</f>
        <v>#VALUE!</v>
      </c>
      <c r="M187" s="0" t="str">
        <f aca="false">F187&amp;","&amp;G187&amp;","&amp;H187&amp;" "&amp;J187</f>
        <v>7700 W. 47th Street,Lyons,IL 60534</v>
      </c>
      <c r="N187" s="0" t="n">
        <v>41.806567</v>
      </c>
      <c r="O187" s="0" t="n">
        <v>-87.812745</v>
      </c>
      <c r="P187" s="0" t="e">
        <f aca="false">POWER(POWER((K187-N187), 2) + POWER((L187-O187), 2), 0.5)</f>
        <v>#VALUE!</v>
      </c>
    </row>
    <row r="188" customFormat="false" ht="14.25" hidden="false" customHeight="false" outlineLevel="0" collapsed="false">
      <c r="A188" s="14" t="n">
        <v>204</v>
      </c>
      <c r="B188" s="14" t="s">
        <v>45</v>
      </c>
      <c r="C188" s="15" t="s">
        <v>1468</v>
      </c>
      <c r="D188" s="16" t="s">
        <v>1474</v>
      </c>
      <c r="E188" s="14" t="s">
        <v>366</v>
      </c>
      <c r="F188" s="0" t="s">
        <v>367</v>
      </c>
      <c r="G188" s="0" t="s">
        <v>368</v>
      </c>
      <c r="H188" s="0" t="s">
        <v>283</v>
      </c>
      <c r="I188" s="0" t="s">
        <v>284</v>
      </c>
      <c r="J188" s="0" t="n">
        <v>34231</v>
      </c>
      <c r="K188" s="0" t="e">
        <f aca="false">VLOOKUP($A188,#REF!,22,0)</f>
        <v>#VALUE!</v>
      </c>
      <c r="L188" s="0" t="e">
        <f aca="false">VLOOKUP($A188,#REF!,23,0)</f>
        <v>#VALUE!</v>
      </c>
      <c r="M188" s="0" t="str">
        <f aca="false">F188&amp;","&amp;G188&amp;","&amp;H188&amp;" "&amp;J188</f>
        <v>7221 South Tamiami Trail,Sarasota,FL 34231</v>
      </c>
      <c r="N188" s="0" t="n">
        <v>27.251677</v>
      </c>
      <c r="O188" s="0" t="n">
        <v>-82.512918</v>
      </c>
      <c r="P188" s="0" t="e">
        <f aca="false">POWER(POWER((K188-N188), 2) + POWER((L188-O188), 2), 0.5)</f>
        <v>#VALUE!</v>
      </c>
    </row>
    <row r="189" customFormat="false" ht="14.25" hidden="false" customHeight="false" outlineLevel="0" collapsed="false">
      <c r="A189" s="14" t="n">
        <v>218</v>
      </c>
      <c r="B189" s="14" t="s">
        <v>107</v>
      </c>
      <c r="C189" s="15" t="s">
        <v>897</v>
      </c>
      <c r="D189" s="16" t="s">
        <v>536</v>
      </c>
      <c r="E189" s="14" t="s">
        <v>407</v>
      </c>
      <c r="F189" s="0" t="s">
        <v>408</v>
      </c>
      <c r="G189" s="0" t="s">
        <v>409</v>
      </c>
      <c r="H189" s="0" t="s">
        <v>316</v>
      </c>
      <c r="I189" s="0" t="s">
        <v>317</v>
      </c>
      <c r="J189" s="0" t="n">
        <v>93710</v>
      </c>
      <c r="K189" s="0" t="e">
        <f aca="false">VLOOKUP($A189,#REF!,22,0)</f>
        <v>#VALUE!</v>
      </c>
      <c r="L189" s="0" t="e">
        <f aca="false">VLOOKUP($A189,#REF!,23,0)</f>
        <v>#VALUE!</v>
      </c>
      <c r="M189" s="0" t="str">
        <f aca="false">F189&amp;","&amp;G189&amp;","&amp;H189&amp;" "&amp;J189</f>
        <v>6450 N. Blackstone,Fresno,CA 93710</v>
      </c>
      <c r="N189" s="0" t="n">
        <v>36.83113</v>
      </c>
      <c r="O189" s="0" t="n">
        <v>-119.78843</v>
      </c>
      <c r="P189" s="0" t="e">
        <f aca="false">POWER(POWER((K189-N189), 2) + POWER((L189-O189), 2), 0.5)</f>
        <v>#VALUE!</v>
      </c>
    </row>
    <row r="190" customFormat="false" ht="14.25" hidden="false" customHeight="false" outlineLevel="0" collapsed="false">
      <c r="A190" s="14" t="n">
        <v>523</v>
      </c>
      <c r="B190" s="14" t="s">
        <v>45</v>
      </c>
      <c r="C190" s="15" t="s">
        <v>1476</v>
      </c>
      <c r="D190" s="16" t="s">
        <v>1477</v>
      </c>
      <c r="E190" s="14" t="s">
        <v>781</v>
      </c>
      <c r="F190" s="0" t="s">
        <v>783</v>
      </c>
      <c r="G190" s="0" t="s">
        <v>784</v>
      </c>
      <c r="H190" s="0" t="s">
        <v>419</v>
      </c>
      <c r="I190" s="0" t="s">
        <v>420</v>
      </c>
      <c r="J190" s="0" t="n">
        <v>44256</v>
      </c>
      <c r="K190" s="0" t="e">
        <f aca="false">VLOOKUP($A190,#REF!,22,0)</f>
        <v>#VALUE!</v>
      </c>
      <c r="L190" s="0" t="e">
        <f aca="false">VLOOKUP($A190,#REF!,23,0)</f>
        <v>#VALUE!</v>
      </c>
      <c r="M190" s="0" t="str">
        <f aca="false">F190&amp;","&amp;G190&amp;","&amp;H190&amp;" "&amp;J190</f>
        <v>201 Harding,Medina,OH 44256</v>
      </c>
      <c r="N190" s="0" t="n">
        <v>41.1497</v>
      </c>
      <c r="O190" s="0" t="n">
        <v>-81.861458</v>
      </c>
      <c r="P190" s="0" t="e">
        <f aca="false">POWER(POWER((K190-N190), 2) + POWER((L190-O190), 2), 0.5)</f>
        <v>#VALUE!</v>
      </c>
    </row>
    <row r="191" customFormat="false" ht="14.25" hidden="false" customHeight="false" outlineLevel="0" collapsed="false">
      <c r="A191" s="14" t="n">
        <v>336</v>
      </c>
      <c r="B191" s="14" t="s">
        <v>107</v>
      </c>
      <c r="C191" s="15" t="s">
        <v>1468</v>
      </c>
      <c r="D191" s="16" t="s">
        <v>604</v>
      </c>
      <c r="E191" s="14" t="s">
        <v>605</v>
      </c>
      <c r="F191" s="0" t="s">
        <v>607</v>
      </c>
      <c r="G191" s="0" t="s">
        <v>608</v>
      </c>
      <c r="H191" s="0" t="s">
        <v>224</v>
      </c>
      <c r="I191" s="0" t="s">
        <v>225</v>
      </c>
      <c r="J191" s="0" t="n">
        <v>21093</v>
      </c>
      <c r="K191" s="0" t="e">
        <f aca="false">VLOOKUP($A191,#REF!,22,0)</f>
        <v>#VALUE!</v>
      </c>
      <c r="L191" s="0" t="e">
        <f aca="false">VLOOKUP($A191,#REF!,23,0)</f>
        <v>#VALUE!</v>
      </c>
      <c r="M191" s="0" t="str">
        <f aca="false">F191&amp;","&amp;G191&amp;","&amp;H191&amp;" "&amp;J191</f>
        <v>2165 York Road,Timonium,MD 21093</v>
      </c>
      <c r="N191" s="0" t="n">
        <v>39.444996</v>
      </c>
      <c r="O191" s="0" t="n">
        <v>-76.627101</v>
      </c>
      <c r="P191" s="0" t="e">
        <f aca="false">POWER(POWER((K191-N191), 2) + POWER((L191-O191), 2), 0.5)</f>
        <v>#VALUE!</v>
      </c>
    </row>
    <row r="192" customFormat="false" ht="14.25" hidden="false" customHeight="false" outlineLevel="0" collapsed="false">
      <c r="A192" s="14" t="n">
        <v>581</v>
      </c>
      <c r="B192" s="14" t="s">
        <v>45</v>
      </c>
      <c r="C192" s="15" t="s">
        <v>897</v>
      </c>
      <c r="D192" s="16" t="s">
        <v>536</v>
      </c>
      <c r="E192" s="14" t="s">
        <v>862</v>
      </c>
      <c r="F192" s="0" t="s">
        <v>863</v>
      </c>
      <c r="G192" s="0" t="s">
        <v>864</v>
      </c>
      <c r="H192" s="0" t="s">
        <v>316</v>
      </c>
      <c r="I192" s="0" t="s">
        <v>317</v>
      </c>
      <c r="J192" s="0" t="n">
        <v>94564</v>
      </c>
      <c r="K192" s="0" t="e">
        <f aca="false">VLOOKUP($A192,#REF!,22,0)</f>
        <v>#VALUE!</v>
      </c>
      <c r="L192" s="0" t="e">
        <f aca="false">VLOOKUP($A192,#REF!,23,0)</f>
        <v>#VALUE!</v>
      </c>
      <c r="M192" s="0" t="str">
        <f aca="false">F192&amp;","&amp;G192&amp;","&amp;H192&amp;" "&amp;J192</f>
        <v>1580 Pinole Valley Rd.,Pinole,CA 94564</v>
      </c>
      <c r="N192" s="0" t="n">
        <v>37.997489</v>
      </c>
      <c r="O192" s="0" t="n">
        <v>-122.287656</v>
      </c>
      <c r="P192" s="0" t="e">
        <f aca="false">POWER(POWER((K192-N192), 2) + POWER((L192-O192), 2), 0.5)</f>
        <v>#VALUE!</v>
      </c>
    </row>
    <row r="193" customFormat="false" ht="14.25" hidden="false" customHeight="false" outlineLevel="0" collapsed="false">
      <c r="A193" s="14" t="n">
        <v>208</v>
      </c>
      <c r="B193" s="14" t="s">
        <v>45</v>
      </c>
      <c r="C193" s="15" t="s">
        <v>1465</v>
      </c>
      <c r="D193" s="16" t="s">
        <v>209</v>
      </c>
      <c r="E193" s="14" t="s">
        <v>378</v>
      </c>
      <c r="F193" s="0" t="s">
        <v>379</v>
      </c>
      <c r="G193" s="0" t="s">
        <v>380</v>
      </c>
      <c r="H193" s="0" t="s">
        <v>202</v>
      </c>
      <c r="I193" s="0" t="s">
        <v>201</v>
      </c>
      <c r="J193" s="0" t="n">
        <v>11704</v>
      </c>
      <c r="K193" s="0" t="e">
        <f aca="false">VLOOKUP($A193,#REF!,22,0)</f>
        <v>#VALUE!</v>
      </c>
      <c r="L193" s="0" t="e">
        <f aca="false">VLOOKUP($A193,#REF!,23,0)</f>
        <v>#VALUE!</v>
      </c>
      <c r="M193" s="0" t="str">
        <f aca="false">F193&amp;","&amp;G193&amp;","&amp;H193&amp;" "&amp;J193</f>
        <v>430 Sunrise Highway,West Babylon,NY 11704</v>
      </c>
      <c r="N193" s="0" t="n">
        <v>40.712765</v>
      </c>
      <c r="O193" s="0" t="n">
        <v>-73.360093</v>
      </c>
      <c r="P193" s="0" t="e">
        <f aca="false">POWER(POWER((K193-N193), 2) + POWER((L193-O193), 2), 0.5)</f>
        <v>#VALUE!</v>
      </c>
    </row>
    <row r="194" customFormat="false" ht="14.25" hidden="false" customHeight="false" outlineLevel="0" collapsed="false">
      <c r="A194" s="14" t="n">
        <v>217</v>
      </c>
      <c r="B194" s="14" t="s">
        <v>45</v>
      </c>
      <c r="C194" s="15" t="s">
        <v>1476</v>
      </c>
      <c r="D194" s="16" t="s">
        <v>403</v>
      </c>
      <c r="E194" s="14" t="s">
        <v>404</v>
      </c>
      <c r="F194" s="0" t="s">
        <v>405</v>
      </c>
      <c r="G194" s="0" t="s">
        <v>406</v>
      </c>
      <c r="H194" s="0" t="s">
        <v>202</v>
      </c>
      <c r="I194" s="0" t="s">
        <v>201</v>
      </c>
      <c r="J194" s="0" t="n">
        <v>14606</v>
      </c>
      <c r="K194" s="0" t="e">
        <f aca="false">VLOOKUP($A194,#REF!,22,0)</f>
        <v>#VALUE!</v>
      </c>
      <c r="L194" s="0" t="e">
        <f aca="false">VLOOKUP($A194,#REF!,23,0)</f>
        <v>#VALUE!</v>
      </c>
      <c r="M194" s="0" t="str">
        <f aca="false">F194&amp;","&amp;G194&amp;","&amp;H194&amp;" "&amp;J194</f>
        <v>645 Spencerport Rd.,Rochester,NY 14606</v>
      </c>
      <c r="N194" s="0" t="n">
        <v>43.170035</v>
      </c>
      <c r="O194" s="0" t="n">
        <v>-77.707944</v>
      </c>
      <c r="P194" s="0" t="e">
        <f aca="false">POWER(POWER((K194-N194), 2) + POWER((L194-O194), 2), 0.5)</f>
        <v>#VALUE!</v>
      </c>
    </row>
    <row r="195" customFormat="false" ht="14.25" hidden="false" customHeight="false" outlineLevel="0" collapsed="false">
      <c r="A195" s="14" t="n">
        <v>838</v>
      </c>
      <c r="B195" s="14" t="s">
        <v>1005</v>
      </c>
      <c r="C195" s="15" t="s">
        <v>1469</v>
      </c>
      <c r="D195" s="16" t="s">
        <v>336</v>
      </c>
      <c r="E195" s="14" t="s">
        <v>1043</v>
      </c>
      <c r="F195" s="0" t="s">
        <v>1044</v>
      </c>
      <c r="G195" s="0" t="s">
        <v>1045</v>
      </c>
      <c r="H195" s="0" t="s">
        <v>340</v>
      </c>
      <c r="I195" s="0" t="s">
        <v>341</v>
      </c>
      <c r="J195" s="0" t="n">
        <v>60714</v>
      </c>
      <c r="K195" s="0" t="e">
        <f aca="false">VLOOKUP($A195,#REF!,22,0)</f>
        <v>#VALUE!</v>
      </c>
      <c r="L195" s="0" t="e">
        <f aca="false">VLOOKUP($A195,#REF!,23,0)</f>
        <v>#VALUE!</v>
      </c>
      <c r="M195" s="0" t="str">
        <f aca="false">F195&amp;","&amp;G195&amp;","&amp;H195&amp;" "&amp;J195</f>
        <v>7333 Milwaukee Ave.,Niles,IL 60714</v>
      </c>
      <c r="N195" s="0" t="n">
        <v>42.014791</v>
      </c>
      <c r="O195" s="0" t="n">
        <v>-87.803153</v>
      </c>
      <c r="P195" s="0" t="e">
        <f aca="false">POWER(POWER((K195-N195), 2) + POWER((L195-O195), 2), 0.5)</f>
        <v>#VALUE!</v>
      </c>
    </row>
    <row r="196" customFormat="false" ht="14.25" hidden="false" customHeight="false" outlineLevel="0" collapsed="false">
      <c r="A196" s="14" t="n">
        <v>384</v>
      </c>
      <c r="B196" s="14" t="s">
        <v>45</v>
      </c>
      <c r="C196" s="15" t="s">
        <v>1469</v>
      </c>
      <c r="D196" s="16" t="s">
        <v>633</v>
      </c>
      <c r="E196" s="14" t="s">
        <v>673</v>
      </c>
      <c r="F196" s="0" t="s">
        <v>674</v>
      </c>
      <c r="G196" s="0" t="s">
        <v>675</v>
      </c>
      <c r="H196" s="0" t="s">
        <v>600</v>
      </c>
      <c r="I196" s="0" t="s">
        <v>597</v>
      </c>
      <c r="J196" s="0" t="n">
        <v>85204</v>
      </c>
      <c r="K196" s="0" t="e">
        <f aca="false">VLOOKUP($A196,#REF!,22,0)</f>
        <v>#VALUE!</v>
      </c>
      <c r="L196" s="0" t="e">
        <f aca="false">VLOOKUP($A196,#REF!,23,0)</f>
        <v>#VALUE!</v>
      </c>
      <c r="M196" s="0" t="str">
        <f aca="false">F196&amp;","&amp;G196&amp;","&amp;H196&amp;" "&amp;J196</f>
        <v>2115 E. Southern Avenue,Mesa,AZ 85204</v>
      </c>
      <c r="N196" s="0" t="n">
        <v>33.391976</v>
      </c>
      <c r="O196" s="0" t="n">
        <v>-111.786153</v>
      </c>
      <c r="P196" s="0" t="e">
        <f aca="false">POWER(POWER((K196-N196), 2) + POWER((L196-O196), 2), 0.5)</f>
        <v>#VALUE!</v>
      </c>
    </row>
    <row r="197" customFormat="false" ht="14.25" hidden="false" customHeight="false" outlineLevel="0" collapsed="false">
      <c r="A197" s="14" t="n">
        <v>368</v>
      </c>
      <c r="B197" s="14" t="s">
        <v>192</v>
      </c>
      <c r="C197" s="15" t="s">
        <v>897</v>
      </c>
      <c r="D197" s="16" t="s">
        <v>1479</v>
      </c>
      <c r="E197" s="14" t="s">
        <v>653</v>
      </c>
      <c r="F197" s="0" t="s">
        <v>654</v>
      </c>
      <c r="G197" s="0" t="s">
        <v>655</v>
      </c>
      <c r="H197" s="0" t="s">
        <v>224</v>
      </c>
      <c r="I197" s="0" t="s">
        <v>225</v>
      </c>
      <c r="J197" s="0" t="n">
        <v>20877</v>
      </c>
      <c r="K197" s="0" t="e">
        <f aca="false">VLOOKUP($A197,#REF!,22,0)</f>
        <v>#VALUE!</v>
      </c>
      <c r="L197" s="0" t="e">
        <f aca="false">VLOOKUP($A197,#REF!,23,0)</f>
        <v>#VALUE!</v>
      </c>
      <c r="M197" s="0" t="str">
        <f aca="false">F197&amp;","&amp;G197&amp;","&amp;H197&amp;" "&amp;J197</f>
        <v>15720 Shady Grove Road,Gaithersburg,MD 20877</v>
      </c>
      <c r="N197" s="0" t="n">
        <v>39.114401</v>
      </c>
      <c r="O197" s="0" t="n">
        <v>-77.187786</v>
      </c>
      <c r="P197" s="0" t="e">
        <f aca="false">POWER(POWER((K197-N197), 2) + POWER((L197-O197), 2), 0.5)</f>
        <v>#VALUE!</v>
      </c>
    </row>
    <row r="198" customFormat="false" ht="14.25" hidden="false" customHeight="false" outlineLevel="0" collapsed="false">
      <c r="A198" s="14" t="n">
        <v>610</v>
      </c>
      <c r="B198" s="14" t="s">
        <v>45</v>
      </c>
      <c r="C198" s="15" t="s">
        <v>897</v>
      </c>
      <c r="D198" s="16" t="s">
        <v>536</v>
      </c>
      <c r="E198" s="14" t="s">
        <v>240</v>
      </c>
      <c r="F198" s="0" t="s">
        <v>916</v>
      </c>
      <c r="G198" s="0" t="s">
        <v>917</v>
      </c>
      <c r="H198" s="0" t="s">
        <v>316</v>
      </c>
      <c r="I198" s="0" t="s">
        <v>317</v>
      </c>
      <c r="J198" s="0" t="n">
        <v>94952</v>
      </c>
      <c r="K198" s="0" t="e">
        <f aca="false">VLOOKUP($A198,#REF!,22,0)</f>
        <v>#VALUE!</v>
      </c>
      <c r="L198" s="0" t="e">
        <f aca="false">VLOOKUP($A198,#REF!,23,0)</f>
        <v>#VALUE!</v>
      </c>
      <c r="M198" s="0" t="str">
        <f aca="false">F198&amp;","&amp;G198&amp;","&amp;H198&amp;" "&amp;J198</f>
        <v>1100 Petaluma Blvd. South,Petaluma,CA 94952</v>
      </c>
      <c r="N198" s="0" t="n">
        <v>38.226191</v>
      </c>
      <c r="O198" s="0" t="n">
        <v>-122.624655</v>
      </c>
      <c r="P198" s="0" t="e">
        <f aca="false">POWER(POWER((K198-N198), 2) + POWER((L198-O198), 2), 0.5)</f>
        <v>#VALUE!</v>
      </c>
    </row>
    <row r="199" customFormat="false" ht="14.25" hidden="false" customHeight="false" outlineLevel="0" collapsed="false">
      <c r="A199" s="14" t="n">
        <v>533</v>
      </c>
      <c r="B199" s="14" t="s">
        <v>45</v>
      </c>
      <c r="C199" s="15" t="s">
        <v>1476</v>
      </c>
      <c r="D199" s="16" t="s">
        <v>1477</v>
      </c>
      <c r="E199" s="14" t="s">
        <v>793</v>
      </c>
      <c r="F199" s="0" t="s">
        <v>794</v>
      </c>
      <c r="G199" s="0" t="s">
        <v>795</v>
      </c>
      <c r="H199" s="0" t="s">
        <v>419</v>
      </c>
      <c r="I199" s="0" t="s">
        <v>420</v>
      </c>
      <c r="J199" s="0" t="n">
        <v>45840</v>
      </c>
      <c r="K199" s="0" t="e">
        <f aca="false">VLOOKUP($A199,#REF!,22,0)</f>
        <v>#VALUE!</v>
      </c>
      <c r="L199" s="0" t="e">
        <f aca="false">VLOOKUP($A199,#REF!,23,0)</f>
        <v>#VALUE!</v>
      </c>
      <c r="M199" s="0" t="str">
        <f aca="false">F199&amp;","&amp;G199&amp;","&amp;H199&amp;" "&amp;J199</f>
        <v>616 Trenton,Findlay,OH 45840</v>
      </c>
      <c r="N199" s="0" t="n">
        <v>41.059185</v>
      </c>
      <c r="O199" s="0" t="n">
        <v>-83.660609</v>
      </c>
      <c r="P199" s="0" t="e">
        <f aca="false">POWER(POWER((K199-N199), 2) + POWER((L199-O199), 2), 0.5)</f>
        <v>#VALUE!</v>
      </c>
    </row>
    <row r="200" customFormat="false" ht="14.25" hidden="false" customHeight="false" outlineLevel="0" collapsed="false">
      <c r="A200" s="14" t="n">
        <v>702</v>
      </c>
      <c r="B200" s="14" t="s">
        <v>192</v>
      </c>
      <c r="C200" s="15" t="s">
        <v>897</v>
      </c>
      <c r="D200" s="16" t="s">
        <v>1479</v>
      </c>
      <c r="E200" s="14" t="s">
        <v>941</v>
      </c>
      <c r="F200" s="0" t="s">
        <v>942</v>
      </c>
      <c r="G200" s="0" t="s">
        <v>943</v>
      </c>
      <c r="H200" s="0" t="s">
        <v>224</v>
      </c>
      <c r="I200" s="0" t="s">
        <v>225</v>
      </c>
      <c r="J200" s="0" t="n">
        <v>20816</v>
      </c>
      <c r="K200" s="0" t="e">
        <f aca="false">VLOOKUP($A200,#REF!,22,0)</f>
        <v>#VALUE!</v>
      </c>
      <c r="L200" s="0" t="e">
        <f aca="false">VLOOKUP($A200,#REF!,23,0)</f>
        <v>#VALUE!</v>
      </c>
      <c r="M200" s="0" t="str">
        <f aca="false">F200&amp;","&amp;G200&amp;","&amp;H200&amp;" "&amp;J200</f>
        <v>5353 Westbard Ave,Bethesda,MD 20816</v>
      </c>
      <c r="N200" s="0" t="n">
        <v>38.96315</v>
      </c>
      <c r="O200" s="0" t="n">
        <v>-77.105997</v>
      </c>
      <c r="P200" s="0" t="e">
        <f aca="false">POWER(POWER((K200-N200), 2) + POWER((L200-O200), 2), 0.5)</f>
        <v>#VALUE!</v>
      </c>
    </row>
    <row r="201" customFormat="false" ht="14.25" hidden="false" customHeight="false" outlineLevel="0" collapsed="false">
      <c r="A201" s="14" t="n">
        <v>339</v>
      </c>
      <c r="B201" s="14" t="s">
        <v>45</v>
      </c>
      <c r="C201" s="15" t="s">
        <v>1468</v>
      </c>
      <c r="D201" s="16" t="s">
        <v>604</v>
      </c>
      <c r="E201" s="14" t="s">
        <v>609</v>
      </c>
      <c r="F201" s="0" t="s">
        <v>611</v>
      </c>
      <c r="G201" s="0" t="s">
        <v>612</v>
      </c>
      <c r="H201" s="0" t="s">
        <v>224</v>
      </c>
      <c r="I201" s="0" t="s">
        <v>225</v>
      </c>
      <c r="J201" s="0" t="n">
        <v>21090</v>
      </c>
      <c r="K201" s="0" t="e">
        <f aca="false">VLOOKUP($A201,#REF!,22,0)</f>
        <v>#VALUE!</v>
      </c>
      <c r="L201" s="0" t="e">
        <f aca="false">VLOOKUP($A201,#REF!,23,0)</f>
        <v>#VALUE!</v>
      </c>
      <c r="M201" s="0" t="str">
        <f aca="false">F201&amp;","&amp;G201&amp;","&amp;H201&amp;" "&amp;J201</f>
        <v>4991 Fairview Avenue,Linthicum,MD 21090</v>
      </c>
      <c r="N201" s="0" t="n">
        <v>39.226316</v>
      </c>
      <c r="O201" s="0" t="n">
        <v>-76.659951</v>
      </c>
      <c r="P201" s="0" t="e">
        <f aca="false">POWER(POWER((K201-N201), 2) + POWER((L201-O201), 2), 0.5)</f>
        <v>#VALUE!</v>
      </c>
    </row>
    <row r="202" customFormat="false" ht="14.25" hidden="false" customHeight="false" outlineLevel="0" collapsed="false">
      <c r="A202" s="14" t="n">
        <v>343</v>
      </c>
      <c r="B202" s="14" t="s">
        <v>45</v>
      </c>
      <c r="C202" s="15" t="s">
        <v>1468</v>
      </c>
      <c r="D202" s="16" t="s">
        <v>604</v>
      </c>
      <c r="E202" s="14" t="s">
        <v>621</v>
      </c>
      <c r="F202" s="0" t="s">
        <v>622</v>
      </c>
      <c r="G202" s="0" t="s">
        <v>223</v>
      </c>
      <c r="H202" s="0" t="s">
        <v>224</v>
      </c>
      <c r="I202" s="0" t="s">
        <v>225</v>
      </c>
      <c r="J202" s="0" t="n">
        <v>21207</v>
      </c>
      <c r="K202" s="0" t="e">
        <f aca="false">VLOOKUP($A202,#REF!,22,0)</f>
        <v>#VALUE!</v>
      </c>
      <c r="L202" s="0" t="e">
        <f aca="false">VLOOKUP($A202,#REF!,23,0)</f>
        <v>#VALUE!</v>
      </c>
      <c r="M202" s="0" t="str">
        <f aca="false">F202&amp;","&amp;G202&amp;","&amp;H202&amp;" "&amp;J202</f>
        <v>6410 Security Boulevard,Baltimore,MD 21207</v>
      </c>
      <c r="N202" s="0" t="n">
        <v>39.312551</v>
      </c>
      <c r="O202" s="0" t="n">
        <v>-76.731217</v>
      </c>
      <c r="P202" s="0" t="e">
        <f aca="false">POWER(POWER((K202-N202), 2) + POWER((L202-O202), 2), 0.5)</f>
        <v>#VALUE!</v>
      </c>
    </row>
    <row r="203" customFormat="false" ht="14.25" hidden="false" customHeight="false" outlineLevel="0" collapsed="false">
      <c r="A203" s="14" t="n">
        <v>113</v>
      </c>
      <c r="B203" s="14" t="s">
        <v>45</v>
      </c>
      <c r="C203" s="15" t="s">
        <v>1468</v>
      </c>
      <c r="D203" s="16" t="s">
        <v>1474</v>
      </c>
      <c r="E203" s="14" t="s">
        <v>268</v>
      </c>
      <c r="F203" s="0" t="s">
        <v>271</v>
      </c>
      <c r="G203" s="0" t="s">
        <v>272</v>
      </c>
      <c r="H203" s="0" t="s">
        <v>114</v>
      </c>
      <c r="I203" s="0" t="s">
        <v>115</v>
      </c>
      <c r="J203" s="0" t="n">
        <v>31406</v>
      </c>
      <c r="K203" s="0" t="e">
        <f aca="false">VLOOKUP($A203,#REF!,22,0)</f>
        <v>#VALUE!</v>
      </c>
      <c r="L203" s="0" t="e">
        <f aca="false">VLOOKUP($A203,#REF!,23,0)</f>
        <v>#VALUE!</v>
      </c>
      <c r="M203" s="0" t="str">
        <f aca="false">F203&amp;","&amp;G203&amp;","&amp;H203&amp;" "&amp;J203</f>
        <v>115 Tibet Avenue,Savannah,GA 31406</v>
      </c>
      <c r="N203" s="0" t="n">
        <v>31.988849</v>
      </c>
      <c r="O203" s="0" t="n">
        <v>-81.133483</v>
      </c>
      <c r="P203" s="0" t="e">
        <f aca="false">POWER(POWER((K203-N203), 2) + POWER((L203-O203), 2), 0.5)</f>
        <v>#VALUE!</v>
      </c>
    </row>
    <row r="204" customFormat="false" ht="14.25" hidden="false" customHeight="false" outlineLevel="0" collapsed="false">
      <c r="A204" s="14" t="n">
        <v>526</v>
      </c>
      <c r="B204" s="14" t="s">
        <v>45</v>
      </c>
      <c r="C204" s="15" t="s">
        <v>1476</v>
      </c>
      <c r="D204" s="16" t="s">
        <v>403</v>
      </c>
      <c r="E204" s="14" t="s">
        <v>785</v>
      </c>
      <c r="F204" s="0" t="s">
        <v>786</v>
      </c>
      <c r="G204" s="0" t="s">
        <v>787</v>
      </c>
      <c r="H204" s="0" t="s">
        <v>202</v>
      </c>
      <c r="I204" s="0" t="s">
        <v>201</v>
      </c>
      <c r="J204" s="0" t="n">
        <v>13501</v>
      </c>
      <c r="K204" s="0" t="e">
        <f aca="false">VLOOKUP($A204,#REF!,22,0)</f>
        <v>#VALUE!</v>
      </c>
      <c r="L204" s="0" t="e">
        <f aca="false">VLOOKUP($A204,#REF!,23,0)</f>
        <v>#VALUE!</v>
      </c>
      <c r="M204" s="0" t="str">
        <f aca="false">F204&amp;","&amp;G204&amp;","&amp;H204&amp;" "&amp;J204</f>
        <v>1724 Genesee St.,Utica,NY 13501</v>
      </c>
      <c r="N204" s="0" t="n">
        <v>43.088919</v>
      </c>
      <c r="O204" s="0" t="n">
        <v>-75.257841</v>
      </c>
      <c r="P204" s="0" t="e">
        <f aca="false">POWER(POWER((K204-N204), 2) + POWER((L204-O204), 2), 0.5)</f>
        <v>#VALUE!</v>
      </c>
    </row>
    <row r="205" customFormat="false" ht="14.25" hidden="false" customHeight="false" outlineLevel="0" collapsed="false">
      <c r="A205" s="14" t="n">
        <v>816</v>
      </c>
      <c r="B205" s="14" t="s">
        <v>107</v>
      </c>
      <c r="C205" s="15" t="s">
        <v>1465</v>
      </c>
      <c r="D205" s="16" t="s">
        <v>547</v>
      </c>
      <c r="E205" s="14" t="s">
        <v>988</v>
      </c>
      <c r="F205" s="0" t="s">
        <v>989</v>
      </c>
      <c r="G205" s="0" t="s">
        <v>990</v>
      </c>
      <c r="H205" s="0" t="s">
        <v>551</v>
      </c>
      <c r="I205" s="0" t="s">
        <v>552</v>
      </c>
      <c r="J205" s="0" t="n">
        <v>55434</v>
      </c>
      <c r="K205" s="0" t="e">
        <f aca="false">VLOOKUP($A205,#REF!,22,0)</f>
        <v>#VALUE!</v>
      </c>
      <c r="L205" s="0" t="e">
        <f aca="false">VLOOKUP($A205,#REF!,23,0)</f>
        <v>#VALUE!</v>
      </c>
      <c r="M205" s="0" t="str">
        <f aca="false">F205&amp;","&amp;G205&amp;","&amp;H205&amp;" "&amp;J205</f>
        <v>11351 Ulysses St. NE,Blaine,MN 55434</v>
      </c>
      <c r="N205" s="0" t="n">
        <v>45.176738</v>
      </c>
      <c r="O205" s="0" t="n">
        <v>-93.236061</v>
      </c>
      <c r="P205" s="0" t="e">
        <f aca="false">POWER(POWER((K205-N205), 2) + POWER((L205-O205), 2), 0.5)</f>
        <v>#VALUE!</v>
      </c>
    </row>
    <row r="206" customFormat="false" ht="14.25" hidden="false" customHeight="false" outlineLevel="0" collapsed="false">
      <c r="A206" s="14" t="n">
        <v>534</v>
      </c>
      <c r="B206" s="14" t="s">
        <v>45</v>
      </c>
      <c r="C206" s="15" t="s">
        <v>1476</v>
      </c>
      <c r="D206" s="16" t="s">
        <v>1477</v>
      </c>
      <c r="E206" s="14" t="s">
        <v>796</v>
      </c>
      <c r="F206" s="0" t="s">
        <v>797</v>
      </c>
      <c r="G206" s="0" t="s">
        <v>798</v>
      </c>
      <c r="H206" s="0" t="s">
        <v>419</v>
      </c>
      <c r="I206" s="0" t="s">
        <v>420</v>
      </c>
      <c r="J206" s="0" t="n">
        <v>43123</v>
      </c>
      <c r="K206" s="0" t="e">
        <f aca="false">VLOOKUP($A206,#REF!,22,0)</f>
        <v>#VALUE!</v>
      </c>
      <c r="L206" s="0" t="e">
        <f aca="false">VLOOKUP($A206,#REF!,23,0)</f>
        <v>#VALUE!</v>
      </c>
      <c r="M206" s="0" t="str">
        <f aca="false">F206&amp;","&amp;G206&amp;","&amp;H206&amp;" "&amp;J206</f>
        <v>2434 Old Stringtown Rd.,Grove City,OH 43123</v>
      </c>
      <c r="N206" s="0" t="n">
        <v>39.880082</v>
      </c>
      <c r="O206" s="0" t="n">
        <v>-83.067262</v>
      </c>
      <c r="P206" s="0" t="e">
        <f aca="false">POWER(POWER((K206-N206), 2) + POWER((L206-O206), 2), 0.5)</f>
        <v>#VALUE!</v>
      </c>
    </row>
    <row r="207" customFormat="false" ht="14.25" hidden="false" customHeight="false" outlineLevel="0" collapsed="false">
      <c r="A207" s="14" t="n">
        <v>403</v>
      </c>
      <c r="B207" s="14" t="s">
        <v>45</v>
      </c>
      <c r="C207" s="15" t="s">
        <v>1468</v>
      </c>
      <c r="D207" s="16" t="s">
        <v>1474</v>
      </c>
      <c r="E207" s="14" t="s">
        <v>702</v>
      </c>
      <c r="F207" s="0" t="s">
        <v>703</v>
      </c>
      <c r="G207" s="0" t="s">
        <v>704</v>
      </c>
      <c r="H207" s="0" t="s">
        <v>283</v>
      </c>
      <c r="I207" s="0" t="s">
        <v>284</v>
      </c>
      <c r="J207" s="0" t="n">
        <v>33813</v>
      </c>
      <c r="K207" s="0" t="e">
        <f aca="false">VLOOKUP($A207,#REF!,22,0)</f>
        <v>#VALUE!</v>
      </c>
      <c r="L207" s="0" t="e">
        <f aca="false">VLOOKUP($A207,#REF!,23,0)</f>
        <v>#VALUE!</v>
      </c>
      <c r="M207" s="0" t="str">
        <f aca="false">F207&amp;","&amp;G207&amp;","&amp;H207&amp;" "&amp;J207</f>
        <v>4111 S. Florida Avenue,Lakeland,FL 33813</v>
      </c>
      <c r="N207" s="0" t="n">
        <v>27.991281</v>
      </c>
      <c r="O207" s="0" t="n">
        <v>-81.957489</v>
      </c>
      <c r="P207" s="0" t="e">
        <f aca="false">POWER(POWER((K207-N207), 2) + POWER((L207-O207), 2), 0.5)</f>
        <v>#VALUE!</v>
      </c>
    </row>
    <row r="208" customFormat="false" ht="14.25" hidden="false" customHeight="false" outlineLevel="0" collapsed="false">
      <c r="A208" s="14" t="n">
        <v>415</v>
      </c>
      <c r="B208" s="14" t="s">
        <v>45</v>
      </c>
      <c r="C208" s="15" t="s">
        <v>897</v>
      </c>
      <c r="D208" s="16" t="s">
        <v>234</v>
      </c>
      <c r="E208" s="14" t="s">
        <v>719</v>
      </c>
      <c r="F208" s="0" t="s">
        <v>720</v>
      </c>
      <c r="G208" s="0" t="s">
        <v>721</v>
      </c>
      <c r="H208" s="0" t="s">
        <v>231</v>
      </c>
      <c r="I208" s="0" t="s">
        <v>232</v>
      </c>
      <c r="J208" s="0" t="n">
        <v>77598</v>
      </c>
      <c r="K208" s="0" t="e">
        <f aca="false">VLOOKUP($A208,#REF!,22,0)</f>
        <v>#VALUE!</v>
      </c>
      <c r="L208" s="0" t="e">
        <f aca="false">VLOOKUP($A208,#REF!,23,0)</f>
        <v>#VALUE!</v>
      </c>
      <c r="M208" s="0" t="str">
        <f aca="false">F208&amp;","&amp;G208&amp;","&amp;H208&amp;" "&amp;J208</f>
        <v>318 W. Bay Area Boulevard,Webster,TX 77598</v>
      </c>
      <c r="N208" s="0" t="n">
        <v>29.547246</v>
      </c>
      <c r="O208" s="0" t="n">
        <v>-95.132948</v>
      </c>
      <c r="P208" s="0" t="e">
        <f aca="false">POWER(POWER((K208-N208), 2) + POWER((L208-O208), 2), 0.5)</f>
        <v>#VALUE!</v>
      </c>
    </row>
    <row r="209" customFormat="false" ht="14.25" hidden="false" customHeight="false" outlineLevel="0" collapsed="false">
      <c r="A209" s="14" t="n">
        <v>426</v>
      </c>
      <c r="B209" s="14" t="s">
        <v>192</v>
      </c>
      <c r="C209" s="15" t="s">
        <v>1469</v>
      </c>
      <c r="D209" s="17" t="s">
        <v>629</v>
      </c>
      <c r="E209" s="14" t="s">
        <v>727</v>
      </c>
      <c r="F209" s="0" t="s">
        <v>728</v>
      </c>
      <c r="G209" s="0" t="s">
        <v>729</v>
      </c>
      <c r="H209" s="0" t="s">
        <v>600</v>
      </c>
      <c r="I209" s="0" t="s">
        <v>597</v>
      </c>
      <c r="J209" s="0" t="n">
        <v>85251</v>
      </c>
      <c r="K209" s="0" t="e">
        <f aca="false">VLOOKUP($A209,#REF!,22,0)</f>
        <v>#VALUE!</v>
      </c>
      <c r="L209" s="0" t="e">
        <f aca="false">VLOOKUP($A209,#REF!,23,0)</f>
        <v>#VALUE!</v>
      </c>
      <c r="M209" s="0" t="str">
        <f aca="false">F209&amp;","&amp;G209&amp;","&amp;H209&amp;" "&amp;J209</f>
        <v>7300 East Thomas Road,Scottsdale,AZ 85251</v>
      </c>
      <c r="N209" s="0" t="n">
        <v>33.480955</v>
      </c>
      <c r="O209" s="0" t="n">
        <v>-111.924769</v>
      </c>
      <c r="P209" s="0" t="e">
        <f aca="false">POWER(POWER((K209-N209), 2) + POWER((L209-O209), 2), 0.5)</f>
        <v>#VALUE!</v>
      </c>
    </row>
    <row r="210" customFormat="false" ht="14.25" hidden="false" customHeight="false" outlineLevel="0" collapsed="false">
      <c r="A210" s="14" t="n">
        <v>595</v>
      </c>
      <c r="B210" s="14" t="s">
        <v>45</v>
      </c>
      <c r="C210" s="15" t="s">
        <v>1468</v>
      </c>
      <c r="D210" s="16" t="s">
        <v>669</v>
      </c>
      <c r="E210" s="14" t="s">
        <v>876</v>
      </c>
      <c r="F210" s="0" t="s">
        <v>878</v>
      </c>
      <c r="G210" s="0" t="s">
        <v>879</v>
      </c>
      <c r="H210" s="0" t="s">
        <v>231</v>
      </c>
      <c r="I210" s="0" t="s">
        <v>232</v>
      </c>
      <c r="J210" s="0" t="n">
        <v>75067</v>
      </c>
      <c r="K210" s="0" t="e">
        <f aca="false">VLOOKUP($A210,#REF!,22,0)</f>
        <v>#VALUE!</v>
      </c>
      <c r="L210" s="0" t="e">
        <f aca="false">VLOOKUP($A210,#REF!,23,0)</f>
        <v>#VALUE!</v>
      </c>
      <c r="M210" s="0" t="str">
        <f aca="false">F210&amp;","&amp;G210&amp;","&amp;H210&amp;" "&amp;J210</f>
        <v>1398 West Main St.,Lewisville,TX 75067</v>
      </c>
      <c r="N210" s="0" t="n">
        <v>33.040926</v>
      </c>
      <c r="O210" s="0" t="n">
        <v>-97.030438</v>
      </c>
      <c r="P210" s="0" t="e">
        <f aca="false">POWER(POWER((K210-N210), 2) + POWER((L210-O210), 2), 0.5)</f>
        <v>#VALUE!</v>
      </c>
    </row>
    <row r="211" customFormat="false" ht="14.25" hidden="false" customHeight="false" outlineLevel="0" collapsed="false">
      <c r="A211" s="14" t="n">
        <v>623</v>
      </c>
      <c r="B211" s="14" t="s">
        <v>45</v>
      </c>
      <c r="C211" s="15" t="s">
        <v>897</v>
      </c>
      <c r="D211" s="16" t="s">
        <v>494</v>
      </c>
      <c r="E211" s="14" t="s">
        <v>931</v>
      </c>
      <c r="F211" s="0" t="s">
        <v>933</v>
      </c>
      <c r="G211" s="0" t="s">
        <v>485</v>
      </c>
      <c r="H211" s="0" t="s">
        <v>316</v>
      </c>
      <c r="I211" s="0" t="s">
        <v>317</v>
      </c>
      <c r="J211" s="0" t="n">
        <v>91007</v>
      </c>
      <c r="K211" s="0" t="e">
        <f aca="false">VLOOKUP($A211,#REF!,22,0)</f>
        <v>#VALUE!</v>
      </c>
      <c r="L211" s="0" t="e">
        <f aca="false">VLOOKUP($A211,#REF!,23,0)</f>
        <v>#VALUE!</v>
      </c>
      <c r="M211" s="0" t="str">
        <f aca="false">F211&amp;","&amp;G211&amp;","&amp;H211&amp;" "&amp;J211</f>
        <v>1020 S. Baldwin Avenue,Arcadia,CA 91007</v>
      </c>
      <c r="N211" s="0" t="n">
        <v>34.128064</v>
      </c>
      <c r="O211" s="0" t="n">
        <v>-118.054194</v>
      </c>
      <c r="P211" s="0" t="e">
        <f aca="false">POWER(POWER((K211-N211), 2) + POWER((L211-O211), 2), 0.5)</f>
        <v>#VALUE!</v>
      </c>
    </row>
    <row r="212" customFormat="false" ht="14.25" hidden="false" customHeight="false" outlineLevel="0" collapsed="false">
      <c r="A212" s="14" t="n">
        <v>571</v>
      </c>
      <c r="B212" s="14" t="s">
        <v>192</v>
      </c>
      <c r="C212" s="17" t="s">
        <v>218</v>
      </c>
      <c r="D212" s="17" t="s">
        <v>669</v>
      </c>
      <c r="E212" s="14" t="s">
        <v>838</v>
      </c>
      <c r="F212" s="0" t="s">
        <v>839</v>
      </c>
      <c r="G212" s="0" t="s">
        <v>840</v>
      </c>
      <c r="H212" s="0" t="s">
        <v>231</v>
      </c>
      <c r="I212" s="0" t="s">
        <v>232</v>
      </c>
      <c r="J212" s="0" t="n">
        <v>75001</v>
      </c>
      <c r="K212" s="0" t="e">
        <f aca="false">VLOOKUP($A212,#REF!,22,0)</f>
        <v>#VALUE!</v>
      </c>
      <c r="L212" s="0" t="e">
        <f aca="false">VLOOKUP($A212,#REF!,23,0)</f>
        <v>#VALUE!</v>
      </c>
      <c r="M212" s="0" t="str">
        <f aca="false">F212&amp;","&amp;G212&amp;","&amp;H212&amp;" "&amp;J212</f>
        <v>3805 Beltline Rd.,Addison,TX 75001</v>
      </c>
      <c r="N212" s="0" t="n">
        <v>32.955147</v>
      </c>
      <c r="O212" s="0" t="n">
        <v>-96.850428</v>
      </c>
      <c r="P212" s="0" t="e">
        <f aca="false">POWER(POWER((K212-N212), 2) + POWER((L212-O212), 2), 0.5)</f>
        <v>#VALUE!</v>
      </c>
    </row>
    <row r="213" customFormat="false" ht="14.25" hidden="false" customHeight="false" outlineLevel="0" collapsed="false">
      <c r="A213" s="14" t="n">
        <v>854</v>
      </c>
      <c r="B213" s="14" t="s">
        <v>1005</v>
      </c>
      <c r="C213" s="15" t="s">
        <v>1465</v>
      </c>
      <c r="D213" s="16" t="s">
        <v>353</v>
      </c>
      <c r="E213" s="14" t="s">
        <v>1093</v>
      </c>
      <c r="F213" s="0" t="s">
        <v>1094</v>
      </c>
      <c r="G213" s="0" t="s">
        <v>1095</v>
      </c>
      <c r="H213" s="0" t="s">
        <v>358</v>
      </c>
      <c r="I213" s="0" t="s">
        <v>359</v>
      </c>
      <c r="J213" s="0" t="n">
        <v>7109</v>
      </c>
      <c r="K213" s="0" t="e">
        <f aca="false">VLOOKUP($A213,#REF!,22,0)</f>
        <v>#VALUE!</v>
      </c>
      <c r="L213" s="0" t="e">
        <f aca="false">VLOOKUP($A213,#REF!,23,0)</f>
        <v>#VALUE!</v>
      </c>
      <c r="M213" s="0" t="str">
        <f aca="false">F213&amp;","&amp;G213&amp;","&amp;H213&amp;" "&amp;J213</f>
        <v>679 Washington Ave.,Belleville,NJ 7109</v>
      </c>
      <c r="N213" s="0" t="n">
        <v>40.804036</v>
      </c>
      <c r="O213" s="0" t="n">
        <v>-74.146475</v>
      </c>
      <c r="P213" s="0" t="e">
        <f aca="false">POWER(POWER((K213-N213), 2) + POWER((L213-O213), 2), 0.5)</f>
        <v>#VALUE!</v>
      </c>
    </row>
    <row r="214" customFormat="false" ht="14.25" hidden="false" customHeight="false" outlineLevel="0" collapsed="false">
      <c r="A214" s="14" t="n">
        <v>70</v>
      </c>
      <c r="B214" s="14" t="s">
        <v>45</v>
      </c>
      <c r="C214" s="15" t="s">
        <v>1464</v>
      </c>
      <c r="D214" s="16" t="s">
        <v>47</v>
      </c>
      <c r="E214" s="14" t="s">
        <v>181</v>
      </c>
      <c r="F214" s="0" t="s">
        <v>183</v>
      </c>
      <c r="G214" s="0" t="s">
        <v>184</v>
      </c>
      <c r="H214" s="0" t="s">
        <v>114</v>
      </c>
      <c r="I214" s="0" t="s">
        <v>115</v>
      </c>
      <c r="J214" s="0" t="n">
        <v>30094</v>
      </c>
      <c r="K214" s="0" t="e">
        <f aca="false">VLOOKUP($A214,#REF!,22,0)</f>
        <v>#VALUE!</v>
      </c>
      <c r="L214" s="0" t="e">
        <f aca="false">VLOOKUP($A214,#REF!,23,0)</f>
        <v>#VALUE!</v>
      </c>
      <c r="M214" s="0" t="str">
        <f aca="false">F214&amp;","&amp;G214&amp;","&amp;H214&amp;" "&amp;J214</f>
        <v>885 Flat Shoals Rd., SE,Conyers,GA 30094</v>
      </c>
      <c r="N214" s="0" t="n">
        <v>33.641322</v>
      </c>
      <c r="O214" s="0" t="n">
        <v>-84.016908</v>
      </c>
      <c r="P214" s="0" t="e">
        <f aca="false">POWER(POWER((K214-N214), 2) + POWER((L214-O214), 2), 0.5)</f>
        <v>#VALUE!</v>
      </c>
    </row>
    <row r="215" customFormat="false" ht="14.25" hidden="false" customHeight="false" outlineLevel="0" collapsed="false">
      <c r="A215" s="14" t="n">
        <v>806</v>
      </c>
      <c r="B215" s="14" t="s">
        <v>107</v>
      </c>
      <c r="C215" s="15" t="s">
        <v>1469</v>
      </c>
      <c r="D215" s="17" t="s">
        <v>310</v>
      </c>
      <c r="E215" s="14" t="s">
        <v>967</v>
      </c>
      <c r="F215" s="0" t="s">
        <v>968</v>
      </c>
      <c r="G215" s="0" t="s">
        <v>969</v>
      </c>
      <c r="H215" s="0" t="s">
        <v>600</v>
      </c>
      <c r="I215" s="0" t="s">
        <v>597</v>
      </c>
      <c r="J215" s="0" t="n">
        <v>85296</v>
      </c>
      <c r="K215" s="0" t="e">
        <f aca="false">VLOOKUP($A215,#REF!,22,0)</f>
        <v>#VALUE!</v>
      </c>
      <c r="L215" s="0" t="e">
        <f aca="false">VLOOKUP($A215,#REF!,23,0)</f>
        <v>#VALUE!</v>
      </c>
      <c r="M215" s="0" t="str">
        <f aca="false">F215&amp;","&amp;G215&amp;","&amp;H215&amp;" "&amp;J215</f>
        <v>1160 S. Gilbert Rd.,Gilbert,AZ 85296</v>
      </c>
      <c r="N215" s="0" t="n">
        <v>33.32869</v>
      </c>
      <c r="O215" s="0" t="n">
        <v>-111.792208</v>
      </c>
      <c r="P215" s="0" t="e">
        <f aca="false">POWER(POWER((K215-N215), 2) + POWER((L215-O215), 2), 0.5)</f>
        <v>#VALUE!</v>
      </c>
    </row>
    <row r="216" customFormat="false" ht="14.25" hidden="false" customHeight="false" outlineLevel="0" collapsed="false">
      <c r="A216" s="14" t="n">
        <v>128</v>
      </c>
      <c r="B216" s="14" t="s">
        <v>45</v>
      </c>
      <c r="C216" s="15" t="s">
        <v>1468</v>
      </c>
      <c r="D216" s="16" t="s">
        <v>273</v>
      </c>
      <c r="E216" s="14" t="s">
        <v>287</v>
      </c>
      <c r="F216" s="0" t="s">
        <v>289</v>
      </c>
      <c r="G216" s="0" t="s">
        <v>276</v>
      </c>
      <c r="H216" s="0" t="s">
        <v>253</v>
      </c>
      <c r="I216" s="0" t="s">
        <v>254</v>
      </c>
      <c r="J216" s="0" t="n">
        <v>23294</v>
      </c>
      <c r="K216" s="0" t="e">
        <f aca="false">VLOOKUP($A216,#REF!,22,0)</f>
        <v>#VALUE!</v>
      </c>
      <c r="L216" s="0" t="e">
        <f aca="false">VLOOKUP($A216,#REF!,23,0)</f>
        <v>#VALUE!</v>
      </c>
      <c r="M216" s="0" t="str">
        <f aca="false">F216&amp;","&amp;G216&amp;","&amp;H216&amp;" "&amp;J216</f>
        <v>8037 Shrader Road,Richmond,VA 23294</v>
      </c>
      <c r="N216" s="0" t="n">
        <v>37.627719</v>
      </c>
      <c r="O216" s="0" t="n">
        <v>-77.529627</v>
      </c>
      <c r="P216" s="0" t="e">
        <f aca="false">POWER(POWER((K216-N216), 2) + POWER((L216-O216), 2), 0.5)</f>
        <v>#VALUE!</v>
      </c>
    </row>
    <row r="217" customFormat="false" ht="14.25" hidden="false" customHeight="false" outlineLevel="0" collapsed="false">
      <c r="A217" s="14" t="n">
        <v>231</v>
      </c>
      <c r="B217" s="14" t="s">
        <v>45</v>
      </c>
      <c r="C217" s="15" t="s">
        <v>1476</v>
      </c>
      <c r="D217" s="16" t="s">
        <v>1477</v>
      </c>
      <c r="E217" s="14" t="s">
        <v>444</v>
      </c>
      <c r="F217" s="0" t="s">
        <v>445</v>
      </c>
      <c r="G217" s="0" t="s">
        <v>446</v>
      </c>
      <c r="H217" s="0" t="s">
        <v>447</v>
      </c>
      <c r="I217" s="0" t="s">
        <v>448</v>
      </c>
      <c r="J217" s="0" t="n">
        <v>48066</v>
      </c>
      <c r="K217" s="0" t="e">
        <f aca="false">VLOOKUP($A217,#REF!,22,0)</f>
        <v>#VALUE!</v>
      </c>
      <c r="L217" s="0" t="e">
        <f aca="false">VLOOKUP($A217,#REF!,23,0)</f>
        <v>#VALUE!</v>
      </c>
      <c r="M217" s="0" t="str">
        <f aca="false">F217&amp;","&amp;G217&amp;","&amp;H217&amp;" "&amp;J217</f>
        <v>28001 Grossbeck Highway,Roseville,MI 48066</v>
      </c>
      <c r="N217" s="0" t="n">
        <v>42.502316</v>
      </c>
      <c r="O217" s="0" t="n">
        <v>-82.96469</v>
      </c>
      <c r="P217" s="0" t="e">
        <f aca="false">POWER(POWER((K217-N217), 2) + POWER((L217-O217), 2), 0.5)</f>
        <v>#VALUE!</v>
      </c>
    </row>
    <row r="218" customFormat="false" ht="14.25" hidden="false" customHeight="false" outlineLevel="0" collapsed="false">
      <c r="A218" s="14" t="n">
        <v>893</v>
      </c>
      <c r="B218" s="14" t="s">
        <v>1005</v>
      </c>
      <c r="C218" s="15" t="s">
        <v>1468</v>
      </c>
      <c r="D218" s="16" t="s">
        <v>669</v>
      </c>
      <c r="E218" s="14" t="s">
        <v>1203</v>
      </c>
      <c r="F218" s="0" t="s">
        <v>1206</v>
      </c>
      <c r="G218" s="0" t="s">
        <v>1207</v>
      </c>
      <c r="H218" s="0" t="s">
        <v>231</v>
      </c>
      <c r="I218" s="0" t="s">
        <v>232</v>
      </c>
      <c r="J218" s="0" t="n">
        <v>76133</v>
      </c>
      <c r="K218" s="0" t="e">
        <f aca="false">VLOOKUP($A218,#REF!,22,0)</f>
        <v>#VALUE!</v>
      </c>
      <c r="L218" s="0" t="e">
        <f aca="false">VLOOKUP($A218,#REF!,23,0)</f>
        <v>#VALUE!</v>
      </c>
      <c r="M218" s="0" t="str">
        <f aca="false">F218&amp;","&amp;G218&amp;","&amp;H218&amp;" "&amp;J218</f>
        <v>3025 Altamesa Blvd.,Ft. Worth,TX 76133</v>
      </c>
      <c r="N218" s="0" t="n">
        <v>32.647165</v>
      </c>
      <c r="O218" s="0" t="n">
        <v>-97.362544</v>
      </c>
      <c r="P218" s="0" t="e">
        <f aca="false">POWER(POWER((K218-N218), 2) + POWER((L218-O218), 2), 0.5)</f>
        <v>#VALUE!</v>
      </c>
    </row>
    <row r="219" customFormat="false" ht="14.25" hidden="false" customHeight="false" outlineLevel="0" collapsed="false">
      <c r="A219" s="14" t="n">
        <v>164</v>
      </c>
      <c r="B219" s="14" t="s">
        <v>45</v>
      </c>
      <c r="C219" s="15" t="s">
        <v>1469</v>
      </c>
      <c r="D219" s="17" t="s">
        <v>625</v>
      </c>
      <c r="E219" s="14" t="s">
        <v>331</v>
      </c>
      <c r="F219" s="0" t="s">
        <v>332</v>
      </c>
      <c r="G219" s="0" t="s">
        <v>333</v>
      </c>
      <c r="H219" s="0" t="s">
        <v>334</v>
      </c>
      <c r="I219" s="0" t="s">
        <v>335</v>
      </c>
      <c r="J219" s="0" t="n">
        <v>97301</v>
      </c>
      <c r="K219" s="0" t="e">
        <f aca="false">VLOOKUP($A219,#REF!,22,0)</f>
        <v>#VALUE!</v>
      </c>
      <c r="L219" s="0" t="e">
        <f aca="false">VLOOKUP($A219,#REF!,23,0)</f>
        <v>#VALUE!</v>
      </c>
      <c r="M219" s="0" t="str">
        <f aca="false">F219&amp;","&amp;G219&amp;","&amp;H219&amp;" "&amp;J219</f>
        <v>4303 Center Street, N.E.,Salem,OR 97301</v>
      </c>
      <c r="N219" s="0" t="n">
        <v>44.942195</v>
      </c>
      <c r="O219" s="0" t="n">
        <v>-122.976761</v>
      </c>
      <c r="P219" s="0" t="e">
        <f aca="false">POWER(POWER((K219-N219), 2) + POWER((L219-O219), 2), 0.5)</f>
        <v>#VALUE!</v>
      </c>
    </row>
    <row r="220" customFormat="false" ht="14.25" hidden="false" customHeight="false" outlineLevel="0" collapsed="false">
      <c r="A220" s="14" t="n">
        <v>394</v>
      </c>
      <c r="B220" s="14" t="s">
        <v>45</v>
      </c>
      <c r="C220" s="15" t="s">
        <v>897</v>
      </c>
      <c r="D220" s="16" t="s">
        <v>234</v>
      </c>
      <c r="E220" s="14" t="s">
        <v>682</v>
      </c>
      <c r="F220" s="0" t="s">
        <v>683</v>
      </c>
      <c r="G220" s="0" t="s">
        <v>239</v>
      </c>
      <c r="H220" s="0" t="s">
        <v>231</v>
      </c>
      <c r="I220" s="0" t="s">
        <v>232</v>
      </c>
      <c r="J220" s="0" t="n">
        <v>77070</v>
      </c>
      <c r="K220" s="0" t="e">
        <f aca="false">VLOOKUP($A220,#REF!,22,0)</f>
        <v>#VALUE!</v>
      </c>
      <c r="L220" s="0" t="e">
        <f aca="false">VLOOKUP($A220,#REF!,23,0)</f>
        <v>#VALUE!</v>
      </c>
      <c r="M220" s="0" t="str">
        <f aca="false">F220&amp;","&amp;G220&amp;","&amp;H220&amp;" "&amp;J220</f>
        <v>19102 W. Highway 249,Houston,TX 77070</v>
      </c>
      <c r="N220" s="0" t="n">
        <v>29.972341</v>
      </c>
      <c r="O220" s="0" t="n">
        <v>-95.560907</v>
      </c>
      <c r="P220" s="0" t="e">
        <f aca="false">POWER(POWER((K220-N220), 2) + POWER((L220-O220), 2), 0.5)</f>
        <v>#VALUE!</v>
      </c>
    </row>
    <row r="221" customFormat="false" ht="14.25" hidden="false" customHeight="false" outlineLevel="0" collapsed="false">
      <c r="A221" s="14" t="n">
        <v>833</v>
      </c>
      <c r="B221" s="14" t="s">
        <v>1005</v>
      </c>
      <c r="C221" s="15" t="s">
        <v>1469</v>
      </c>
      <c r="D221" s="16" t="s">
        <v>430</v>
      </c>
      <c r="E221" s="14" t="s">
        <v>1028</v>
      </c>
      <c r="F221" s="0" t="s">
        <v>1029</v>
      </c>
      <c r="G221" s="0" t="s">
        <v>1030</v>
      </c>
      <c r="H221" s="0" t="s">
        <v>436</v>
      </c>
      <c r="I221" s="0" t="s">
        <v>432</v>
      </c>
      <c r="J221" s="0" t="n">
        <v>80226</v>
      </c>
      <c r="K221" s="0" t="e">
        <f aca="false">VLOOKUP($A221,#REF!,22,0)</f>
        <v>#VALUE!</v>
      </c>
      <c r="L221" s="0" t="e">
        <f aca="false">VLOOKUP($A221,#REF!,23,0)</f>
        <v>#VALUE!</v>
      </c>
      <c r="M221" s="0" t="str">
        <f aca="false">F221&amp;","&amp;G221&amp;","&amp;H221&amp;" "&amp;J221</f>
        <v>945 S. Kipling Parkway,Lakewood,CO 80226</v>
      </c>
      <c r="N221" s="0" t="n">
        <v>39.69864</v>
      </c>
      <c r="O221" s="0" t="n">
        <v>-105.111734</v>
      </c>
      <c r="P221" s="0" t="e">
        <f aca="false">POWER(POWER((K221-N221), 2) + POWER((L221-O221), 2), 0.5)</f>
        <v>#VALUE!</v>
      </c>
    </row>
    <row r="222" customFormat="false" ht="14.25" hidden="false" customHeight="false" outlineLevel="0" collapsed="false">
      <c r="A222" s="14" t="n">
        <v>91</v>
      </c>
      <c r="B222" s="14" t="s">
        <v>45</v>
      </c>
      <c r="C222" s="15" t="s">
        <v>1469</v>
      </c>
      <c r="D222" s="16" t="s">
        <v>134</v>
      </c>
      <c r="E222" s="14" t="s">
        <v>240</v>
      </c>
      <c r="F222" s="0" t="s">
        <v>241</v>
      </c>
      <c r="G222" s="0" t="s">
        <v>242</v>
      </c>
      <c r="H222" s="0" t="s">
        <v>243</v>
      </c>
      <c r="I222" s="0" t="s">
        <v>244</v>
      </c>
      <c r="J222" s="0" t="n">
        <v>73013</v>
      </c>
      <c r="K222" s="0" t="e">
        <f aca="false">VLOOKUP($A222,#REF!,22,0)</f>
        <v>#VALUE!</v>
      </c>
      <c r="L222" s="0" t="e">
        <f aca="false">VLOOKUP($A222,#REF!,23,0)</f>
        <v>#VALUE!</v>
      </c>
      <c r="M222" s="0" t="str">
        <f aca="false">F222&amp;","&amp;G222&amp;","&amp;H222&amp;" "&amp;J222</f>
        <v>3501 South Boulevard,Edmond,OK 73013</v>
      </c>
      <c r="N222" s="0" t="n">
        <v>35.621158</v>
      </c>
      <c r="O222" s="0" t="n">
        <v>-97.479971</v>
      </c>
      <c r="P222" s="0" t="e">
        <f aca="false">POWER(POWER((K222-N222), 2) + POWER((L222-O222), 2), 0.5)</f>
        <v>#VALUE!</v>
      </c>
    </row>
    <row r="223" customFormat="false" ht="14.25" hidden="false" customHeight="false" outlineLevel="0" collapsed="false">
      <c r="A223" s="14" t="n">
        <v>596</v>
      </c>
      <c r="B223" s="14" t="s">
        <v>45</v>
      </c>
      <c r="C223" s="15" t="s">
        <v>1468</v>
      </c>
      <c r="D223" s="16" t="s">
        <v>669</v>
      </c>
      <c r="E223" s="14" t="s">
        <v>880</v>
      </c>
      <c r="F223" s="0" t="s">
        <v>881</v>
      </c>
      <c r="G223" s="0" t="s">
        <v>882</v>
      </c>
      <c r="H223" s="0" t="s">
        <v>231</v>
      </c>
      <c r="I223" s="0" t="s">
        <v>232</v>
      </c>
      <c r="J223" s="0" t="n">
        <v>75080</v>
      </c>
      <c r="K223" s="0" t="e">
        <f aca="false">VLOOKUP($A223,#REF!,22,0)</f>
        <v>#VALUE!</v>
      </c>
      <c r="L223" s="0" t="e">
        <f aca="false">VLOOKUP($A223,#REF!,23,0)</f>
        <v>#VALUE!</v>
      </c>
      <c r="M223" s="0" t="str">
        <f aca="false">F223&amp;","&amp;G223&amp;","&amp;H223&amp;" "&amp;J223</f>
        <v>2101 N. Central Expwy,Richardson,TX 75080</v>
      </c>
      <c r="N223" s="0" t="n">
        <v>32.978454</v>
      </c>
      <c r="O223" s="0" t="n">
        <v>-96.716455</v>
      </c>
      <c r="P223" s="0" t="e">
        <f aca="false">POWER(POWER((K223-N223), 2) + POWER((L223-O223), 2), 0.5)</f>
        <v>#VALUE!</v>
      </c>
    </row>
    <row r="224" customFormat="false" ht="14.25" hidden="false" customHeight="false" outlineLevel="0" collapsed="false">
      <c r="A224" s="14" t="n">
        <v>428</v>
      </c>
      <c r="B224" s="14" t="s">
        <v>45</v>
      </c>
      <c r="C224" s="15" t="s">
        <v>1469</v>
      </c>
      <c r="D224" s="16" t="s">
        <v>633</v>
      </c>
      <c r="E224" s="14" t="s">
        <v>733</v>
      </c>
      <c r="F224" s="0" t="s">
        <v>734</v>
      </c>
      <c r="G224" s="0" t="s">
        <v>636</v>
      </c>
      <c r="H224" s="0" t="s">
        <v>600</v>
      </c>
      <c r="I224" s="0" t="s">
        <v>597</v>
      </c>
      <c r="J224" s="0" t="n">
        <v>85226</v>
      </c>
      <c r="K224" s="0" t="e">
        <f aca="false">VLOOKUP($A224,#REF!,22,0)</f>
        <v>#VALUE!</v>
      </c>
      <c r="L224" s="0" t="e">
        <f aca="false">VLOOKUP($A224,#REF!,23,0)</f>
        <v>#VALUE!</v>
      </c>
      <c r="M224" s="0" t="str">
        <f aca="false">F224&amp;","&amp;G224&amp;","&amp;H224&amp;" "&amp;J224</f>
        <v>3825 West Ray Road,Chandler,AZ 85226</v>
      </c>
      <c r="N224" s="0" t="n">
        <v>33.319478</v>
      </c>
      <c r="O224" s="0" t="n">
        <v>-111.908001</v>
      </c>
      <c r="P224" s="0" t="e">
        <f aca="false">POWER(POWER((K224-N224), 2) + POWER((L224-O224), 2), 0.5)</f>
        <v>#VALUE!</v>
      </c>
    </row>
    <row r="225" customFormat="false" ht="14.25" hidden="false" customHeight="false" outlineLevel="0" collapsed="false">
      <c r="A225" s="14" t="n">
        <v>227</v>
      </c>
      <c r="B225" s="14" t="s">
        <v>45</v>
      </c>
      <c r="C225" s="15" t="s">
        <v>1476</v>
      </c>
      <c r="D225" s="16" t="s">
        <v>403</v>
      </c>
      <c r="E225" s="14" t="s">
        <v>427</v>
      </c>
      <c r="F225" s="0" t="s">
        <v>428</v>
      </c>
      <c r="G225" s="0" t="s">
        <v>429</v>
      </c>
      <c r="H225" s="0" t="s">
        <v>202</v>
      </c>
      <c r="I225" s="0" t="s">
        <v>201</v>
      </c>
      <c r="J225" s="0" t="n">
        <v>14043</v>
      </c>
      <c r="K225" s="0" t="e">
        <f aca="false">VLOOKUP($A225,#REF!,22,0)</f>
        <v>#VALUE!</v>
      </c>
      <c r="L225" s="0" t="e">
        <f aca="false">VLOOKUP($A225,#REF!,23,0)</f>
        <v>#VALUE!</v>
      </c>
      <c r="M225" s="0" t="str">
        <f aca="false">F225&amp;","&amp;G225&amp;","&amp;H225&amp;" "&amp;J225</f>
        <v>4913 Transit Road,Depew,NY 14043</v>
      </c>
      <c r="N225" s="0" t="n">
        <v>42.878607</v>
      </c>
      <c r="O225" s="0" t="n">
        <v>-78.695002</v>
      </c>
      <c r="P225" s="0" t="e">
        <f aca="false">POWER(POWER((K225-N225), 2) + POWER((L225-O225), 2), 0.5)</f>
        <v>#VALUE!</v>
      </c>
    </row>
    <row r="226" customFormat="false" ht="14.25" hidden="false" customHeight="false" outlineLevel="0" collapsed="false">
      <c r="A226" s="14" t="n">
        <v>890</v>
      </c>
      <c r="B226" s="14" t="s">
        <v>1005</v>
      </c>
      <c r="C226" s="15" t="s">
        <v>1465</v>
      </c>
      <c r="D226" s="16" t="s">
        <v>353</v>
      </c>
      <c r="E226" s="14" t="s">
        <v>1484</v>
      </c>
      <c r="F226" s="0" t="s">
        <v>1198</v>
      </c>
      <c r="G226" s="0" t="s">
        <v>790</v>
      </c>
      <c r="H226" s="0" t="s">
        <v>358</v>
      </c>
      <c r="I226" s="0" t="s">
        <v>359</v>
      </c>
      <c r="J226" s="0" t="n">
        <v>7410</v>
      </c>
      <c r="K226" s="0" t="e">
        <f aca="false">VLOOKUP($A226,#REF!,22,0)</f>
        <v>#VALUE!</v>
      </c>
      <c r="L226" s="0" t="e">
        <f aca="false">VLOOKUP($A226,#REF!,23,0)</f>
        <v>#VALUE!</v>
      </c>
      <c r="M226" s="0" t="str">
        <f aca="false">F226&amp;","&amp;G226&amp;","&amp;H226&amp;" "&amp;J226</f>
        <v>22-22 Maple Ave.,Fairlawn,NJ 7410</v>
      </c>
      <c r="N226" s="0" t="n">
        <v>40.94704</v>
      </c>
      <c r="O226" s="0" t="n">
        <v>-74.139686</v>
      </c>
      <c r="P226" s="0" t="e">
        <f aca="false">POWER(POWER((K226-N226), 2) + POWER((L226-O226), 2), 0.5)</f>
        <v>#VALUE!</v>
      </c>
    </row>
    <row r="227" customFormat="false" ht="14.25" hidden="false" customHeight="false" outlineLevel="0" collapsed="false">
      <c r="A227" s="14" t="n">
        <v>825</v>
      </c>
      <c r="B227" s="14" t="s">
        <v>1005</v>
      </c>
      <c r="C227" s="15" t="s">
        <v>1469</v>
      </c>
      <c r="D227" s="17" t="s">
        <v>625</v>
      </c>
      <c r="E227" s="14" t="s">
        <v>1009</v>
      </c>
      <c r="F227" s="0" t="s">
        <v>1010</v>
      </c>
      <c r="G227" s="0" t="s">
        <v>1011</v>
      </c>
      <c r="H227" s="0" t="s">
        <v>600</v>
      </c>
      <c r="I227" s="0" t="s">
        <v>597</v>
      </c>
      <c r="J227" s="0" t="n">
        <v>85308</v>
      </c>
      <c r="K227" s="0" t="e">
        <f aca="false">VLOOKUP($A227,#REF!,22,0)</f>
        <v>#VALUE!</v>
      </c>
      <c r="L227" s="0" t="e">
        <f aca="false">VLOOKUP($A227,#REF!,23,0)</f>
        <v>#VALUE!</v>
      </c>
      <c r="M227" s="0" t="str">
        <f aca="false">F227&amp;","&amp;G227&amp;","&amp;H227&amp;" "&amp;J227</f>
        <v>17210 N. 59th Ave.,Glendale,AZ 85308</v>
      </c>
      <c r="N227" s="0" t="n">
        <v>33.641239</v>
      </c>
      <c r="O227" s="0" t="n">
        <v>-112.188197</v>
      </c>
      <c r="P227" s="0" t="e">
        <f aca="false">POWER(POWER((K227-N227), 2) + POWER((L227-O227), 2), 0.5)</f>
        <v>#VALUE!</v>
      </c>
    </row>
    <row r="228" customFormat="false" ht="14.25" hidden="false" customHeight="false" outlineLevel="0" collapsed="false">
      <c r="A228" s="14" t="n">
        <v>400</v>
      </c>
      <c r="B228" s="14" t="s">
        <v>45</v>
      </c>
      <c r="C228" s="15" t="s">
        <v>1468</v>
      </c>
      <c r="D228" s="16" t="s">
        <v>1474</v>
      </c>
      <c r="E228" s="14" t="s">
        <v>692</v>
      </c>
      <c r="F228" s="0" t="s">
        <v>693</v>
      </c>
      <c r="G228" s="0" t="s">
        <v>694</v>
      </c>
      <c r="H228" s="0" t="s">
        <v>283</v>
      </c>
      <c r="I228" s="0" t="s">
        <v>284</v>
      </c>
      <c r="J228" s="0" t="n">
        <v>32714</v>
      </c>
      <c r="K228" s="0" t="e">
        <f aca="false">VLOOKUP($A228,#REF!,22,0)</f>
        <v>#VALUE!</v>
      </c>
      <c r="L228" s="0" t="e">
        <f aca="false">VLOOKUP($A228,#REF!,23,0)</f>
        <v>#VALUE!</v>
      </c>
      <c r="M228" s="0" t="str">
        <f aca="false">F228&amp;","&amp;G228&amp;","&amp;H228&amp;" "&amp;J228</f>
        <v>280 Douglas Avenue,Altamonte Springs,FL 32714</v>
      </c>
      <c r="N228" s="0" t="n">
        <v>28.665277</v>
      </c>
      <c r="O228" s="0" t="n">
        <v>-81.39192</v>
      </c>
      <c r="P228" s="0" t="e">
        <f aca="false">POWER(POWER((K228-N228), 2) + POWER((L228-O228), 2), 0.5)</f>
        <v>#VALUE!</v>
      </c>
    </row>
    <row r="229" customFormat="false" ht="14.25" hidden="false" customHeight="false" outlineLevel="0" collapsed="false">
      <c r="A229" s="14" t="n">
        <v>836</v>
      </c>
      <c r="B229" s="14" t="s">
        <v>1005</v>
      </c>
      <c r="C229" s="15" t="s">
        <v>1464</v>
      </c>
      <c r="D229" s="16" t="s">
        <v>1483</v>
      </c>
      <c r="E229" s="14" t="s">
        <v>1038</v>
      </c>
      <c r="F229" s="0" t="s">
        <v>1039</v>
      </c>
      <c r="G229" s="0" t="s">
        <v>191</v>
      </c>
      <c r="H229" s="0" t="s">
        <v>114</v>
      </c>
      <c r="I229" s="0" t="s">
        <v>115</v>
      </c>
      <c r="J229" s="0" t="n">
        <v>30008</v>
      </c>
      <c r="K229" s="0" t="e">
        <f aca="false">VLOOKUP($A229,#REF!,22,0)</f>
        <v>#VALUE!</v>
      </c>
      <c r="L229" s="0" t="e">
        <f aca="false">VLOOKUP($A229,#REF!,23,0)</f>
        <v>#VALUE!</v>
      </c>
      <c r="M229" s="0" t="str">
        <f aca="false">F229&amp;","&amp;G229&amp;","&amp;H229&amp;" "&amp;J229</f>
        <v>2750 Austell Rd.,Marietta,GA 30008</v>
      </c>
      <c r="N229" s="0" t="n">
        <v>33.886079</v>
      </c>
      <c r="O229" s="0" t="n">
        <v>-84.587146</v>
      </c>
      <c r="P229" s="0" t="e">
        <f aca="false">POWER(POWER((K229-N229), 2) + POWER((L229-O229), 2), 0.5)</f>
        <v>#VALUE!</v>
      </c>
    </row>
    <row r="230" customFormat="false" ht="14.25" hidden="false" customHeight="false" outlineLevel="0" collapsed="false">
      <c r="A230" s="14" t="n">
        <v>413</v>
      </c>
      <c r="B230" s="14" t="s">
        <v>107</v>
      </c>
      <c r="C230" s="15" t="s">
        <v>897</v>
      </c>
      <c r="D230" s="16" t="s">
        <v>234</v>
      </c>
      <c r="E230" s="14" t="s">
        <v>714</v>
      </c>
      <c r="F230" s="0" t="s">
        <v>715</v>
      </c>
      <c r="G230" s="0" t="s">
        <v>716</v>
      </c>
      <c r="H230" s="0" t="s">
        <v>231</v>
      </c>
      <c r="I230" s="0" t="s">
        <v>232</v>
      </c>
      <c r="J230" s="0" t="n">
        <v>77385</v>
      </c>
      <c r="K230" s="0" t="e">
        <f aca="false">VLOOKUP($A230,#REF!,22,0)</f>
        <v>#VALUE!</v>
      </c>
      <c r="L230" s="0" t="e">
        <f aca="false">VLOOKUP($A230,#REF!,23,0)</f>
        <v>#VALUE!</v>
      </c>
      <c r="M230" s="0" t="str">
        <f aca="false">F230&amp;","&amp;G230&amp;","&amp;H230&amp;" "&amp;J230</f>
        <v>27000 I-45 North,Conroe,TX 77385</v>
      </c>
      <c r="N230" s="0" t="n">
        <v>30.15819</v>
      </c>
      <c r="O230" s="0" t="n">
        <v>-95.448379</v>
      </c>
      <c r="P230" s="0" t="e">
        <f aca="false">POWER(POWER((K230-N230), 2) + POWER((L230-O230), 2), 0.5)</f>
        <v>#VALUE!</v>
      </c>
    </row>
    <row r="231" customFormat="false" ht="14.25" hidden="false" customHeight="false" outlineLevel="0" collapsed="false">
      <c r="A231" s="14" t="n">
        <v>820</v>
      </c>
      <c r="B231" s="14" t="s">
        <v>107</v>
      </c>
      <c r="C231" s="15" t="s">
        <v>1469</v>
      </c>
      <c r="D231" s="16" t="s">
        <v>158</v>
      </c>
      <c r="E231" s="14" t="s">
        <v>997</v>
      </c>
      <c r="F231" s="0" t="s">
        <v>998</v>
      </c>
      <c r="G231" s="0" t="s">
        <v>999</v>
      </c>
      <c r="H231" s="0" t="s">
        <v>143</v>
      </c>
      <c r="I231" s="0" t="s">
        <v>144</v>
      </c>
      <c r="J231" s="0" t="n">
        <v>63376</v>
      </c>
      <c r="K231" s="0" t="e">
        <f aca="false">VLOOKUP($A231,#REF!,22,0)</f>
        <v>#VALUE!</v>
      </c>
      <c r="L231" s="0" t="e">
        <f aca="false">VLOOKUP($A231,#REF!,23,0)</f>
        <v>#VALUE!</v>
      </c>
      <c r="M231" s="0" t="str">
        <f aca="false">F231&amp;","&amp;G231&amp;","&amp;H231&amp;" "&amp;J231</f>
        <v>8070 Veteran's Memorial Pkwy.,St. Peters,MO 63376</v>
      </c>
      <c r="N231" s="0" t="n">
        <v>38.801472</v>
      </c>
      <c r="O231" s="0" t="n">
        <v>-90.669744</v>
      </c>
      <c r="P231" s="0" t="e">
        <f aca="false">POWER(POWER((K231-N231), 2) + POWER((L231-O231), 2), 0.5)</f>
        <v>#VALUE!</v>
      </c>
    </row>
    <row r="232" customFormat="false" ht="14.25" hidden="false" customHeight="false" outlineLevel="0" collapsed="false">
      <c r="A232" s="14" t="n">
        <v>839</v>
      </c>
      <c r="B232" s="14" t="s">
        <v>1005</v>
      </c>
      <c r="C232" s="15" t="s">
        <v>1465</v>
      </c>
      <c r="D232" s="16" t="s">
        <v>443</v>
      </c>
      <c r="E232" s="14" t="s">
        <v>1046</v>
      </c>
      <c r="F232" s="0" t="s">
        <v>1047</v>
      </c>
      <c r="G232" s="0" t="s">
        <v>1048</v>
      </c>
      <c r="H232" s="0" t="s">
        <v>340</v>
      </c>
      <c r="I232" s="0" t="s">
        <v>341</v>
      </c>
      <c r="J232" s="0" t="n">
        <v>60085</v>
      </c>
      <c r="K232" s="0" t="e">
        <f aca="false">VLOOKUP($A232,#REF!,22,0)</f>
        <v>#VALUE!</v>
      </c>
      <c r="L232" s="0" t="e">
        <f aca="false">VLOOKUP($A232,#REF!,23,0)</f>
        <v>#VALUE!</v>
      </c>
      <c r="M232" s="0" t="str">
        <f aca="false">F232&amp;","&amp;G232&amp;","&amp;H232&amp;" "&amp;J232</f>
        <v>631 Lakehurst Rd.,Waukegan,IL 60085</v>
      </c>
      <c r="N232" s="0" t="n">
        <v>42.339369</v>
      </c>
      <c r="O232" s="0" t="n">
        <v>-87.898615</v>
      </c>
      <c r="P232" s="0" t="e">
        <f aca="false">POWER(POWER((K232-N232), 2) + POWER((L232-O232), 2), 0.5)</f>
        <v>#VALUE!</v>
      </c>
    </row>
    <row r="233" customFormat="false" ht="14.25" hidden="false" customHeight="false" outlineLevel="0" collapsed="false">
      <c r="A233" s="14" t="n">
        <v>832</v>
      </c>
      <c r="B233" s="14" t="s">
        <v>1005</v>
      </c>
      <c r="C233" s="15" t="s">
        <v>1469</v>
      </c>
      <c r="D233" s="16" t="s">
        <v>430</v>
      </c>
      <c r="E233" s="14" t="s">
        <v>1025</v>
      </c>
      <c r="F233" s="0" t="s">
        <v>1026</v>
      </c>
      <c r="G233" s="0" t="s">
        <v>1027</v>
      </c>
      <c r="H233" s="0" t="s">
        <v>436</v>
      </c>
      <c r="I233" s="0" t="s">
        <v>432</v>
      </c>
      <c r="J233" s="0" t="n">
        <v>80909</v>
      </c>
      <c r="K233" s="0" t="e">
        <f aca="false">VLOOKUP($A233,#REF!,22,0)</f>
        <v>#VALUE!</v>
      </c>
      <c r="L233" s="0" t="e">
        <f aca="false">VLOOKUP($A233,#REF!,23,0)</f>
        <v>#VALUE!</v>
      </c>
      <c r="M233" s="0" t="str">
        <f aca="false">F233&amp;","&amp;G233&amp;","&amp;H233&amp;" "&amp;J233</f>
        <v>999 N. Circle Dr.,Colorado Springs,CO 80909</v>
      </c>
      <c r="N233" s="0" t="n">
        <v>38.846159</v>
      </c>
      <c r="O233" s="0" t="n">
        <v>-104.77461</v>
      </c>
      <c r="P233" s="0" t="e">
        <f aca="false">POWER(POWER((K233-N233), 2) + POWER((L233-O233), 2), 0.5)</f>
        <v>#VALUE!</v>
      </c>
    </row>
    <row r="234" customFormat="false" ht="14.25" hidden="false" customHeight="false" outlineLevel="0" collapsed="false">
      <c r="A234" s="14" t="n">
        <v>243</v>
      </c>
      <c r="B234" s="14" t="s">
        <v>45</v>
      </c>
      <c r="C234" s="15" t="s">
        <v>1468</v>
      </c>
      <c r="D234" s="16" t="s">
        <v>249</v>
      </c>
      <c r="E234" s="14" t="s">
        <v>463</v>
      </c>
      <c r="F234" s="0" t="s">
        <v>464</v>
      </c>
      <c r="G234" s="0" t="s">
        <v>465</v>
      </c>
      <c r="H234" s="0" t="s">
        <v>253</v>
      </c>
      <c r="I234" s="0" t="s">
        <v>254</v>
      </c>
      <c r="J234" s="0" t="n">
        <v>23464</v>
      </c>
      <c r="K234" s="0" t="e">
        <f aca="false">VLOOKUP($A234,#REF!,22,0)</f>
        <v>#VALUE!</v>
      </c>
      <c r="L234" s="0" t="e">
        <f aca="false">VLOOKUP($A234,#REF!,23,0)</f>
        <v>#VALUE!</v>
      </c>
      <c r="M234" s="0" t="str">
        <f aca="false">F234&amp;","&amp;G234&amp;","&amp;H234&amp;" "&amp;J234</f>
        <v>6660 Indian River Road,Virginia Beach,VA 23464</v>
      </c>
      <c r="N234" s="0" t="n">
        <v>36.820279</v>
      </c>
      <c r="O234" s="0" t="n">
        <v>-76.221387</v>
      </c>
      <c r="P234" s="0" t="e">
        <f aca="false">POWER(POWER((K234-N234), 2) + POWER((L234-O234), 2), 0.5)</f>
        <v>#VALUE!</v>
      </c>
    </row>
    <row r="235" customFormat="false" ht="14.25" hidden="false" customHeight="false" outlineLevel="0" collapsed="false">
      <c r="A235" s="14" t="n">
        <v>872</v>
      </c>
      <c r="B235" s="14" t="s">
        <v>1005</v>
      </c>
      <c r="C235" s="15" t="s">
        <v>897</v>
      </c>
      <c r="D235" s="16" t="s">
        <v>479</v>
      </c>
      <c r="E235" s="14" t="s">
        <v>1139</v>
      </c>
      <c r="F235" s="0" t="s">
        <v>1140</v>
      </c>
      <c r="G235" s="0" t="s">
        <v>1141</v>
      </c>
      <c r="H235" s="0" t="s">
        <v>316</v>
      </c>
      <c r="I235" s="0" t="s">
        <v>317</v>
      </c>
      <c r="J235" s="0" t="n">
        <v>93550</v>
      </c>
      <c r="K235" s="0" t="e">
        <f aca="false">VLOOKUP($A235,#REF!,22,0)</f>
        <v>#VALUE!</v>
      </c>
      <c r="L235" s="0" t="e">
        <f aca="false">VLOOKUP($A235,#REF!,23,0)</f>
        <v>#VALUE!</v>
      </c>
      <c r="M235" s="0" t="str">
        <f aca="false">F235&amp;","&amp;G235&amp;","&amp;H235&amp;" "&amp;J235</f>
        <v>38241 30th St. East,Palmdale,CA 93550</v>
      </c>
      <c r="N235" s="0" t="n">
        <v>34.577723</v>
      </c>
      <c r="O235" s="0" t="n">
        <v>-118.07834</v>
      </c>
      <c r="P235" s="0" t="e">
        <f aca="false">POWER(POWER((K235-N235), 2) + POWER((L235-O235), 2), 0.5)</f>
        <v>#VALUE!</v>
      </c>
    </row>
    <row r="236" customFormat="false" ht="14.25" hidden="false" customHeight="false" outlineLevel="0" collapsed="false">
      <c r="A236" s="14" t="n">
        <v>830</v>
      </c>
      <c r="B236" s="14" t="s">
        <v>1005</v>
      </c>
      <c r="C236" s="15" t="s">
        <v>1469</v>
      </c>
      <c r="D236" s="16" t="s">
        <v>430</v>
      </c>
      <c r="E236" s="14" t="s">
        <v>1019</v>
      </c>
      <c r="F236" s="0" t="s">
        <v>1020</v>
      </c>
      <c r="G236" s="0" t="s">
        <v>1021</v>
      </c>
      <c r="H236" s="0" t="s">
        <v>436</v>
      </c>
      <c r="I236" s="0" t="s">
        <v>432</v>
      </c>
      <c r="J236" s="0" t="n">
        <v>80031</v>
      </c>
      <c r="K236" s="0" t="e">
        <f aca="false">VLOOKUP($A236,#REF!,22,0)</f>
        <v>#VALUE!</v>
      </c>
      <c r="L236" s="0" t="e">
        <f aca="false">VLOOKUP($A236,#REF!,23,0)</f>
        <v>#VALUE!</v>
      </c>
      <c r="M236" s="0" t="str">
        <f aca="false">F236&amp;","&amp;G236&amp;","&amp;H236&amp;" "&amp;J236</f>
        <v>9150 Harlan St.,Westminster,CO 80031</v>
      </c>
      <c r="N236" s="0" t="n">
        <v>39.862259</v>
      </c>
      <c r="O236" s="0" t="n">
        <v>-105.060983</v>
      </c>
      <c r="P236" s="0" t="e">
        <f aca="false">POWER(POWER((K236-N236), 2) + POWER((L236-O236), 2), 0.5)</f>
        <v>#VALUE!</v>
      </c>
    </row>
    <row r="237" customFormat="false" ht="14.25" hidden="false" customHeight="false" outlineLevel="0" collapsed="false">
      <c r="A237" s="14" t="n">
        <v>881</v>
      </c>
      <c r="B237" s="14" t="s">
        <v>1005</v>
      </c>
      <c r="C237" s="15" t="s">
        <v>1476</v>
      </c>
      <c r="D237" s="16" t="s">
        <v>1162</v>
      </c>
      <c r="E237" s="14" t="s">
        <v>1168</v>
      </c>
      <c r="F237" s="0" t="s">
        <v>1169</v>
      </c>
      <c r="G237" s="0" t="s">
        <v>1170</v>
      </c>
      <c r="H237" s="0" t="s">
        <v>1166</v>
      </c>
      <c r="I237" s="0" t="s">
        <v>569</v>
      </c>
      <c r="J237" s="0" t="s">
        <v>1171</v>
      </c>
      <c r="K237" s="0" t="e">
        <f aca="false">VLOOKUP($A237,#REF!,22,0)</f>
        <v>#VALUE!</v>
      </c>
      <c r="L237" s="0" t="e">
        <f aca="false">VLOOKUP($A237,#REF!,23,0)</f>
        <v>#VALUE!</v>
      </c>
      <c r="M237" s="0" t="str">
        <f aca="false">F237&amp;","&amp;G237&amp;","&amp;H237&amp;" "&amp;J237</f>
        <v>50 Bramtree Ct.,Brampton, Ont,CAN L6S 5Z7</v>
      </c>
      <c r="N237" s="0" t="n">
        <v>43.74463</v>
      </c>
      <c r="O237" s="0" t="n">
        <v>-79.711328</v>
      </c>
      <c r="P237" s="0" t="e">
        <f aca="false">POWER(POWER((K237-N237), 2) + POWER((L237-O237), 2), 0.5)</f>
        <v>#VALUE!</v>
      </c>
    </row>
    <row r="238" customFormat="false" ht="14.25" hidden="false" customHeight="false" outlineLevel="0" collapsed="false">
      <c r="A238" s="14" t="n">
        <v>373</v>
      </c>
      <c r="B238" s="14" t="s">
        <v>45</v>
      </c>
      <c r="C238" s="15" t="s">
        <v>1468</v>
      </c>
      <c r="D238" s="16" t="s">
        <v>219</v>
      </c>
      <c r="E238" s="14" t="s">
        <v>660</v>
      </c>
      <c r="F238" s="0" t="s">
        <v>661</v>
      </c>
      <c r="G238" s="0" t="s">
        <v>662</v>
      </c>
      <c r="H238" s="0" t="s">
        <v>224</v>
      </c>
      <c r="I238" s="0" t="s">
        <v>225</v>
      </c>
      <c r="J238" s="0" t="n">
        <v>20601</v>
      </c>
      <c r="K238" s="0" t="e">
        <f aca="false">VLOOKUP($A238,#REF!,22,0)</f>
        <v>#VALUE!</v>
      </c>
      <c r="L238" s="0" t="e">
        <f aca="false">VLOOKUP($A238,#REF!,23,0)</f>
        <v>#VALUE!</v>
      </c>
      <c r="M238" s="0" t="str">
        <f aca="false">F238&amp;","&amp;G238&amp;","&amp;H238&amp;" "&amp;J238</f>
        <v>11920 Acton Lane,Waldorf,MD 20601</v>
      </c>
      <c r="N238" s="0" t="n">
        <v>38.641901</v>
      </c>
      <c r="O238" s="0" t="n">
        <v>-76.897227</v>
      </c>
      <c r="P238" s="0" t="e">
        <f aca="false">POWER(POWER((K238-N238), 2) + POWER((L238-O238), 2), 0.5)</f>
        <v>#VALUE!</v>
      </c>
    </row>
    <row r="239" customFormat="false" ht="14.25" hidden="false" customHeight="false" outlineLevel="0" collapsed="false">
      <c r="A239" s="14" t="n">
        <v>845</v>
      </c>
      <c r="B239" s="14" t="s">
        <v>1005</v>
      </c>
      <c r="C239" s="15" t="s">
        <v>1469</v>
      </c>
      <c r="D239" s="16" t="s">
        <v>336</v>
      </c>
      <c r="E239" s="14" t="s">
        <v>1065</v>
      </c>
      <c r="F239" s="0" t="s">
        <v>1066</v>
      </c>
      <c r="G239" s="0" t="s">
        <v>1067</v>
      </c>
      <c r="H239" s="0" t="s">
        <v>340</v>
      </c>
      <c r="I239" s="0" t="s">
        <v>341</v>
      </c>
      <c r="J239" s="0" t="n">
        <v>60061</v>
      </c>
      <c r="K239" s="0" t="e">
        <f aca="false">VLOOKUP($A239,#REF!,22,0)</f>
        <v>#VALUE!</v>
      </c>
      <c r="L239" s="0" t="e">
        <f aca="false">VLOOKUP($A239,#REF!,23,0)</f>
        <v>#VALUE!</v>
      </c>
      <c r="M239" s="0" t="str">
        <f aca="false">F239&amp;","&amp;G239&amp;","&amp;H239&amp;" "&amp;J239</f>
        <v>316 Center Drive,Vernon Hills,IL 60061</v>
      </c>
      <c r="N239" s="0" t="n">
        <v>42.245267</v>
      </c>
      <c r="O239" s="0" t="n">
        <v>-87.954693</v>
      </c>
      <c r="P239" s="0" t="e">
        <f aca="false">POWER(POWER((K239-N239), 2) + POWER((L239-O239), 2), 0.5)</f>
        <v>#VALUE!</v>
      </c>
    </row>
    <row r="240" customFormat="false" ht="14.25" hidden="false" customHeight="false" outlineLevel="0" collapsed="false">
      <c r="A240" s="14" t="n">
        <v>229</v>
      </c>
      <c r="B240" s="14" t="s">
        <v>45</v>
      </c>
      <c r="C240" s="15" t="s">
        <v>1469</v>
      </c>
      <c r="D240" s="16" t="s">
        <v>430</v>
      </c>
      <c r="E240" s="14" t="s">
        <v>431</v>
      </c>
      <c r="F240" s="0" t="s">
        <v>434</v>
      </c>
      <c r="G240" s="0" t="s">
        <v>435</v>
      </c>
      <c r="H240" s="0" t="s">
        <v>436</v>
      </c>
      <c r="I240" s="0" t="s">
        <v>432</v>
      </c>
      <c r="J240" s="0" t="n">
        <v>80224</v>
      </c>
      <c r="K240" s="0" t="e">
        <f aca="false">VLOOKUP($A240,#REF!,22,0)</f>
        <v>#VALUE!</v>
      </c>
      <c r="L240" s="0" t="e">
        <f aca="false">VLOOKUP($A240,#REF!,23,0)</f>
        <v>#VALUE!</v>
      </c>
      <c r="M240" s="0" t="str">
        <f aca="false">F240&amp;","&amp;G240&amp;","&amp;H240&amp;" "&amp;J240</f>
        <v>6767 Leetsdale,Denver,CO 80224</v>
      </c>
      <c r="N240" s="0" t="n">
        <v>39.701524</v>
      </c>
      <c r="O240" s="0" t="n">
        <v>-104.909867</v>
      </c>
      <c r="P240" s="0" t="e">
        <f aca="false">POWER(POWER((K240-N240), 2) + POWER((L240-O240), 2), 0.5)</f>
        <v>#VALUE!</v>
      </c>
    </row>
    <row r="241" customFormat="false" ht="14.25" hidden="false" customHeight="false" outlineLevel="0" collapsed="false">
      <c r="A241" s="14" t="n">
        <v>306</v>
      </c>
      <c r="B241" s="14" t="s">
        <v>45</v>
      </c>
      <c r="C241" s="15" t="s">
        <v>1468</v>
      </c>
      <c r="D241" s="16" t="s">
        <v>1474</v>
      </c>
      <c r="E241" s="14" t="s">
        <v>570</v>
      </c>
      <c r="F241" s="0" t="s">
        <v>571</v>
      </c>
      <c r="G241" s="0" t="s">
        <v>572</v>
      </c>
      <c r="H241" s="0" t="s">
        <v>283</v>
      </c>
      <c r="I241" s="0" t="s">
        <v>284</v>
      </c>
      <c r="J241" s="0" t="n">
        <v>32809</v>
      </c>
      <c r="K241" s="0" t="e">
        <f aca="false">VLOOKUP($A241,#REF!,22,0)</f>
        <v>#VALUE!</v>
      </c>
      <c r="L241" s="0" t="e">
        <f aca="false">VLOOKUP($A241,#REF!,23,0)</f>
        <v>#VALUE!</v>
      </c>
      <c r="M241" s="0" t="str">
        <f aca="false">F241&amp;","&amp;G241&amp;","&amp;H241&amp;" "&amp;J241</f>
        <v>7401 S. Orange Blossom Trl.,Orlando,FL 32809</v>
      </c>
      <c r="N241" s="0" t="n">
        <v>28.458591</v>
      </c>
      <c r="O241" s="0" t="n">
        <v>-81.397417</v>
      </c>
      <c r="P241" s="0" t="e">
        <f aca="false">POWER(POWER((K241-N241), 2) + POWER((L241-O241), 2), 0.5)</f>
        <v>#VALUE!</v>
      </c>
    </row>
    <row r="242" customFormat="false" ht="14.25" hidden="false" customHeight="false" outlineLevel="0" collapsed="false">
      <c r="A242" s="14" t="n">
        <v>514</v>
      </c>
      <c r="B242" s="14" t="s">
        <v>45</v>
      </c>
      <c r="C242" s="15" t="s">
        <v>1476</v>
      </c>
      <c r="D242" s="16" t="s">
        <v>403</v>
      </c>
      <c r="E242" s="14" t="s">
        <v>762</v>
      </c>
      <c r="F242" s="0" t="s">
        <v>763</v>
      </c>
      <c r="G242" s="0" t="s">
        <v>406</v>
      </c>
      <c r="H242" s="0" t="s">
        <v>202</v>
      </c>
      <c r="I242" s="0" t="s">
        <v>201</v>
      </c>
      <c r="J242" s="0" t="n">
        <v>14612</v>
      </c>
      <c r="K242" s="0" t="e">
        <f aca="false">VLOOKUP($A242,#REF!,22,0)</f>
        <v>#VALUE!</v>
      </c>
      <c r="L242" s="0" t="e">
        <f aca="false">VLOOKUP($A242,#REF!,23,0)</f>
        <v>#VALUE!</v>
      </c>
      <c r="M242" s="0" t="str">
        <f aca="false">F242&amp;","&amp;G242&amp;","&amp;H242&amp;" "&amp;J242</f>
        <v>4470 Dewey Ave.,Rochester,NY 14612</v>
      </c>
      <c r="N242" s="0" t="n">
        <v>43.253897</v>
      </c>
      <c r="O242" s="0" t="n">
        <v>-77.646006</v>
      </c>
      <c r="P242" s="0" t="e">
        <f aca="false">POWER(POWER((K242-N242), 2) + POWER((L242-O242), 2), 0.5)</f>
        <v>#VALUE!</v>
      </c>
    </row>
    <row r="243" customFormat="false" ht="14.25" hidden="false" customHeight="false" outlineLevel="0" collapsed="false">
      <c r="A243" s="14" t="n">
        <v>834</v>
      </c>
      <c r="B243" s="14" t="s">
        <v>1005</v>
      </c>
      <c r="C243" s="15" t="s">
        <v>1464</v>
      </c>
      <c r="D243" s="16" t="s">
        <v>47</v>
      </c>
      <c r="E243" s="14" t="s">
        <v>1031</v>
      </c>
      <c r="F243" s="0" t="s">
        <v>1032</v>
      </c>
      <c r="G243" s="0" t="s">
        <v>1033</v>
      </c>
      <c r="H243" s="0" t="s">
        <v>114</v>
      </c>
      <c r="I243" s="0" t="s">
        <v>115</v>
      </c>
      <c r="J243" s="0" t="n">
        <v>30076</v>
      </c>
      <c r="K243" s="0" t="e">
        <f aca="false">VLOOKUP($A243,#REF!,22,0)</f>
        <v>#VALUE!</v>
      </c>
      <c r="L243" s="0" t="e">
        <f aca="false">VLOOKUP($A243,#REF!,23,0)</f>
        <v>#VALUE!</v>
      </c>
      <c r="M243" s="0" t="str">
        <f aca="false">F243&amp;","&amp;G243&amp;","&amp;H243&amp;" "&amp;J243</f>
        <v>785 Old Roswell Road,Roswell,GA 30076</v>
      </c>
      <c r="N243" s="0" t="n">
        <v>34.034177</v>
      </c>
      <c r="O243" s="0" t="n">
        <v>-84.338676</v>
      </c>
      <c r="P243" s="0" t="e">
        <f aca="false">POWER(POWER((K243-N243), 2) + POWER((L243-O243), 2), 0.5)</f>
        <v>#VALUE!</v>
      </c>
    </row>
    <row r="244" customFormat="false" ht="14.25" hidden="false" customHeight="false" outlineLevel="0" collapsed="false">
      <c r="A244" s="14" t="n">
        <v>349</v>
      </c>
      <c r="B244" s="14" t="s">
        <v>45</v>
      </c>
      <c r="C244" s="15" t="s">
        <v>1468</v>
      </c>
      <c r="D244" s="16" t="s">
        <v>219</v>
      </c>
      <c r="E244" s="14" t="s">
        <v>623</v>
      </c>
      <c r="F244" s="0" t="s">
        <v>624</v>
      </c>
      <c r="G244" s="0" t="s">
        <v>487</v>
      </c>
      <c r="H244" s="0" t="s">
        <v>224</v>
      </c>
      <c r="I244" s="0" t="s">
        <v>225</v>
      </c>
      <c r="J244" s="0" t="n">
        <v>21122</v>
      </c>
      <c r="K244" s="0" t="e">
        <f aca="false">VLOOKUP($A244,#REF!,22,0)</f>
        <v>#VALUE!</v>
      </c>
      <c r="L244" s="0" t="e">
        <f aca="false">VLOOKUP($A244,#REF!,23,0)</f>
        <v>#VALUE!</v>
      </c>
      <c r="M244" s="0" t="str">
        <f aca="false">F244&amp;","&amp;G244&amp;","&amp;H244&amp;" "&amp;J244</f>
        <v>8056 Jumpers Hole Road,Pasadena,MD 21122</v>
      </c>
      <c r="N244" s="0" t="n">
        <v>39.128506</v>
      </c>
      <c r="O244" s="0" t="n">
        <v>-76.589187</v>
      </c>
      <c r="P244" s="0" t="e">
        <f aca="false">POWER(POWER((K244-N244), 2) + POWER((L244-O244), 2), 0.5)</f>
        <v>#VALUE!</v>
      </c>
    </row>
    <row r="245" customFormat="false" ht="14.25" hidden="false" customHeight="false" outlineLevel="0" collapsed="false">
      <c r="A245" s="14" t="n">
        <v>835</v>
      </c>
      <c r="B245" s="14" t="s">
        <v>1005</v>
      </c>
      <c r="C245" s="15" t="s">
        <v>1464</v>
      </c>
      <c r="D245" s="16" t="s">
        <v>47</v>
      </c>
      <c r="E245" s="14" t="s">
        <v>1034</v>
      </c>
      <c r="F245" s="0" t="s">
        <v>1036</v>
      </c>
      <c r="G245" s="0" t="s">
        <v>1037</v>
      </c>
      <c r="H245" s="0" t="s">
        <v>114</v>
      </c>
      <c r="I245" s="0" t="s">
        <v>115</v>
      </c>
      <c r="J245" s="0" t="n">
        <v>30044</v>
      </c>
      <c r="K245" s="0" t="e">
        <f aca="false">VLOOKUP($A245,#REF!,22,0)</f>
        <v>#VALUE!</v>
      </c>
      <c r="L245" s="0" t="e">
        <f aca="false">VLOOKUP($A245,#REF!,23,0)</f>
        <v>#VALUE!</v>
      </c>
      <c r="M245" s="0" t="str">
        <f aca="false">F245&amp;","&amp;G245&amp;","&amp;H245&amp;" "&amp;J245</f>
        <v>3835 Lawrenceville Hwy.,Lawrenceville,GA 30044</v>
      </c>
      <c r="N245" s="0" t="n">
        <v>33.908538</v>
      </c>
      <c r="O245" s="0" t="n">
        <v>-84.108144</v>
      </c>
      <c r="P245" s="0" t="e">
        <f aca="false">POWER(POWER((K245-N245), 2) + POWER((L245-O245), 2), 0.5)</f>
        <v>#VALUE!</v>
      </c>
    </row>
    <row r="246" customFormat="false" ht="14.25" hidden="false" customHeight="false" outlineLevel="0" collapsed="false">
      <c r="A246" s="14" t="n">
        <v>572</v>
      </c>
      <c r="B246" s="14" t="s">
        <v>45</v>
      </c>
      <c r="C246" s="15" t="s">
        <v>897</v>
      </c>
      <c r="D246" s="16" t="s">
        <v>536</v>
      </c>
      <c r="E246" s="14" t="s">
        <v>841</v>
      </c>
      <c r="F246" s="0" t="s">
        <v>842</v>
      </c>
      <c r="G246" s="0" t="s">
        <v>843</v>
      </c>
      <c r="H246" s="0" t="s">
        <v>316</v>
      </c>
      <c r="I246" s="0" t="s">
        <v>317</v>
      </c>
      <c r="J246" s="0" t="n">
        <v>95822</v>
      </c>
      <c r="K246" s="0" t="e">
        <f aca="false">VLOOKUP($A246,#REF!,22,0)</f>
        <v>#VALUE!</v>
      </c>
      <c r="L246" s="0" t="e">
        <f aca="false">VLOOKUP($A246,#REF!,23,0)</f>
        <v>#VALUE!</v>
      </c>
      <c r="M246" s="0" t="str">
        <f aca="false">F246&amp;","&amp;G246&amp;","&amp;H246&amp;" "&amp;J246</f>
        <v>5850 Freeport Blvd.,Sacramento,CA 95822</v>
      </c>
      <c r="N246" s="0" t="n">
        <v>38.519237</v>
      </c>
      <c r="O246" s="0" t="n">
        <v>-121.499796</v>
      </c>
      <c r="P246" s="0" t="e">
        <f aca="false">POWER(POWER((K246-N246), 2) + POWER((L246-O246), 2), 0.5)</f>
        <v>#VALUE!</v>
      </c>
    </row>
    <row r="247" customFormat="false" ht="14.25" hidden="false" customHeight="false" outlineLevel="0" collapsed="false">
      <c r="A247" s="14" t="n">
        <v>831</v>
      </c>
      <c r="B247" s="14" t="s">
        <v>1005</v>
      </c>
      <c r="C247" s="15" t="s">
        <v>1469</v>
      </c>
      <c r="D247" s="16" t="s">
        <v>430</v>
      </c>
      <c r="E247" s="14" t="s">
        <v>1022</v>
      </c>
      <c r="F247" s="0" t="s">
        <v>1023</v>
      </c>
      <c r="G247" s="0" t="s">
        <v>1024</v>
      </c>
      <c r="H247" s="0" t="s">
        <v>436</v>
      </c>
      <c r="I247" s="0" t="s">
        <v>432</v>
      </c>
      <c r="J247" s="0" t="n">
        <v>80033</v>
      </c>
      <c r="K247" s="0" t="e">
        <f aca="false">VLOOKUP($A247,#REF!,22,0)</f>
        <v>#VALUE!</v>
      </c>
      <c r="L247" s="0" t="e">
        <f aca="false">VLOOKUP($A247,#REF!,23,0)</f>
        <v>#VALUE!</v>
      </c>
      <c r="M247" s="0" t="str">
        <f aca="false">F247&amp;","&amp;G247&amp;","&amp;H247&amp;" "&amp;J247</f>
        <v>9751 W. 49th Ave.,Wheat Ridge,CO 80033</v>
      </c>
      <c r="N247" s="0" t="n">
        <v>39.786765</v>
      </c>
      <c r="O247" s="0" t="n">
        <v>-105.107349</v>
      </c>
      <c r="P247" s="0" t="e">
        <f aca="false">POWER(POWER((K247-N247), 2) + POWER((L247-O247), 2), 0.5)</f>
        <v>#VALUE!</v>
      </c>
    </row>
    <row r="248" customFormat="false" ht="14.25" hidden="false" customHeight="false" outlineLevel="0" collapsed="false">
      <c r="A248" s="14" t="n">
        <v>584</v>
      </c>
      <c r="B248" s="14" t="s">
        <v>107</v>
      </c>
      <c r="C248" s="15" t="s">
        <v>897</v>
      </c>
      <c r="D248" s="16" t="s">
        <v>536</v>
      </c>
      <c r="E248" s="14" t="s">
        <v>868</v>
      </c>
      <c r="F248" s="0" t="s">
        <v>869</v>
      </c>
      <c r="G248" s="0" t="s">
        <v>870</v>
      </c>
      <c r="H248" s="0" t="s">
        <v>316</v>
      </c>
      <c r="I248" s="0" t="s">
        <v>317</v>
      </c>
      <c r="J248" s="0" t="n">
        <v>93612</v>
      </c>
      <c r="K248" s="0" t="e">
        <f aca="false">VLOOKUP($A248,#REF!,22,0)</f>
        <v>#VALUE!</v>
      </c>
      <c r="L248" s="0" t="e">
        <f aca="false">VLOOKUP($A248,#REF!,23,0)</f>
        <v>#VALUE!</v>
      </c>
      <c r="M248" s="0" t="str">
        <f aca="false">F248&amp;","&amp;G248&amp;","&amp;H248&amp;" "&amp;J248</f>
        <v>140 Shaw Ave.,Clovis,CA 93612</v>
      </c>
      <c r="N248" s="0" t="n">
        <v>36.80728</v>
      </c>
      <c r="O248" s="0" t="n">
        <v>-119.70722</v>
      </c>
      <c r="P248" s="0" t="e">
        <f aca="false">POWER(POWER((K248-N248), 2) + POWER((L248-O248), 2), 0.5)</f>
        <v>#VALUE!</v>
      </c>
    </row>
    <row r="249" customFormat="false" ht="14.25" hidden="false" customHeight="false" outlineLevel="0" collapsed="false">
      <c r="A249" s="14" t="n">
        <v>548</v>
      </c>
      <c r="B249" s="14" t="s">
        <v>45</v>
      </c>
      <c r="C249" s="15" t="s">
        <v>1465</v>
      </c>
      <c r="D249" s="16" t="s">
        <v>209</v>
      </c>
      <c r="E249" s="14" t="s">
        <v>815</v>
      </c>
      <c r="F249" s="0" t="s">
        <v>816</v>
      </c>
      <c r="G249" s="0" t="s">
        <v>817</v>
      </c>
      <c r="H249" s="0" t="s">
        <v>202</v>
      </c>
      <c r="I249" s="0" t="s">
        <v>201</v>
      </c>
      <c r="J249" s="0" t="n">
        <v>11793</v>
      </c>
      <c r="K249" s="0" t="e">
        <f aca="false">VLOOKUP($A249,#REF!,22,0)</f>
        <v>#VALUE!</v>
      </c>
      <c r="L249" s="0" t="e">
        <f aca="false">VLOOKUP($A249,#REF!,23,0)</f>
        <v>#VALUE!</v>
      </c>
      <c r="M249" s="0" t="str">
        <f aca="false">F249&amp;","&amp;G249&amp;","&amp;H249&amp;" "&amp;J249</f>
        <v>1300 Wantagh Ave.,Wantagh,NY 11793</v>
      </c>
      <c r="N249" s="0" t="n">
        <v>40.691023</v>
      </c>
      <c r="O249" s="0" t="n">
        <v>-73.509071</v>
      </c>
      <c r="P249" s="0" t="e">
        <f aca="false">POWER(POWER((K249-N249), 2) + POWER((L249-O249), 2), 0.5)</f>
        <v>#VALUE!</v>
      </c>
    </row>
    <row r="250" customFormat="false" ht="14.25" hidden="false" customHeight="false" outlineLevel="0" collapsed="false">
      <c r="A250" s="14" t="n">
        <v>810</v>
      </c>
      <c r="B250" s="14" t="s">
        <v>107</v>
      </c>
      <c r="C250" s="15" t="s">
        <v>1464</v>
      </c>
      <c r="D250" s="16" t="s">
        <v>591</v>
      </c>
      <c r="E250" s="14" t="s">
        <v>973</v>
      </c>
      <c r="F250" s="0" t="s">
        <v>974</v>
      </c>
      <c r="G250" s="0" t="s">
        <v>975</v>
      </c>
      <c r="H250" s="0" t="s">
        <v>114</v>
      </c>
      <c r="I250" s="0" t="s">
        <v>115</v>
      </c>
      <c r="J250" s="0" t="n">
        <v>30144</v>
      </c>
      <c r="K250" s="0" t="e">
        <f aca="false">VLOOKUP($A250,#REF!,22,0)</f>
        <v>#VALUE!</v>
      </c>
      <c r="L250" s="0" t="e">
        <f aca="false">VLOOKUP($A250,#REF!,23,0)</f>
        <v>#VALUE!</v>
      </c>
      <c r="M250" s="0" t="str">
        <f aca="false">F250&amp;","&amp;G250&amp;","&amp;H250&amp;" "&amp;J250</f>
        <v>775 Cobb Place Blvd.,Kennesaw,GA 30144</v>
      </c>
      <c r="N250" s="0" t="n">
        <v>34.006621</v>
      </c>
      <c r="O250" s="0" t="n">
        <v>-84.568895</v>
      </c>
      <c r="P250" s="0" t="e">
        <f aca="false">POWER(POWER((K250-N250), 2) + POWER((L250-O250), 2), 0.5)</f>
        <v>#VALUE!</v>
      </c>
    </row>
    <row r="251" customFormat="false" ht="14.25" hidden="false" customHeight="false" outlineLevel="0" collapsed="false">
      <c r="A251" s="14" t="n">
        <v>142</v>
      </c>
      <c r="B251" s="14" t="s">
        <v>45</v>
      </c>
      <c r="C251" s="15" t="s">
        <v>1468</v>
      </c>
      <c r="D251" s="16" t="s">
        <v>273</v>
      </c>
      <c r="E251" s="14" t="s">
        <v>294</v>
      </c>
      <c r="F251" s="0" t="s">
        <v>296</v>
      </c>
      <c r="G251" s="0" t="s">
        <v>297</v>
      </c>
      <c r="H251" s="0" t="s">
        <v>253</v>
      </c>
      <c r="I251" s="0" t="s">
        <v>254</v>
      </c>
      <c r="J251" s="0" t="n">
        <v>22407</v>
      </c>
      <c r="K251" s="0" t="e">
        <f aca="false">VLOOKUP($A251,#REF!,22,0)</f>
        <v>#VALUE!</v>
      </c>
      <c r="L251" s="0" t="e">
        <f aca="false">VLOOKUP($A251,#REF!,23,0)</f>
        <v>#VALUE!</v>
      </c>
      <c r="M251" s="0" t="str">
        <f aca="false">F251&amp;","&amp;G251&amp;","&amp;H251&amp;" "&amp;J251</f>
        <v>12100 Kilarney Drive,Fredericksburg,VA 22407</v>
      </c>
      <c r="N251" s="0" t="n">
        <v>38.288078</v>
      </c>
      <c r="O251" s="0" t="n">
        <v>-77.550747</v>
      </c>
      <c r="P251" s="0" t="e">
        <f aca="false">POWER(POWER((K251-N251), 2) + POWER((L251-O251), 2), 0.5)</f>
        <v>#VALUE!</v>
      </c>
    </row>
    <row r="252" customFormat="false" ht="14.25" hidden="false" customHeight="false" outlineLevel="0" collapsed="false">
      <c r="A252" s="14" t="n">
        <v>885</v>
      </c>
      <c r="B252" s="14" t="s">
        <v>1005</v>
      </c>
      <c r="C252" s="15" t="s">
        <v>1464</v>
      </c>
      <c r="D252" s="16" t="s">
        <v>937</v>
      </c>
      <c r="E252" s="14" t="s">
        <v>1181</v>
      </c>
      <c r="F252" s="0" t="s">
        <v>1182</v>
      </c>
      <c r="G252" s="0" t="s">
        <v>1183</v>
      </c>
      <c r="H252" s="0" t="s">
        <v>283</v>
      </c>
      <c r="I252" s="0" t="s">
        <v>284</v>
      </c>
      <c r="J252" s="0" t="n">
        <v>32935</v>
      </c>
      <c r="K252" s="0" t="e">
        <f aca="false">VLOOKUP($A252,#REF!,22,0)</f>
        <v>#VALUE!</v>
      </c>
      <c r="L252" s="0" t="e">
        <f aca="false">VLOOKUP($A252,#REF!,23,0)</f>
        <v>#VALUE!</v>
      </c>
      <c r="M252" s="0" t="str">
        <f aca="false">F252&amp;","&amp;G252&amp;","&amp;H252&amp;" "&amp;J252</f>
        <v>1099 N. Wickham Rd.,Melbourne,FL 32935</v>
      </c>
      <c r="N252" s="0" t="n">
        <v>28.12467</v>
      </c>
      <c r="O252" s="0" t="n">
        <v>-80.670054</v>
      </c>
      <c r="P252" s="0" t="e">
        <f aca="false">POWER(POWER((K252-N252), 2) + POWER((L252-O252), 2), 0.5)</f>
        <v>#VALUE!</v>
      </c>
    </row>
    <row r="253" customFormat="false" ht="14.25" hidden="false" customHeight="false" outlineLevel="0" collapsed="false">
      <c r="A253" s="14" t="n">
        <v>282</v>
      </c>
      <c r="B253" s="14" t="s">
        <v>45</v>
      </c>
      <c r="C253" s="15" t="s">
        <v>1469</v>
      </c>
      <c r="D253" s="17" t="s">
        <v>625</v>
      </c>
      <c r="E253" s="14" t="s">
        <v>537</v>
      </c>
      <c r="F253" s="0" t="s">
        <v>538</v>
      </c>
      <c r="G253" s="0" t="s">
        <v>539</v>
      </c>
      <c r="H253" s="0" t="s">
        <v>316</v>
      </c>
      <c r="I253" s="0" t="s">
        <v>317</v>
      </c>
      <c r="J253" s="0" t="n">
        <v>95926</v>
      </c>
      <c r="K253" s="0" t="e">
        <f aca="false">VLOOKUP($A253,#REF!,22,0)</f>
        <v>#VALUE!</v>
      </c>
      <c r="L253" s="0" t="e">
        <f aca="false">VLOOKUP($A253,#REF!,23,0)</f>
        <v>#VALUE!</v>
      </c>
      <c r="M253" s="0" t="str">
        <f aca="false">F253&amp;","&amp;G253&amp;","&amp;H253&amp;" "&amp;J253</f>
        <v>2397 Esplanade,Chico,CA 95926</v>
      </c>
      <c r="N253" s="0" t="n">
        <v>39.754171</v>
      </c>
      <c r="O253" s="0" t="n">
        <v>-121.860614</v>
      </c>
      <c r="P253" s="0" t="e">
        <f aca="false">POWER(POWER((K253-N253), 2) + POWER((L253-O253), 2), 0.5)</f>
        <v>#VALUE!</v>
      </c>
    </row>
    <row r="254" customFormat="false" ht="14.25" hidden="false" customHeight="false" outlineLevel="0" collapsed="false">
      <c r="A254" s="14" t="n">
        <v>849</v>
      </c>
      <c r="B254" s="14" t="s">
        <v>1005</v>
      </c>
      <c r="C254" s="15" t="s">
        <v>1469</v>
      </c>
      <c r="D254" s="16" t="s">
        <v>158</v>
      </c>
      <c r="E254" s="14" t="s">
        <v>1077</v>
      </c>
      <c r="F254" s="0" t="s">
        <v>1078</v>
      </c>
      <c r="G254" s="0" t="s">
        <v>1079</v>
      </c>
      <c r="H254" s="0" t="s">
        <v>143</v>
      </c>
      <c r="I254" s="0" t="s">
        <v>144</v>
      </c>
      <c r="J254" s="0" t="n">
        <v>63017</v>
      </c>
      <c r="K254" s="0" t="e">
        <f aca="false">VLOOKUP($A254,#REF!,22,0)</f>
        <v>#VALUE!</v>
      </c>
      <c r="L254" s="0" t="e">
        <f aca="false">VLOOKUP($A254,#REF!,23,0)</f>
        <v>#VALUE!</v>
      </c>
      <c r="M254" s="0" t="str">
        <f aca="false">F254&amp;","&amp;G254&amp;","&amp;H254&amp;" "&amp;J254</f>
        <v>176 Four Seasons Shop Ctr.,Chesterfield,MO 63017</v>
      </c>
      <c r="N254" s="0" t="n">
        <v>38.679334</v>
      </c>
      <c r="O254" s="0" t="n">
        <v>-90.504926</v>
      </c>
      <c r="P254" s="0" t="e">
        <f aca="false">POWER(POWER((K254-N254), 2) + POWER((L254-O254), 2), 0.5)</f>
        <v>#VALUE!</v>
      </c>
    </row>
    <row r="255" customFormat="false" ht="14.25" hidden="false" customHeight="false" outlineLevel="0" collapsed="false">
      <c r="A255" s="14" t="n">
        <v>859</v>
      </c>
      <c r="B255" s="14" t="s">
        <v>1005</v>
      </c>
      <c r="C255" s="15" t="s">
        <v>1468</v>
      </c>
      <c r="D255" s="16" t="s">
        <v>669</v>
      </c>
      <c r="E255" s="14" t="s">
        <v>1110</v>
      </c>
      <c r="F255" s="0" t="s">
        <v>1111</v>
      </c>
      <c r="G255" s="0" t="s">
        <v>1112</v>
      </c>
      <c r="H255" s="0" t="s">
        <v>231</v>
      </c>
      <c r="I255" s="0" t="s">
        <v>232</v>
      </c>
      <c r="J255" s="0" t="n">
        <v>76148</v>
      </c>
      <c r="K255" s="0" t="e">
        <f aca="false">VLOOKUP($A255,#REF!,22,0)</f>
        <v>#VALUE!</v>
      </c>
      <c r="L255" s="0" t="e">
        <f aca="false">VLOOKUP($A255,#REF!,23,0)</f>
        <v>#VALUE!</v>
      </c>
      <c r="M255" s="0" t="str">
        <f aca="false">F255&amp;","&amp;G255&amp;","&amp;H255&amp;" "&amp;J255</f>
        <v>7301 Rufe Snow Dr.,Watauga,TX 76148</v>
      </c>
      <c r="N255" s="0" t="n">
        <v>32.877699</v>
      </c>
      <c r="O255" s="0" t="n">
        <v>-97.238908</v>
      </c>
      <c r="P255" s="0" t="e">
        <f aca="false">POWER(POWER((K255-N255), 2) + POWER((L255-O255), 2), 0.5)</f>
        <v>#VALUE!</v>
      </c>
    </row>
    <row r="256" customFormat="false" ht="14.25" hidden="false" customHeight="false" outlineLevel="0" collapsed="false">
      <c r="A256" s="14" t="n">
        <v>397</v>
      </c>
      <c r="B256" s="14" t="s">
        <v>45</v>
      </c>
      <c r="C256" s="15" t="s">
        <v>897</v>
      </c>
      <c r="D256" s="16" t="s">
        <v>234</v>
      </c>
      <c r="E256" s="14" t="s">
        <v>687</v>
      </c>
      <c r="F256" s="0" t="s">
        <v>688</v>
      </c>
      <c r="G256" s="0" t="s">
        <v>239</v>
      </c>
      <c r="H256" s="0" t="s">
        <v>231</v>
      </c>
      <c r="I256" s="0" t="s">
        <v>232</v>
      </c>
      <c r="J256" s="0" t="n">
        <v>77040</v>
      </c>
      <c r="K256" s="0" t="e">
        <f aca="false">VLOOKUP($A256,#REF!,22,0)</f>
        <v>#VALUE!</v>
      </c>
      <c r="L256" s="0" t="e">
        <f aca="false">VLOOKUP($A256,#REF!,23,0)</f>
        <v>#VALUE!</v>
      </c>
      <c r="M256" s="0" t="str">
        <f aca="false">F256&amp;","&amp;G256&amp;","&amp;H256&amp;" "&amp;J256</f>
        <v>14441 Northwest Freeway,Houston,TX 77040</v>
      </c>
      <c r="N256" s="0" t="n">
        <v>29.86325</v>
      </c>
      <c r="O256" s="0" t="n">
        <v>-95.535236</v>
      </c>
      <c r="P256" s="0" t="e">
        <f aca="false">POWER(POWER((K256-N256), 2) + POWER((L256-O256), 2), 0.5)</f>
        <v>#VALUE!</v>
      </c>
    </row>
    <row r="257" customFormat="false" ht="14.25" hidden="false" customHeight="false" outlineLevel="0" collapsed="false">
      <c r="A257" s="14" t="n">
        <v>357</v>
      </c>
      <c r="B257" s="14" t="s">
        <v>45</v>
      </c>
      <c r="C257" s="15" t="s">
        <v>1468</v>
      </c>
      <c r="D257" s="16" t="s">
        <v>219</v>
      </c>
      <c r="E257" s="14" t="s">
        <v>637</v>
      </c>
      <c r="F257" s="0" t="s">
        <v>638</v>
      </c>
      <c r="G257" s="0" t="s">
        <v>639</v>
      </c>
      <c r="H257" s="0" t="s">
        <v>224</v>
      </c>
      <c r="I257" s="0" t="s">
        <v>225</v>
      </c>
      <c r="J257" s="0" t="n">
        <v>20748</v>
      </c>
      <c r="K257" s="0" t="e">
        <f aca="false">VLOOKUP($A257,#REF!,22,0)</f>
        <v>#VALUE!</v>
      </c>
      <c r="L257" s="0" t="e">
        <f aca="false">VLOOKUP($A257,#REF!,23,0)</f>
        <v>#VALUE!</v>
      </c>
      <c r="M257" s="0" t="str">
        <f aca="false">F257&amp;","&amp;G257&amp;","&amp;H257&amp;" "&amp;J257</f>
        <v>4717 St. Barnabas Rd., SE,Temple Hills,MD 20748</v>
      </c>
      <c r="N257" s="0" t="n">
        <v>38.825101</v>
      </c>
      <c r="O257" s="0" t="n">
        <v>-76.947832</v>
      </c>
      <c r="P257" s="0" t="e">
        <f aca="false">POWER(POWER((K257-N257), 2) + POWER((L257-O257), 2), 0.5)</f>
        <v>#VALUE!</v>
      </c>
    </row>
    <row r="258" customFormat="false" ht="14.25" hidden="false" customHeight="false" outlineLevel="0" collapsed="false">
      <c r="A258" s="14" t="n">
        <v>512</v>
      </c>
      <c r="B258" s="14" t="s">
        <v>107</v>
      </c>
      <c r="C258" s="15" t="s">
        <v>1465</v>
      </c>
      <c r="D258" s="16" t="s">
        <v>209</v>
      </c>
      <c r="E258" s="14" t="s">
        <v>754</v>
      </c>
      <c r="F258" s="0" t="s">
        <v>755</v>
      </c>
      <c r="G258" s="0" t="s">
        <v>756</v>
      </c>
      <c r="H258" s="0" t="s">
        <v>202</v>
      </c>
      <c r="I258" s="0" t="s">
        <v>201</v>
      </c>
      <c r="J258" s="0" t="n">
        <v>11725</v>
      </c>
      <c r="K258" s="0" t="e">
        <f aca="false">VLOOKUP($A258,#REF!,22,0)</f>
        <v>#VALUE!</v>
      </c>
      <c r="L258" s="0" t="e">
        <f aca="false">VLOOKUP($A258,#REF!,23,0)</f>
        <v>#VALUE!</v>
      </c>
      <c r="M258" s="0" t="str">
        <f aca="false">F258&amp;","&amp;G258&amp;","&amp;H258&amp;" "&amp;J258</f>
        <v>2183 Jericho Tpke.,Commack,NY 11725</v>
      </c>
      <c r="N258" s="0" t="n">
        <v>40.843327</v>
      </c>
      <c r="O258" s="0" t="n">
        <v>-73.286211</v>
      </c>
      <c r="P258" s="0" t="e">
        <f aca="false">POWER(POWER((K258-N258), 2) + POWER((L258-O258), 2), 0.5)</f>
        <v>#VALUE!</v>
      </c>
    </row>
    <row r="259" customFormat="false" ht="14.25" hidden="false" customHeight="false" outlineLevel="0" collapsed="false">
      <c r="A259" s="14" t="n">
        <v>77</v>
      </c>
      <c r="B259" s="14" t="s">
        <v>45</v>
      </c>
      <c r="C259" s="15" t="s">
        <v>1464</v>
      </c>
      <c r="D259" s="16" t="s">
        <v>205</v>
      </c>
      <c r="E259" s="14" t="s">
        <v>206</v>
      </c>
      <c r="F259" s="0" t="s">
        <v>207</v>
      </c>
      <c r="G259" s="0" t="s">
        <v>208</v>
      </c>
      <c r="H259" s="0" t="s">
        <v>105</v>
      </c>
      <c r="I259" s="0" t="s">
        <v>106</v>
      </c>
      <c r="J259" s="0" t="n">
        <v>28209</v>
      </c>
      <c r="K259" s="0" t="e">
        <f aca="false">VLOOKUP($A259,#REF!,22,0)</f>
        <v>#VALUE!</v>
      </c>
      <c r="L259" s="0" t="e">
        <f aca="false">VLOOKUP($A259,#REF!,23,0)</f>
        <v>#VALUE!</v>
      </c>
      <c r="M259" s="0" t="str">
        <f aca="false">F259&amp;","&amp;G259&amp;","&amp;H259&amp;" "&amp;J259</f>
        <v>4501 South Boulevard,Charlotte,NC 28209</v>
      </c>
      <c r="N259" s="0" t="n">
        <v>35.180633</v>
      </c>
      <c r="O259" s="0" t="n">
        <v>-80.875051</v>
      </c>
      <c r="P259" s="0" t="e">
        <f aca="false">POWER(POWER((K259-N259), 2) + POWER((L259-O259), 2), 0.5)</f>
        <v>#VALUE!</v>
      </c>
    </row>
    <row r="260" customFormat="false" ht="14.25" hidden="false" customHeight="false" outlineLevel="0" collapsed="false">
      <c r="A260" s="14" t="n">
        <v>401</v>
      </c>
      <c r="B260" s="14" t="s">
        <v>45</v>
      </c>
      <c r="C260" s="15" t="s">
        <v>1464</v>
      </c>
      <c r="D260" s="16" t="s">
        <v>372</v>
      </c>
      <c r="E260" s="14" t="s">
        <v>695</v>
      </c>
      <c r="F260" s="0" t="s">
        <v>697</v>
      </c>
      <c r="G260" s="0" t="s">
        <v>668</v>
      </c>
      <c r="H260" s="0" t="s">
        <v>283</v>
      </c>
      <c r="I260" s="0" t="s">
        <v>284</v>
      </c>
      <c r="J260" s="0" t="n">
        <v>34749</v>
      </c>
      <c r="K260" s="0" t="e">
        <f aca="false">VLOOKUP($A260,#REF!,22,0)</f>
        <v>#VALUE!</v>
      </c>
      <c r="L260" s="0" t="e">
        <f aca="false">VLOOKUP($A260,#REF!,23,0)</f>
        <v>#VALUE!</v>
      </c>
      <c r="M260" s="0" t="str">
        <f aca="false">F260&amp;","&amp;G260&amp;","&amp;H260&amp;" "&amp;J260</f>
        <v>2813 West Main Street,Leesburg,FL 34749</v>
      </c>
      <c r="N260" s="0" t="n">
        <v>28.810962</v>
      </c>
      <c r="O260" s="0" t="n">
        <v>-81.913834</v>
      </c>
      <c r="P260" s="0" t="e">
        <f aca="false">POWER(POWER((K260-N260), 2) + POWER((L260-O260), 2), 0.5)</f>
        <v>#VALUE!</v>
      </c>
    </row>
    <row r="261" customFormat="false" ht="14.25" hidden="false" customHeight="false" outlineLevel="0" collapsed="false">
      <c r="A261" s="14" t="n">
        <v>705</v>
      </c>
      <c r="B261" s="14" t="s">
        <v>192</v>
      </c>
      <c r="C261" s="15" t="s">
        <v>897</v>
      </c>
      <c r="D261" s="16" t="s">
        <v>854</v>
      </c>
      <c r="E261" s="14" t="s">
        <v>947</v>
      </c>
      <c r="F261" s="0" t="s">
        <v>948</v>
      </c>
      <c r="G261" s="0" t="s">
        <v>949</v>
      </c>
      <c r="H261" s="0" t="s">
        <v>316</v>
      </c>
      <c r="I261" s="0" t="s">
        <v>317</v>
      </c>
      <c r="J261" s="0" t="n">
        <v>95014</v>
      </c>
      <c r="K261" s="0" t="e">
        <f aca="false">VLOOKUP($A261,#REF!,22,0)</f>
        <v>#VALUE!</v>
      </c>
      <c r="L261" s="0" t="e">
        <f aca="false">VLOOKUP($A261,#REF!,23,0)</f>
        <v>#VALUE!</v>
      </c>
      <c r="M261" s="0" t="str">
        <f aca="false">F261&amp;","&amp;G261&amp;","&amp;H261&amp;" "&amp;J261</f>
        <v>10123 N Wolfe Rd #20,Cupertino,CA 95014</v>
      </c>
      <c r="N261" s="0" t="n">
        <v>37.326768</v>
      </c>
      <c r="O261" s="0" t="n">
        <v>-122.012884</v>
      </c>
      <c r="P261" s="0" t="e">
        <f aca="false">POWER(POWER((K261-N261), 2) + POWER((L261-O261), 2), 0.5)</f>
        <v>#VALUE!</v>
      </c>
    </row>
    <row r="262" customFormat="false" ht="14.25" hidden="false" customHeight="false" outlineLevel="0" collapsed="false">
      <c r="A262" s="14" t="n">
        <v>374</v>
      </c>
      <c r="B262" s="14" t="s">
        <v>45</v>
      </c>
      <c r="C262" s="15" t="s">
        <v>1469</v>
      </c>
      <c r="D262" s="17" t="s">
        <v>625</v>
      </c>
      <c r="E262" s="14" t="s">
        <v>663</v>
      </c>
      <c r="F262" s="0" t="s">
        <v>665</v>
      </c>
      <c r="G262" s="0" t="s">
        <v>628</v>
      </c>
      <c r="H262" s="0" t="s">
        <v>600</v>
      </c>
      <c r="I262" s="0" t="s">
        <v>597</v>
      </c>
      <c r="J262" s="0" t="n">
        <v>85027</v>
      </c>
      <c r="K262" s="0" t="e">
        <f aca="false">VLOOKUP($A262,#REF!,22,0)</f>
        <v>#VALUE!</v>
      </c>
      <c r="L262" s="0" t="e">
        <f aca="false">VLOOKUP($A262,#REF!,23,0)</f>
        <v>#VALUE!</v>
      </c>
      <c r="M262" s="0" t="str">
        <f aca="false">F262&amp;","&amp;G262&amp;","&amp;H262&amp;" "&amp;J262</f>
        <v>3424 W. Union Hills Drive,Phoenix,AZ 85027</v>
      </c>
      <c r="N262" s="0" t="n">
        <v>33.655983</v>
      </c>
      <c r="O262" s="0" t="n">
        <v>-112.132818</v>
      </c>
      <c r="P262" s="0" t="e">
        <f aca="false">POWER(POWER((K262-N262), 2) + POWER((L262-O262), 2), 0.5)</f>
        <v>#VALUE!</v>
      </c>
    </row>
    <row r="263" customFormat="false" ht="14.25" hidden="false" customHeight="false" outlineLevel="0" collapsed="false">
      <c r="A263" s="14" t="n">
        <v>259</v>
      </c>
      <c r="B263" s="14" t="s">
        <v>45</v>
      </c>
      <c r="C263" s="15" t="s">
        <v>897</v>
      </c>
      <c r="D263" s="16" t="s">
        <v>494</v>
      </c>
      <c r="E263" s="14" t="s">
        <v>495</v>
      </c>
      <c r="F263" s="0" t="s">
        <v>498</v>
      </c>
      <c r="G263" s="0" t="s">
        <v>499</v>
      </c>
      <c r="H263" s="0" t="s">
        <v>316</v>
      </c>
      <c r="I263" s="0" t="s">
        <v>317</v>
      </c>
      <c r="J263" s="0" t="n">
        <v>90640</v>
      </c>
      <c r="K263" s="0" t="e">
        <f aca="false">VLOOKUP($A263,#REF!,22,0)</f>
        <v>#VALUE!</v>
      </c>
      <c r="L263" s="0" t="e">
        <f aca="false">VLOOKUP($A263,#REF!,23,0)</f>
        <v>#VALUE!</v>
      </c>
      <c r="M263" s="0" t="str">
        <f aca="false">F263&amp;","&amp;G263&amp;","&amp;H263&amp;" "&amp;J263</f>
        <v>1201 W. Beverly Rd.,Montebello,CA 90640</v>
      </c>
      <c r="N263" s="0" t="n">
        <v>34.017796</v>
      </c>
      <c r="O263" s="0" t="n">
        <v>-118.111262</v>
      </c>
      <c r="P263" s="0" t="e">
        <f aca="false">POWER(POWER((K263-N263), 2) + POWER((L263-O263), 2), 0.5)</f>
        <v>#VALUE!</v>
      </c>
    </row>
    <row r="264" customFormat="false" ht="14.25" hidden="false" customHeight="false" outlineLevel="0" collapsed="false">
      <c r="A264" s="14" t="n">
        <v>173</v>
      </c>
      <c r="B264" s="14" t="s">
        <v>192</v>
      </c>
      <c r="C264" s="15" t="s">
        <v>1465</v>
      </c>
      <c r="D264" s="16" t="s">
        <v>1466</v>
      </c>
      <c r="E264" s="14" t="s">
        <v>1485</v>
      </c>
      <c r="F264" s="0" t="s">
        <v>345</v>
      </c>
      <c r="G264" s="0" t="s">
        <v>346</v>
      </c>
      <c r="H264" s="0" t="s">
        <v>347</v>
      </c>
      <c r="I264" s="0" t="s">
        <v>348</v>
      </c>
      <c r="J264" s="0" t="n">
        <v>6854</v>
      </c>
      <c r="K264" s="0" t="e">
        <f aca="false">VLOOKUP($A264,#REF!,22,0)</f>
        <v>#VALUE!</v>
      </c>
      <c r="L264" s="0" t="e">
        <f aca="false">VLOOKUP($A264,#REF!,23,0)</f>
        <v>#VALUE!</v>
      </c>
      <c r="M264" s="0" t="str">
        <f aca="false">F264&amp;","&amp;G264&amp;","&amp;H264&amp;" "&amp;J264</f>
        <v>701 Connecticut Avenue,Norwalk,CT 6854</v>
      </c>
      <c r="N264" s="0" t="n">
        <v>41.093592</v>
      </c>
      <c r="O264" s="0" t="n">
        <v>-73.449603</v>
      </c>
      <c r="P264" s="0" t="e">
        <f aca="false">POWER(POWER((K264-N264), 2) + POWER((L264-O264), 2), 0.5)</f>
        <v>#VALUE!</v>
      </c>
    </row>
    <row r="265" customFormat="false" ht="14.25" hidden="false" customHeight="false" outlineLevel="0" collapsed="false">
      <c r="A265" s="14" t="n">
        <v>868</v>
      </c>
      <c r="B265" s="14" t="s">
        <v>1005</v>
      </c>
      <c r="C265" s="15" t="s">
        <v>1469</v>
      </c>
      <c r="D265" s="16" t="s">
        <v>633</v>
      </c>
      <c r="E265" s="14" t="s">
        <v>1125</v>
      </c>
      <c r="F265" s="0" t="s">
        <v>1126</v>
      </c>
      <c r="G265" s="0" t="s">
        <v>1127</v>
      </c>
      <c r="H265" s="0" t="s">
        <v>600</v>
      </c>
      <c r="I265" s="0" t="s">
        <v>597</v>
      </c>
      <c r="J265" s="0" t="n">
        <v>85710</v>
      </c>
      <c r="K265" s="0" t="e">
        <f aca="false">VLOOKUP($A265,#REF!,22,0)</f>
        <v>#VALUE!</v>
      </c>
      <c r="L265" s="0" t="e">
        <f aca="false">VLOOKUP($A265,#REF!,23,0)</f>
        <v>#VALUE!</v>
      </c>
      <c r="M265" s="0" t="str">
        <f aca="false">F265&amp;","&amp;G265&amp;","&amp;H265&amp;" "&amp;J265</f>
        <v>114 S. Camino Seco,Tucson,AZ 85710</v>
      </c>
      <c r="N265" s="0" t="n">
        <v>32.219102</v>
      </c>
      <c r="O265" s="0" t="n">
        <v>-110.809192</v>
      </c>
      <c r="P265" s="0" t="e">
        <f aca="false">POWER(POWER((K265-N265), 2) + POWER((L265-O265), 2), 0.5)</f>
        <v>#VALUE!</v>
      </c>
    </row>
    <row r="266" customFormat="false" ht="14.25" hidden="false" customHeight="false" outlineLevel="0" collapsed="false">
      <c r="A266" s="14" t="n">
        <v>892</v>
      </c>
      <c r="B266" s="14" t="s">
        <v>1005</v>
      </c>
      <c r="C266" s="15" t="s">
        <v>897</v>
      </c>
      <c r="D266" s="16" t="s">
        <v>1475</v>
      </c>
      <c r="E266" s="14" t="s">
        <v>1201</v>
      </c>
      <c r="F266" s="0" t="s">
        <v>1202</v>
      </c>
      <c r="G266" s="0" t="s">
        <v>248</v>
      </c>
      <c r="H266" s="0" t="s">
        <v>231</v>
      </c>
      <c r="I266" s="0" t="s">
        <v>232</v>
      </c>
      <c r="J266" s="0" t="n">
        <v>78217</v>
      </c>
      <c r="K266" s="0" t="e">
        <f aca="false">VLOOKUP($A266,#REF!,22,0)</f>
        <v>#VALUE!</v>
      </c>
      <c r="L266" s="0" t="e">
        <f aca="false">VLOOKUP($A266,#REF!,23,0)</f>
        <v>#VALUE!</v>
      </c>
      <c r="M266" s="0" t="str">
        <f aca="false">F266&amp;","&amp;G266&amp;","&amp;H266&amp;" "&amp;J266</f>
        <v>4330 Thousand Oaks Blvd.,San Antonio,TX 78217</v>
      </c>
      <c r="N266" s="0" t="n">
        <v>29.550587</v>
      </c>
      <c r="O266" s="0" t="n">
        <v>-98.40979</v>
      </c>
      <c r="P266" s="0" t="e">
        <f aca="false">POWER(POWER((K266-N266), 2) + POWER((L266-O266), 2), 0.5)</f>
        <v>#VALUE!</v>
      </c>
    </row>
    <row r="267" customFormat="false" ht="14.25" hidden="false" customHeight="false" outlineLevel="0" collapsed="false">
      <c r="A267" s="14" t="n">
        <v>65</v>
      </c>
      <c r="B267" s="14" t="s">
        <v>45</v>
      </c>
      <c r="C267" s="15" t="s">
        <v>1464</v>
      </c>
      <c r="D267" s="16" t="s">
        <v>119</v>
      </c>
      <c r="E267" s="14" t="s">
        <v>170</v>
      </c>
      <c r="F267" s="0" t="s">
        <v>173</v>
      </c>
      <c r="G267" s="0" t="s">
        <v>174</v>
      </c>
      <c r="H267" s="0" t="s">
        <v>105</v>
      </c>
      <c r="I267" s="0" t="s">
        <v>106</v>
      </c>
      <c r="J267" s="0" t="n">
        <v>27612</v>
      </c>
      <c r="K267" s="0" t="e">
        <f aca="false">VLOOKUP($A267,#REF!,22,0)</f>
        <v>#VALUE!</v>
      </c>
      <c r="L267" s="0" t="e">
        <f aca="false">VLOOKUP($A267,#REF!,23,0)</f>
        <v>#VALUE!</v>
      </c>
      <c r="M267" s="0" t="str">
        <f aca="false">F267&amp;","&amp;G267&amp;","&amp;H267&amp;" "&amp;J267</f>
        <v>5501 Commercial Avenue,Raleigh,NC 27612</v>
      </c>
      <c r="N267" s="0" t="n">
        <v>35.85738</v>
      </c>
      <c r="O267" s="0" t="n">
        <v>-78.709178</v>
      </c>
      <c r="P267" s="0" t="e">
        <f aca="false">POWER(POWER((K267-N267), 2) + POWER((L267-O267), 2), 0.5)</f>
        <v>#VALUE!</v>
      </c>
    </row>
    <row r="268" customFormat="false" ht="14.25" hidden="false" customHeight="false" outlineLevel="0" collapsed="false">
      <c r="A268" s="14" t="n">
        <v>894</v>
      </c>
      <c r="B268" s="14" t="s">
        <v>107</v>
      </c>
      <c r="C268" s="15" t="s">
        <v>133</v>
      </c>
      <c r="D268" s="17" t="s">
        <v>625</v>
      </c>
      <c r="E268" s="14" t="s">
        <v>1486</v>
      </c>
      <c r="F268" s="0" t="s">
        <v>1209</v>
      </c>
      <c r="G268" s="0" t="s">
        <v>1210</v>
      </c>
      <c r="H268" s="0" t="s">
        <v>901</v>
      </c>
      <c r="I268" s="0" t="s">
        <v>902</v>
      </c>
      <c r="J268" s="0" t="n">
        <v>98087</v>
      </c>
      <c r="K268" s="0" t="e">
        <f aca="false">VLOOKUP($A268,#REF!,22,0)</f>
        <v>#VALUE!</v>
      </c>
      <c r="L268" s="0" t="e">
        <f aca="false">VLOOKUP($A268,#REF!,23,0)</f>
        <v>#VALUE!</v>
      </c>
      <c r="M268" s="0" t="str">
        <f aca="false">F268&amp;","&amp;G268&amp;","&amp;H268&amp;" "&amp;J268</f>
        <v>1222 - 164th St., S.W.,Lynnwood,WA 98087</v>
      </c>
      <c r="N268" s="0" t="n">
        <v>47.848378</v>
      </c>
      <c r="O268" s="0" t="n">
        <v>-122.250175</v>
      </c>
      <c r="P268" s="0" t="e">
        <f aca="false">POWER(POWER((K268-N268), 2) + POWER((L268-O268), 2), 0.5)</f>
        <v>#VALUE!</v>
      </c>
    </row>
    <row r="269" customFormat="false" ht="14.25" hidden="false" customHeight="false" outlineLevel="0" collapsed="false">
      <c r="A269" s="14" t="n">
        <v>809</v>
      </c>
      <c r="B269" s="14" t="s">
        <v>107</v>
      </c>
      <c r="C269" s="15" t="s">
        <v>897</v>
      </c>
      <c r="D269" s="16" t="s">
        <v>1478</v>
      </c>
      <c r="E269" s="14" t="s">
        <v>970</v>
      </c>
      <c r="F269" s="0" t="s">
        <v>971</v>
      </c>
      <c r="G269" s="0" t="s">
        <v>972</v>
      </c>
      <c r="H269" s="0" t="s">
        <v>436</v>
      </c>
      <c r="I269" s="0" t="s">
        <v>432</v>
      </c>
      <c r="J269" s="0" t="n">
        <v>80124</v>
      </c>
      <c r="K269" s="0" t="e">
        <f aca="false">VLOOKUP($A269,#REF!,22,0)</f>
        <v>#VALUE!</v>
      </c>
      <c r="L269" s="0" t="e">
        <f aca="false">VLOOKUP($A269,#REF!,23,0)</f>
        <v>#VALUE!</v>
      </c>
      <c r="M269" s="0" t="str">
        <f aca="false">F269&amp;","&amp;G269&amp;","&amp;H269&amp;" "&amp;J269</f>
        <v>9255 Kimmer Dr.,Lone Tree,CO 80124</v>
      </c>
      <c r="N269" s="0" t="n">
        <v>39.553203</v>
      </c>
      <c r="O269" s="0" t="n">
        <v>-104.882112</v>
      </c>
      <c r="P269" s="0" t="e">
        <f aca="false">POWER(POWER((K269-N269), 2) + POWER((L269-O269), 2), 0.5)</f>
        <v>#VALUE!</v>
      </c>
    </row>
    <row r="270" customFormat="false" ht="14.25" hidden="false" customHeight="false" outlineLevel="0" collapsed="false">
      <c r="A270" s="14" t="n">
        <v>888</v>
      </c>
      <c r="B270" s="14" t="s">
        <v>1005</v>
      </c>
      <c r="C270" s="15" t="s">
        <v>1468</v>
      </c>
      <c r="D270" s="16" t="s">
        <v>1471</v>
      </c>
      <c r="E270" s="14" t="s">
        <v>1190</v>
      </c>
      <c r="F270" s="0" t="s">
        <v>1192</v>
      </c>
      <c r="G270" s="0" t="s">
        <v>223</v>
      </c>
      <c r="H270" s="0" t="s">
        <v>224</v>
      </c>
      <c r="I270" s="0" t="s">
        <v>225</v>
      </c>
      <c r="J270" s="0" t="n">
        <v>21236</v>
      </c>
      <c r="K270" s="0" t="e">
        <f aca="false">VLOOKUP($A270,#REF!,22,0)</f>
        <v>#VALUE!</v>
      </c>
      <c r="L270" s="0" t="e">
        <f aca="false">VLOOKUP($A270,#REF!,23,0)</f>
        <v>#VALUE!</v>
      </c>
      <c r="M270" s="0" t="str">
        <f aca="false">F270&amp;","&amp;G270&amp;","&amp;H270&amp;" "&amp;J270</f>
        <v>4359 Ebenezer Road,Baltimore,MD 21236</v>
      </c>
      <c r="N270" s="0" t="n">
        <v>39.396759</v>
      </c>
      <c r="O270" s="0" t="n">
        <v>-76.476276</v>
      </c>
      <c r="P270" s="0" t="e">
        <f aca="false">POWER(POWER((K270-N270), 2) + POWER((L270-O270), 2), 0.5)</f>
        <v>#VALUE!</v>
      </c>
    </row>
    <row r="271" customFormat="false" ht="14.25" hidden="false" customHeight="false" outlineLevel="0" collapsed="false">
      <c r="A271" s="14" t="n">
        <v>508</v>
      </c>
      <c r="B271" s="14" t="s">
        <v>45</v>
      </c>
      <c r="C271" s="15" t="s">
        <v>1464</v>
      </c>
      <c r="D271" s="16" t="s">
        <v>205</v>
      </c>
      <c r="E271" s="14" t="s">
        <v>743</v>
      </c>
      <c r="F271" s="0" t="s">
        <v>749</v>
      </c>
      <c r="G271" s="0" t="s">
        <v>750</v>
      </c>
      <c r="H271" s="0" t="s">
        <v>105</v>
      </c>
      <c r="I271" s="0" t="s">
        <v>106</v>
      </c>
      <c r="J271" s="0" t="n">
        <v>28105</v>
      </c>
      <c r="K271" s="0" t="e">
        <f aca="false">VLOOKUP($A271,#REF!,22,0)</f>
        <v>#VALUE!</v>
      </c>
      <c r="L271" s="0" t="e">
        <f aca="false">VLOOKUP($A271,#REF!,23,0)</f>
        <v>#VALUE!</v>
      </c>
      <c r="M271" s="0" t="str">
        <f aca="false">F271&amp;","&amp;G271&amp;","&amp;H271&amp;" "&amp;J271</f>
        <v>11210 Brigman Rd.,Matthews,NC 28105</v>
      </c>
      <c r="N271" s="0" t="n">
        <v>35.116188</v>
      </c>
      <c r="O271" s="0" t="n">
        <v>-80.700617</v>
      </c>
      <c r="P271" s="0" t="e">
        <f aca="false">POWER(POWER((K271-N271), 2) + POWER((L271-O271), 2), 0.5)</f>
        <v>#VALUE!</v>
      </c>
    </row>
    <row r="272" customFormat="false" ht="14.25" hidden="false" customHeight="false" outlineLevel="0" collapsed="false">
      <c r="A272" s="14" t="n">
        <v>815</v>
      </c>
      <c r="B272" s="14" t="s">
        <v>107</v>
      </c>
      <c r="C272" s="15" t="s">
        <v>1465</v>
      </c>
      <c r="D272" s="16" t="s">
        <v>547</v>
      </c>
      <c r="E272" s="14" t="s">
        <v>985</v>
      </c>
      <c r="F272" s="0" t="s">
        <v>986</v>
      </c>
      <c r="G272" s="0" t="s">
        <v>987</v>
      </c>
      <c r="H272" s="0" t="s">
        <v>551</v>
      </c>
      <c r="I272" s="0" t="s">
        <v>552</v>
      </c>
      <c r="J272" s="0" t="n">
        <v>55443</v>
      </c>
      <c r="K272" s="0" t="e">
        <f aca="false">VLOOKUP($A272,#REF!,22,0)</f>
        <v>#VALUE!</v>
      </c>
      <c r="L272" s="0" t="e">
        <f aca="false">VLOOKUP($A272,#REF!,23,0)</f>
        <v>#VALUE!</v>
      </c>
      <c r="M272" s="0" t="str">
        <f aca="false">F272&amp;","&amp;G272&amp;","&amp;H272&amp;" "&amp;J272</f>
        <v>7545 Brooklyn Blvd.,Brooklyn Park,MN 55443</v>
      </c>
      <c r="N272" s="0" t="n">
        <v>45.091096</v>
      </c>
      <c r="O272" s="0" t="n">
        <v>-93.352678</v>
      </c>
      <c r="P272" s="0" t="e">
        <f aca="false">POWER(POWER((K272-N272), 2) + POWER((L272-O272), 2), 0.5)</f>
        <v>#VALUE!</v>
      </c>
    </row>
    <row r="273" customFormat="false" ht="14.25" hidden="false" customHeight="false" outlineLevel="0" collapsed="false">
      <c r="A273" s="14" t="n">
        <v>842</v>
      </c>
      <c r="B273" s="14" t="s">
        <v>1005</v>
      </c>
      <c r="C273" s="15" t="s">
        <v>1469</v>
      </c>
      <c r="D273" s="16" t="s">
        <v>336</v>
      </c>
      <c r="E273" s="14" t="s">
        <v>1056</v>
      </c>
      <c r="F273" s="0" t="s">
        <v>1057</v>
      </c>
      <c r="G273" s="0" t="s">
        <v>1058</v>
      </c>
      <c r="H273" s="0" t="s">
        <v>340</v>
      </c>
      <c r="I273" s="0" t="s">
        <v>341</v>
      </c>
      <c r="J273" s="0" t="n">
        <v>60517</v>
      </c>
      <c r="K273" s="0" t="e">
        <f aca="false">VLOOKUP($A273,#REF!,22,0)</f>
        <v>#VALUE!</v>
      </c>
      <c r="L273" s="0" t="e">
        <f aca="false">VLOOKUP($A273,#REF!,23,0)</f>
        <v>#VALUE!</v>
      </c>
      <c r="M273" s="0" t="str">
        <f aca="false">F273&amp;","&amp;G273&amp;","&amp;H273&amp;" "&amp;J273</f>
        <v>1555 W. 75th St.,Woodridge,IL 60517</v>
      </c>
      <c r="N273" s="0" t="n">
        <v>41.749867</v>
      </c>
      <c r="O273" s="0" t="n">
        <v>-88.023205</v>
      </c>
      <c r="P273" s="0" t="e">
        <f aca="false">POWER(POWER((K273-N273), 2) + POWER((L273-O273), 2), 0.5)</f>
        <v>#VALUE!</v>
      </c>
    </row>
    <row r="274" customFormat="false" ht="14.25" hidden="false" customHeight="false" outlineLevel="0" collapsed="false">
      <c r="A274" s="14" t="n">
        <v>360</v>
      </c>
      <c r="B274" s="14" t="s">
        <v>45</v>
      </c>
      <c r="C274" s="15" t="s">
        <v>1468</v>
      </c>
      <c r="D274" s="16" t="s">
        <v>219</v>
      </c>
      <c r="E274" s="14" t="s">
        <v>643</v>
      </c>
      <c r="F274" s="0" t="s">
        <v>644</v>
      </c>
      <c r="G274" s="0" t="s">
        <v>645</v>
      </c>
      <c r="H274" s="0" t="s">
        <v>224</v>
      </c>
      <c r="I274" s="0" t="s">
        <v>225</v>
      </c>
      <c r="J274" s="0" t="n">
        <v>20707</v>
      </c>
      <c r="K274" s="0" t="e">
        <f aca="false">VLOOKUP($A274,#REF!,22,0)</f>
        <v>#VALUE!</v>
      </c>
      <c r="L274" s="0" t="e">
        <f aca="false">VLOOKUP($A274,#REF!,23,0)</f>
        <v>#VALUE!</v>
      </c>
      <c r="M274" s="0" t="str">
        <f aca="false">F274&amp;","&amp;G274&amp;","&amp;H274&amp;" "&amp;J274</f>
        <v>15013 Baltimore Avenue N.,Laurel,MD 20707</v>
      </c>
      <c r="N274" s="0" t="n">
        <v>39.095931</v>
      </c>
      <c r="O274" s="0" t="n">
        <v>-76.849441</v>
      </c>
      <c r="P274" s="0" t="e">
        <f aca="false">POWER(POWER((K274-N274), 2) + POWER((L274-O274), 2), 0.5)</f>
        <v>#VALUE!</v>
      </c>
    </row>
    <row r="275" customFormat="false" ht="14.25" hidden="false" customHeight="false" outlineLevel="0" collapsed="false">
      <c r="A275" s="14" t="n">
        <v>220</v>
      </c>
      <c r="B275" s="14" t="s">
        <v>45</v>
      </c>
      <c r="C275" s="15" t="s">
        <v>1476</v>
      </c>
      <c r="D275" s="16" t="s">
        <v>403</v>
      </c>
      <c r="E275" s="14" t="s">
        <v>410</v>
      </c>
      <c r="F275" s="0" t="s">
        <v>412</v>
      </c>
      <c r="G275" s="0" t="s">
        <v>413</v>
      </c>
      <c r="H275" s="0" t="s">
        <v>202</v>
      </c>
      <c r="I275" s="0" t="s">
        <v>201</v>
      </c>
      <c r="J275" s="0" t="n">
        <v>14225</v>
      </c>
      <c r="K275" s="0" t="e">
        <f aca="false">VLOOKUP($A275,#REF!,22,0)</f>
        <v>#VALUE!</v>
      </c>
      <c r="L275" s="0" t="e">
        <f aca="false">VLOOKUP($A275,#REF!,23,0)</f>
        <v>#VALUE!</v>
      </c>
      <c r="M275" s="0" t="str">
        <f aca="false">F275&amp;","&amp;G275&amp;","&amp;H275&amp;" "&amp;J275</f>
        <v>3754 Genesee Street,Cheektowaga,NY 14225</v>
      </c>
      <c r="N275" s="0" t="n">
        <v>42.928939</v>
      </c>
      <c r="O275" s="0" t="n">
        <v>-78.74689</v>
      </c>
      <c r="P275" s="0" t="e">
        <f aca="false">POWER(POWER((K275-N275), 2) + POWER((L275-O275), 2), 0.5)</f>
        <v>#VALUE!</v>
      </c>
    </row>
    <row r="276" customFormat="false" ht="14.25" hidden="false" customHeight="false" outlineLevel="0" collapsed="false">
      <c r="A276" s="14" t="n">
        <v>551</v>
      </c>
      <c r="B276" s="14" t="s">
        <v>192</v>
      </c>
      <c r="C276" s="15" t="s">
        <v>1465</v>
      </c>
      <c r="D276" s="16" t="s">
        <v>1466</v>
      </c>
      <c r="E276" s="14" t="s">
        <v>818</v>
      </c>
      <c r="F276" s="0" t="s">
        <v>819</v>
      </c>
      <c r="G276" s="0" t="s">
        <v>820</v>
      </c>
      <c r="H276" s="0" t="s">
        <v>202</v>
      </c>
      <c r="I276" s="0" t="s">
        <v>201</v>
      </c>
      <c r="J276" s="0" t="n">
        <v>10607</v>
      </c>
      <c r="K276" s="0" t="e">
        <f aca="false">VLOOKUP($A276,#REF!,22,0)</f>
        <v>#VALUE!</v>
      </c>
      <c r="L276" s="0" t="e">
        <f aca="false">VLOOKUP($A276,#REF!,23,0)</f>
        <v>#VALUE!</v>
      </c>
      <c r="M276" s="0" t="str">
        <f aca="false">F276&amp;","&amp;G276&amp;","&amp;H276&amp;" "&amp;J276</f>
        <v>47 Tarrytown Rd.,White Plains,NY 10607</v>
      </c>
      <c r="N276" s="0" t="n">
        <v>41.038</v>
      </c>
      <c r="O276" s="0" t="n">
        <v>-73.783782</v>
      </c>
      <c r="P276" s="0" t="e">
        <f aca="false">POWER(POWER((K276-N276), 2) + POWER((L276-O276), 2), 0.5)</f>
        <v>#VALUE!</v>
      </c>
    </row>
    <row r="277" customFormat="false" ht="14.25" hidden="false" customHeight="false" outlineLevel="0" collapsed="false">
      <c r="A277" s="14" t="n">
        <v>853</v>
      </c>
      <c r="B277" s="14" t="s">
        <v>1005</v>
      </c>
      <c r="C277" s="15" t="s">
        <v>1465</v>
      </c>
      <c r="D277" s="16" t="s">
        <v>1473</v>
      </c>
      <c r="E277" s="14" t="s">
        <v>1090</v>
      </c>
      <c r="F277" s="0" t="s">
        <v>1091</v>
      </c>
      <c r="G277" s="0" t="s">
        <v>1092</v>
      </c>
      <c r="H277" s="0" t="s">
        <v>358</v>
      </c>
      <c r="I277" s="0" t="s">
        <v>359</v>
      </c>
      <c r="J277" s="0" t="n">
        <v>7730</v>
      </c>
      <c r="K277" s="0" t="e">
        <f aca="false">VLOOKUP($A277,#REF!,22,0)</f>
        <v>#VALUE!</v>
      </c>
      <c r="L277" s="0" t="e">
        <f aca="false">VLOOKUP($A277,#REF!,23,0)</f>
        <v>#VALUE!</v>
      </c>
      <c r="M277" s="0" t="str">
        <f aca="false">F277&amp;","&amp;G277&amp;","&amp;H277&amp;" "&amp;J277</f>
        <v>1400 Route #36,Hazlet,NJ 7730</v>
      </c>
      <c r="N277" s="0" t="n">
        <v>40.427927</v>
      </c>
      <c r="O277" s="0" t="n">
        <v>-74.189429</v>
      </c>
      <c r="P277" s="0" t="e">
        <f aca="false">POWER(POWER((K277-N277), 2) + POWER((L277-O277), 2), 0.5)</f>
        <v>#VALUE!</v>
      </c>
    </row>
    <row r="278" customFormat="false" ht="14.25" hidden="false" customHeight="false" outlineLevel="0" collapsed="false">
      <c r="A278" s="14" t="n">
        <v>102</v>
      </c>
      <c r="B278" s="14" t="s">
        <v>45</v>
      </c>
      <c r="C278" s="15" t="s">
        <v>1468</v>
      </c>
      <c r="D278" s="16" t="s">
        <v>249</v>
      </c>
      <c r="E278" s="14" t="s">
        <v>250</v>
      </c>
      <c r="F278" s="0" t="s">
        <v>251</v>
      </c>
      <c r="G278" s="0" t="s">
        <v>252</v>
      </c>
      <c r="H278" s="0" t="s">
        <v>253</v>
      </c>
      <c r="I278" s="0" t="s">
        <v>254</v>
      </c>
      <c r="J278" s="0" t="n">
        <v>23188</v>
      </c>
      <c r="K278" s="0" t="e">
        <f aca="false">VLOOKUP($A278,#REF!,22,0)</f>
        <v>#VALUE!</v>
      </c>
      <c r="L278" s="0" t="e">
        <f aca="false">VLOOKUP($A278,#REF!,23,0)</f>
        <v>#VALUE!</v>
      </c>
      <c r="M278" s="0" t="str">
        <f aca="false">F278&amp;","&amp;G278&amp;","&amp;H278&amp;" "&amp;J278</f>
        <v>5544 Olde Towne Road,Williamsburg,VA 23188</v>
      </c>
      <c r="N278" s="0" t="n">
        <v>37.314653</v>
      </c>
      <c r="O278" s="0" t="n">
        <v>-76.736183</v>
      </c>
      <c r="P278" s="0" t="e">
        <f aca="false">POWER(POWER((K278-N278), 2) + POWER((L278-O278), 2), 0.5)</f>
        <v>#VALUE!</v>
      </c>
    </row>
    <row r="279" customFormat="false" ht="14.25" hidden="false" customHeight="false" outlineLevel="0" collapsed="false">
      <c r="A279" s="14" t="n">
        <v>837</v>
      </c>
      <c r="B279" s="14" t="s">
        <v>1005</v>
      </c>
      <c r="C279" s="15" t="s">
        <v>1469</v>
      </c>
      <c r="D279" s="16" t="s">
        <v>336</v>
      </c>
      <c r="E279" s="14" t="s">
        <v>1040</v>
      </c>
      <c r="F279" s="0" t="s">
        <v>1041</v>
      </c>
      <c r="G279" s="0" t="s">
        <v>1042</v>
      </c>
      <c r="H279" s="0" t="s">
        <v>340</v>
      </c>
      <c r="I279" s="0" t="s">
        <v>341</v>
      </c>
      <c r="J279" s="0" t="n">
        <v>60015</v>
      </c>
      <c r="K279" s="0" t="e">
        <f aca="false">VLOOKUP($A279,#REF!,22,0)</f>
        <v>#VALUE!</v>
      </c>
      <c r="L279" s="0" t="e">
        <f aca="false">VLOOKUP($A279,#REF!,23,0)</f>
        <v>#VALUE!</v>
      </c>
      <c r="M279" s="0" t="str">
        <f aca="false">F279&amp;","&amp;G279&amp;","&amp;H279&amp;" "&amp;J279</f>
        <v>10 S. Waukegan Rd.,Deerfield,IL 60015</v>
      </c>
      <c r="N279" s="0" t="n">
        <v>42.149023</v>
      </c>
      <c r="O279" s="0" t="n">
        <v>-87.837975</v>
      </c>
      <c r="P279" s="0" t="e">
        <f aca="false">POWER(POWER((K279-N279), 2) + POWER((L279-O279), 2), 0.5)</f>
        <v>#VALUE!</v>
      </c>
    </row>
    <row r="280" customFormat="false" ht="14.25" hidden="false" customHeight="false" outlineLevel="0" collapsed="false">
      <c r="A280" s="14" t="n">
        <v>873</v>
      </c>
      <c r="B280" s="14" t="s">
        <v>1005</v>
      </c>
      <c r="C280" s="15" t="s">
        <v>897</v>
      </c>
      <c r="D280" s="16" t="s">
        <v>479</v>
      </c>
      <c r="E280" s="14" t="s">
        <v>1142</v>
      </c>
      <c r="F280" s="0" t="s">
        <v>1143</v>
      </c>
      <c r="G280" s="0" t="s">
        <v>1144</v>
      </c>
      <c r="H280" s="0" t="s">
        <v>316</v>
      </c>
      <c r="I280" s="0" t="s">
        <v>317</v>
      </c>
      <c r="J280" s="0" t="n">
        <v>92335</v>
      </c>
      <c r="K280" s="0" t="e">
        <f aca="false">VLOOKUP($A280,#REF!,22,0)</f>
        <v>#VALUE!</v>
      </c>
      <c r="L280" s="0" t="e">
        <f aca="false">VLOOKUP($A280,#REF!,23,0)</f>
        <v>#VALUE!</v>
      </c>
      <c r="M280" s="0" t="str">
        <f aca="false">F280&amp;","&amp;G280&amp;","&amp;H280&amp;" "&amp;J280</f>
        <v>17238 Foothill Blvd.,Fontana,CA 92335</v>
      </c>
      <c r="N280" s="0" t="n">
        <v>34.108203</v>
      </c>
      <c r="O280" s="0" t="n">
        <v>-117.428651</v>
      </c>
      <c r="P280" s="0" t="e">
        <f aca="false">POWER(POWER((K280-N280), 2) + POWER((L280-O280), 2), 0.5)</f>
        <v>#VALUE!</v>
      </c>
    </row>
    <row r="281" customFormat="false" ht="14.25" hidden="false" customHeight="false" outlineLevel="0" collapsed="false">
      <c r="A281" s="14" t="n">
        <v>107</v>
      </c>
      <c r="B281" s="14" t="s">
        <v>45</v>
      </c>
      <c r="C281" s="15" t="s">
        <v>1464</v>
      </c>
      <c r="D281" s="16" t="s">
        <v>205</v>
      </c>
      <c r="E281" s="14" t="s">
        <v>259</v>
      </c>
      <c r="F281" s="0" t="s">
        <v>260</v>
      </c>
      <c r="G281" s="0" t="s">
        <v>261</v>
      </c>
      <c r="H281" s="0" t="s">
        <v>105</v>
      </c>
      <c r="I281" s="0" t="s">
        <v>106</v>
      </c>
      <c r="J281" s="0" t="n">
        <v>28602</v>
      </c>
      <c r="K281" s="0" t="e">
        <f aca="false">VLOOKUP($A281,#REF!,22,0)</f>
        <v>#VALUE!</v>
      </c>
      <c r="L281" s="0" t="e">
        <f aca="false">VLOOKUP($A281,#REF!,23,0)</f>
        <v>#VALUE!</v>
      </c>
      <c r="M281" s="0" t="str">
        <f aca="false">F281&amp;","&amp;G281&amp;","&amp;H281&amp;" "&amp;J281</f>
        <v>1951 Highway 70 - S.E.,Hickory,NC 28602</v>
      </c>
      <c r="N281" s="0" t="n">
        <v>35.706784</v>
      </c>
      <c r="O281" s="0" t="n">
        <v>-81.30363</v>
      </c>
      <c r="P281" s="0" t="e">
        <f aca="false">POWER(POWER((K281-N281), 2) + POWER((L281-O281), 2), 0.5)</f>
        <v>#VALUE!</v>
      </c>
    </row>
    <row r="282" customFormat="false" ht="14.25" hidden="false" customHeight="false" outlineLevel="0" collapsed="false">
      <c r="A282" s="14" t="n">
        <v>430</v>
      </c>
      <c r="B282" s="14" t="s">
        <v>45</v>
      </c>
      <c r="C282" s="15" t="s">
        <v>1469</v>
      </c>
      <c r="D282" s="16" t="s">
        <v>430</v>
      </c>
      <c r="E282" s="14" t="s">
        <v>735</v>
      </c>
      <c r="F282" s="0" t="s">
        <v>736</v>
      </c>
      <c r="G282" s="0" t="s">
        <v>737</v>
      </c>
      <c r="H282" s="0" t="s">
        <v>436</v>
      </c>
      <c r="I282" s="0" t="s">
        <v>432</v>
      </c>
      <c r="J282" s="0" t="n">
        <v>80126</v>
      </c>
      <c r="K282" s="0" t="e">
        <f aca="false">VLOOKUP($A282,#REF!,22,0)</f>
        <v>#VALUE!</v>
      </c>
      <c r="L282" s="0" t="e">
        <f aca="false">VLOOKUP($A282,#REF!,23,0)</f>
        <v>#VALUE!</v>
      </c>
      <c r="M282" s="0" t="str">
        <f aca="false">F282&amp;","&amp;G282&amp;","&amp;H282&amp;" "&amp;J282</f>
        <v>2530 E. County Line Road,Littleton,CO 80126</v>
      </c>
      <c r="N282" s="0" t="n">
        <v>39.564786</v>
      </c>
      <c r="O282" s="0" t="n">
        <v>-104.95969</v>
      </c>
      <c r="P282" s="0" t="e">
        <f aca="false">POWER(POWER((K282-N282), 2) + POWER((L282-O282), 2), 0.5)</f>
        <v>#VALUE!</v>
      </c>
    </row>
    <row r="283" customFormat="false" ht="14.25" hidden="false" customHeight="false" outlineLevel="0" collapsed="false">
      <c r="A283" s="14" t="n">
        <v>13</v>
      </c>
      <c r="B283" s="14" t="s">
        <v>45</v>
      </c>
      <c r="C283" s="15" t="s">
        <v>1464</v>
      </c>
      <c r="D283" s="16" t="s">
        <v>47</v>
      </c>
      <c r="E283" s="14" t="s">
        <v>48</v>
      </c>
      <c r="F283" s="0" t="s">
        <v>60</v>
      </c>
      <c r="G283" s="0" t="s">
        <v>61</v>
      </c>
      <c r="H283" s="0" t="s">
        <v>62</v>
      </c>
      <c r="I283" s="0" t="s">
        <v>63</v>
      </c>
      <c r="J283" s="0" t="n">
        <v>29033</v>
      </c>
      <c r="K283" s="0" t="e">
        <f aca="false">VLOOKUP($A283,#REF!,22,0)</f>
        <v>#VALUE!</v>
      </c>
      <c r="L283" s="0" t="e">
        <f aca="false">VLOOKUP($A283,#REF!,23,0)</f>
        <v>#VALUE!</v>
      </c>
      <c r="M283" s="0" t="str">
        <f aca="false">F283&amp;","&amp;G283&amp;","&amp;H283&amp;" "&amp;J283</f>
        <v>900 Axtell Drive,Cayce,SC 29033</v>
      </c>
      <c r="N283" s="0" t="n">
        <v>33.987445</v>
      </c>
      <c r="O283" s="0" t="n">
        <v>-81.054021</v>
      </c>
      <c r="P283" s="0" t="e">
        <f aca="false">POWER(POWER((K283-N283), 2) + POWER((L283-O283), 2), 0.5)</f>
        <v>#VALUE!</v>
      </c>
    </row>
    <row r="284" customFormat="false" ht="14.25" hidden="false" customHeight="false" outlineLevel="0" collapsed="false">
      <c r="A284" s="14" t="n">
        <v>517</v>
      </c>
      <c r="B284" s="14" t="s">
        <v>45</v>
      </c>
      <c r="C284" s="15" t="s">
        <v>1476</v>
      </c>
      <c r="D284" s="16" t="s">
        <v>1477</v>
      </c>
      <c r="E284" s="14" t="s">
        <v>772</v>
      </c>
      <c r="F284" s="0" t="s">
        <v>773</v>
      </c>
      <c r="G284" s="0" t="s">
        <v>774</v>
      </c>
      <c r="H284" s="0" t="s">
        <v>419</v>
      </c>
      <c r="I284" s="0" t="s">
        <v>420</v>
      </c>
      <c r="J284" s="0" t="n">
        <v>44708</v>
      </c>
      <c r="K284" s="0" t="e">
        <f aca="false">VLOOKUP($A284,#REF!,22,0)</f>
        <v>#VALUE!</v>
      </c>
      <c r="L284" s="0" t="e">
        <f aca="false">VLOOKUP($A284,#REF!,23,0)</f>
        <v>#VALUE!</v>
      </c>
      <c r="M284" s="0" t="str">
        <f aca="false">F284&amp;","&amp;G284&amp;","&amp;H284&amp;" "&amp;J284</f>
        <v>5155 W. Tuscarawas St.,Canton,OH 44708</v>
      </c>
      <c r="N284" s="0" t="n">
        <v>40.792917</v>
      </c>
      <c r="O284" s="0" t="n">
        <v>-81.448111</v>
      </c>
      <c r="P284" s="0" t="e">
        <f aca="false">POWER(POWER((K284-N284), 2) + POWER((L284-O284), 2), 0.5)</f>
        <v>#VALUE!</v>
      </c>
    </row>
    <row r="285" customFormat="false" ht="14.25" hidden="false" customHeight="false" outlineLevel="0" collapsed="false">
      <c r="A285" s="14" t="n">
        <v>108</v>
      </c>
      <c r="B285" s="14" t="s">
        <v>45</v>
      </c>
      <c r="C285" s="15" t="s">
        <v>1468</v>
      </c>
      <c r="D285" s="16" t="s">
        <v>273</v>
      </c>
      <c r="E285" s="14" t="s">
        <v>262</v>
      </c>
      <c r="F285" s="0" t="s">
        <v>263</v>
      </c>
      <c r="G285" s="0" t="s">
        <v>264</v>
      </c>
      <c r="H285" s="0" t="s">
        <v>253</v>
      </c>
      <c r="I285" s="0" t="s">
        <v>254</v>
      </c>
      <c r="J285" s="0" t="n">
        <v>23111</v>
      </c>
      <c r="K285" s="0" t="e">
        <f aca="false">VLOOKUP($A285,#REF!,22,0)</f>
        <v>#VALUE!</v>
      </c>
      <c r="L285" s="0" t="e">
        <f aca="false">VLOOKUP($A285,#REF!,23,0)</f>
        <v>#VALUE!</v>
      </c>
      <c r="M285" s="0" t="str">
        <f aca="false">F285&amp;","&amp;G285&amp;","&amp;H285&amp;" "&amp;J285</f>
        <v>7317 Bell Creek Road,Mechanicsville,VA 23111</v>
      </c>
      <c r="N285" s="0" t="n">
        <v>37.603695</v>
      </c>
      <c r="O285" s="0" t="n">
        <v>-77.35521</v>
      </c>
      <c r="P285" s="0" t="e">
        <f aca="false">POWER(POWER((K285-N285), 2) + POWER((L285-O285), 2), 0.5)</f>
        <v>#VALUE!</v>
      </c>
    </row>
    <row r="286" customFormat="false" ht="14.25" hidden="false" customHeight="false" outlineLevel="0" collapsed="false">
      <c r="A286" s="14" t="n">
        <v>801</v>
      </c>
      <c r="B286" s="14" t="s">
        <v>107</v>
      </c>
      <c r="C286" s="15" t="s">
        <v>1464</v>
      </c>
      <c r="D286" s="16" t="s">
        <v>591</v>
      </c>
      <c r="E286" s="14" t="s">
        <v>959</v>
      </c>
      <c r="F286" s="0" t="s">
        <v>960</v>
      </c>
      <c r="G286" s="0" t="s">
        <v>191</v>
      </c>
      <c r="H286" s="0" t="s">
        <v>114</v>
      </c>
      <c r="I286" s="0" t="s">
        <v>115</v>
      </c>
      <c r="J286" s="0" t="n">
        <v>30067</v>
      </c>
      <c r="K286" s="0" t="e">
        <f aca="false">VLOOKUP($A286,#REF!,22,0)</f>
        <v>#VALUE!</v>
      </c>
      <c r="L286" s="0" t="e">
        <f aca="false">VLOOKUP($A286,#REF!,23,0)</f>
        <v>#VALUE!</v>
      </c>
      <c r="M286" s="0" t="str">
        <f aca="false">F286&amp;","&amp;G286&amp;","&amp;H286&amp;" "&amp;J286</f>
        <v>2749 Delk Rd.,Marietta,GA 30067</v>
      </c>
      <c r="N286" s="0" t="n">
        <v>33.924013</v>
      </c>
      <c r="O286" s="0" t="n">
        <v>-84.473947</v>
      </c>
      <c r="P286" s="0" t="e">
        <f aca="false">POWER(POWER((K286-N286), 2) + POWER((L286-O286), 2), 0.5)</f>
        <v>#VALUE!</v>
      </c>
    </row>
    <row r="287" customFormat="false" ht="14.25" hidden="false" customHeight="false" outlineLevel="0" collapsed="false">
      <c r="A287" s="14" t="n">
        <v>423</v>
      </c>
      <c r="B287" s="14" t="s">
        <v>107</v>
      </c>
      <c r="C287" s="15" t="s">
        <v>1469</v>
      </c>
      <c r="D287" s="17" t="s">
        <v>625</v>
      </c>
      <c r="E287" s="24" t="s">
        <v>723</v>
      </c>
      <c r="F287" s="0" t="s">
        <v>724</v>
      </c>
      <c r="G287" s="0" t="s">
        <v>628</v>
      </c>
      <c r="H287" s="0" t="s">
        <v>600</v>
      </c>
      <c r="I287" s="0" t="s">
        <v>597</v>
      </c>
      <c r="J287" s="0" t="n">
        <v>85015</v>
      </c>
      <c r="K287" s="0" t="e">
        <f aca="false">VLOOKUP($A287,#REF!,22,0)</f>
        <v>#VALUE!</v>
      </c>
      <c r="L287" s="0" t="e">
        <f aca="false">VLOOKUP($A287,#REF!,23,0)</f>
        <v>#VALUE!</v>
      </c>
      <c r="M287" s="0" t="str">
        <f aca="false">F287&amp;","&amp;G287&amp;","&amp;H287&amp;" "&amp;J287</f>
        <v>1919 W. Bethany Home Road,Phoenix,AZ 85015</v>
      </c>
      <c r="N287" s="0" t="n">
        <v>33.523475</v>
      </c>
      <c r="O287" s="0" t="n">
        <v>-112.101192</v>
      </c>
      <c r="P287" s="0" t="e">
        <f aca="false">POWER(POWER((K287-N287), 2) + POWER((L287-O287), 2), 0.5)</f>
        <v>#VALUE!</v>
      </c>
    </row>
    <row r="288" customFormat="false" ht="14.25" hidden="false" customHeight="false" outlineLevel="0" collapsed="false">
      <c r="A288" s="14" t="n">
        <v>855</v>
      </c>
      <c r="B288" s="14" t="s">
        <v>1005</v>
      </c>
      <c r="C288" s="15" t="s">
        <v>1468</v>
      </c>
      <c r="D288" s="16" t="s">
        <v>1471</v>
      </c>
      <c r="E288" s="14" t="s">
        <v>1096</v>
      </c>
      <c r="F288" s="0" t="s">
        <v>1097</v>
      </c>
      <c r="G288" s="0" t="s">
        <v>1098</v>
      </c>
      <c r="H288" s="0" t="s">
        <v>358</v>
      </c>
      <c r="I288" s="0" t="s">
        <v>359</v>
      </c>
      <c r="J288" s="0" t="n">
        <v>8012</v>
      </c>
      <c r="K288" s="0" t="e">
        <f aca="false">VLOOKUP($A288,#REF!,22,0)</f>
        <v>#VALUE!</v>
      </c>
      <c r="L288" s="0" t="e">
        <f aca="false">VLOOKUP($A288,#REF!,23,0)</f>
        <v>#VALUE!</v>
      </c>
      <c r="M288" s="0" t="str">
        <f aca="false">F288&amp;","&amp;G288&amp;","&amp;H288&amp;" "&amp;J288</f>
        <v>100 American Blvd.,Turnersville,NJ 8012</v>
      </c>
      <c r="N288" s="0" t="n">
        <v>39.724021</v>
      </c>
      <c r="O288" s="0" t="n">
        <v>-75.03367</v>
      </c>
      <c r="P288" s="0" t="e">
        <f aca="false">POWER(POWER((K288-N288), 2) + POWER((L288-O288), 2), 0.5)</f>
        <v>#VALUE!</v>
      </c>
    </row>
    <row r="289" customFormat="false" ht="14.25" hidden="false" customHeight="false" outlineLevel="0" collapsed="false">
      <c r="A289" s="14" t="n">
        <v>211</v>
      </c>
      <c r="B289" s="14" t="s">
        <v>45</v>
      </c>
      <c r="C289" s="15" t="s">
        <v>1476</v>
      </c>
      <c r="D289" s="16" t="s">
        <v>389</v>
      </c>
      <c r="E289" s="14" t="s">
        <v>390</v>
      </c>
      <c r="F289" s="0" t="s">
        <v>392</v>
      </c>
      <c r="G289" s="0" t="s">
        <v>393</v>
      </c>
      <c r="H289" s="0" t="s">
        <v>323</v>
      </c>
      <c r="I289" s="0" t="s">
        <v>324</v>
      </c>
      <c r="J289" s="0" t="n">
        <v>15228</v>
      </c>
      <c r="K289" s="0" t="e">
        <f aca="false">VLOOKUP($A289,#REF!,22,0)</f>
        <v>#VALUE!</v>
      </c>
      <c r="L289" s="0" t="e">
        <f aca="false">VLOOKUP($A289,#REF!,23,0)</f>
        <v>#VALUE!</v>
      </c>
      <c r="M289" s="0" t="str">
        <f aca="false">F289&amp;","&amp;G289&amp;","&amp;H289&amp;" "&amp;J289</f>
        <v>1601 Washington Road,Pittsburgh,PA 15228</v>
      </c>
      <c r="N289" s="0" t="n">
        <v>40.353583</v>
      </c>
      <c r="O289" s="0" t="n">
        <v>-80.049283</v>
      </c>
      <c r="P289" s="0" t="e">
        <f aca="false">POWER(POWER((K289-N289), 2) + POWER((L289-O289), 2), 0.5)</f>
        <v>#VALUE!</v>
      </c>
    </row>
    <row r="290" customFormat="false" ht="14.25" hidden="false" customHeight="false" outlineLevel="0" collapsed="false">
      <c r="A290" s="14" t="n">
        <v>81</v>
      </c>
      <c r="B290" s="14" t="s">
        <v>45</v>
      </c>
      <c r="C290" s="15" t="s">
        <v>1469</v>
      </c>
      <c r="D290" s="16" t="s">
        <v>134</v>
      </c>
      <c r="E290" s="14" t="s">
        <v>215</v>
      </c>
      <c r="F290" s="0" t="s">
        <v>216</v>
      </c>
      <c r="G290" s="0" t="s">
        <v>217</v>
      </c>
      <c r="H290" s="0" t="s">
        <v>143</v>
      </c>
      <c r="I290" s="0" t="s">
        <v>144</v>
      </c>
      <c r="J290" s="0" t="n">
        <v>64116</v>
      </c>
      <c r="K290" s="0" t="e">
        <f aca="false">VLOOKUP($A290,#REF!,22,0)</f>
        <v>#VALUE!</v>
      </c>
      <c r="L290" s="0" t="e">
        <f aca="false">VLOOKUP($A290,#REF!,23,0)</f>
        <v>#VALUE!</v>
      </c>
      <c r="M290" s="0" t="str">
        <f aca="false">F290&amp;","&amp;G290&amp;","&amp;H290&amp;" "&amp;J290</f>
        <v>505 E. 18th Ave.,North Kansas City,MO 64116</v>
      </c>
      <c r="N290" s="0" t="n">
        <v>39.139333</v>
      </c>
      <c r="O290" s="0" t="n">
        <v>-94.574406</v>
      </c>
      <c r="P290" s="0" t="e">
        <f aca="false">POWER(POWER((K290-N290), 2) + POWER((L290-O290), 2), 0.5)</f>
        <v>#VALUE!</v>
      </c>
    </row>
    <row r="291" customFormat="false" ht="14.25" hidden="false" customHeight="false" outlineLevel="0" collapsed="false">
      <c r="A291" s="14" t="n">
        <v>865</v>
      </c>
      <c r="B291" s="14" t="s">
        <v>1005</v>
      </c>
      <c r="C291" s="15" t="s">
        <v>1469</v>
      </c>
      <c r="D291" s="17" t="s">
        <v>629</v>
      </c>
      <c r="E291" s="14" t="s">
        <v>1119</v>
      </c>
      <c r="F291" s="0" t="s">
        <v>1120</v>
      </c>
      <c r="G291" s="0" t="s">
        <v>636</v>
      </c>
      <c r="H291" s="0" t="s">
        <v>600</v>
      </c>
      <c r="I291" s="0" t="s">
        <v>597</v>
      </c>
      <c r="J291" s="0" t="n">
        <v>85226</v>
      </c>
      <c r="K291" s="0" t="e">
        <f aca="false">VLOOKUP($A291,#REF!,22,0)</f>
        <v>#VALUE!</v>
      </c>
      <c r="L291" s="0" t="e">
        <f aca="false">VLOOKUP($A291,#REF!,23,0)</f>
        <v>#VALUE!</v>
      </c>
      <c r="M291" s="0" t="str">
        <f aca="false">F291&amp;","&amp;G291&amp;","&amp;H291&amp;" "&amp;J291</f>
        <v>6225 W. Chandler Blvd.,Chandler,AZ 85226</v>
      </c>
      <c r="N291" s="0" t="n">
        <v>33.304039</v>
      </c>
      <c r="O291" s="0" t="n">
        <v>-111.947952</v>
      </c>
      <c r="P291" s="0" t="e">
        <f aca="false">POWER(POWER((K291-N291), 2) + POWER((L291-O291), 2), 0.5)</f>
        <v>#VALUE!</v>
      </c>
    </row>
    <row r="292" customFormat="false" ht="14.25" hidden="false" customHeight="false" outlineLevel="0" collapsed="false">
      <c r="A292" s="14" t="n">
        <v>284</v>
      </c>
      <c r="B292" s="14" t="s">
        <v>45</v>
      </c>
      <c r="C292" s="15" t="s">
        <v>897</v>
      </c>
      <c r="D292" s="16" t="s">
        <v>494</v>
      </c>
      <c r="E292" s="14" t="s">
        <v>540</v>
      </c>
      <c r="F292" s="0" t="s">
        <v>542</v>
      </c>
      <c r="G292" s="0" t="s">
        <v>543</v>
      </c>
      <c r="H292" s="0" t="s">
        <v>316</v>
      </c>
      <c r="I292" s="0" t="s">
        <v>317</v>
      </c>
      <c r="J292" s="0" t="n">
        <v>92845</v>
      </c>
      <c r="M292" s="0" t="str">
        <f aca="false">F292&amp;","&amp;G292&amp;","&amp;H292&amp;" "&amp;J292</f>
        <v>12141 Valley View St.,Garden Grove,CA 92845</v>
      </c>
      <c r="N292" s="0" t="n">
        <v>33.786371</v>
      </c>
      <c r="O292" s="0" t="n">
        <v>-118.029516</v>
      </c>
    </row>
    <row r="293" customFormat="false" ht="14.25" hidden="false" customHeight="false" outlineLevel="0" collapsed="false">
      <c r="A293" s="14" t="n">
        <v>36</v>
      </c>
      <c r="B293" s="14" t="s">
        <v>45</v>
      </c>
      <c r="C293" s="15" t="s">
        <v>1469</v>
      </c>
      <c r="D293" s="16" t="s">
        <v>134</v>
      </c>
      <c r="E293" s="14" t="s">
        <v>135</v>
      </c>
      <c r="F293" s="0" t="s">
        <v>141</v>
      </c>
      <c r="G293" s="0" t="s">
        <v>142</v>
      </c>
      <c r="H293" s="0" t="s">
        <v>143</v>
      </c>
      <c r="I293" s="0" t="s">
        <v>144</v>
      </c>
      <c r="J293" s="0" t="n">
        <v>64055</v>
      </c>
      <c r="M293" s="0" t="str">
        <f aca="false">F293&amp;","&amp;G293&amp;","&amp;H293&amp;" "&amp;J293</f>
        <v>13001 East 40 Highway,Independence,MO 64055</v>
      </c>
      <c r="N293" s="0" t="n">
        <v>39.036355</v>
      </c>
      <c r="O293" s="0" t="n">
        <v>-94.427132</v>
      </c>
    </row>
    <row r="294" customFormat="false" ht="14.25" hidden="false" customHeight="false" outlineLevel="0" collapsed="false">
      <c r="A294" s="14" t="n">
        <v>72</v>
      </c>
      <c r="B294" s="14" t="s">
        <v>45</v>
      </c>
      <c r="C294" s="15" t="s">
        <v>1464</v>
      </c>
      <c r="D294" s="16" t="s">
        <v>1483</v>
      </c>
      <c r="E294" s="14" t="s">
        <v>188</v>
      </c>
      <c r="F294" s="0" t="s">
        <v>190</v>
      </c>
      <c r="G294" s="0" t="s">
        <v>191</v>
      </c>
      <c r="H294" s="0" t="s">
        <v>114</v>
      </c>
      <c r="I294" s="0" t="s">
        <v>115</v>
      </c>
      <c r="J294" s="0" t="n">
        <v>30060</v>
      </c>
      <c r="M294" s="0" t="str">
        <f aca="false">F294&amp;","&amp;G294&amp;","&amp;H294&amp;" "&amp;J294</f>
        <v>565 Cobb Parkway,Marietta,GA 30060</v>
      </c>
      <c r="N294" s="0" t="n">
        <v>33.938594</v>
      </c>
      <c r="O294" s="0" t="n">
        <v>-84.513215</v>
      </c>
    </row>
    <row r="295" customFormat="false" ht="14.25" hidden="false" customHeight="false" outlineLevel="0" collapsed="false">
      <c r="A295" s="14" t="n">
        <v>209</v>
      </c>
      <c r="B295" s="14" t="s">
        <v>45</v>
      </c>
      <c r="C295" s="15" t="s">
        <v>1465</v>
      </c>
      <c r="D295" s="16" t="s">
        <v>209</v>
      </c>
      <c r="E295" s="14" t="s">
        <v>382</v>
      </c>
      <c r="F295" s="0" t="s">
        <v>383</v>
      </c>
      <c r="G295" s="0" t="s">
        <v>384</v>
      </c>
      <c r="H295" s="0" t="s">
        <v>202</v>
      </c>
      <c r="I295" s="0" t="s">
        <v>201</v>
      </c>
      <c r="J295" s="0" t="n">
        <v>11803</v>
      </c>
      <c r="M295" s="0" t="str">
        <f aca="false">F295&amp;","&amp;G295&amp;","&amp;H295&amp;" "&amp;J295</f>
        <v>500 Old Bethpage Road,Plainview,NY 11803</v>
      </c>
      <c r="N295" s="0" t="n">
        <v>40.774744</v>
      </c>
      <c r="O295" s="0" t="n">
        <v>-73.464886</v>
      </c>
    </row>
    <row r="296" customFormat="false" ht="14.25" hidden="false" customHeight="false" outlineLevel="0" collapsed="false">
      <c r="A296" s="151" t="n">
        <v>305</v>
      </c>
      <c r="B296" s="152" t="s">
        <v>45</v>
      </c>
      <c r="C296" s="153" t="s">
        <v>1465</v>
      </c>
      <c r="D296" s="154" t="s">
        <v>353</v>
      </c>
      <c r="E296" s="152" t="s">
        <v>565</v>
      </c>
      <c r="F296" s="0" t="s">
        <v>566</v>
      </c>
      <c r="G296" s="0" t="s">
        <v>567</v>
      </c>
      <c r="H296" s="0" t="s">
        <v>568</v>
      </c>
      <c r="I296" s="0" t="s">
        <v>569</v>
      </c>
      <c r="J296" s="0" t="n">
        <v>920</v>
      </c>
      <c r="M296" s="0" t="str">
        <f aca="false">F296&amp;","&amp;G296&amp;","&amp;H296&amp;" "&amp;J296</f>
        <v>Route 58, Matadero Road,San Juan,PR 920</v>
      </c>
      <c r="N296" s="0" t="n">
        <v>18.415639</v>
      </c>
      <c r="O296" s="0" t="n">
        <v>-66.096154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9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43" activeCellId="0" sqref="J243"/>
    </sheetView>
  </sheetViews>
  <sheetFormatPr defaultRowHeight="14.25" zeroHeight="false" outlineLevelRow="0" outlineLevelCol="0"/>
  <cols>
    <col collapsed="false" customWidth="true" hidden="false" outlineLevel="0" max="4" min="1" style="0" width="8.67"/>
    <col collapsed="false" customWidth="true" hidden="false" outlineLevel="0" max="5" min="5" style="0" width="19.13"/>
    <col collapsed="false" customWidth="true" hidden="false" outlineLevel="0" max="1025" min="6" style="0" width="8.67"/>
  </cols>
  <sheetData>
    <row r="1" customFormat="false" ht="14.25" hidden="false" customHeight="false" outlineLevel="0" collapsed="false">
      <c r="A1" s="0" t="s">
        <v>1487</v>
      </c>
      <c r="B1" s="0" t="s">
        <v>1488</v>
      </c>
      <c r="C1" s="0" t="s">
        <v>1489</v>
      </c>
      <c r="D1" s="0" t="s">
        <v>1490</v>
      </c>
      <c r="E1" s="0" t="s">
        <v>1491</v>
      </c>
      <c r="F1" s="0" t="s">
        <v>1463</v>
      </c>
      <c r="G1" s="0" t="s">
        <v>1492</v>
      </c>
      <c r="H1" s="0" t="s">
        <v>1493</v>
      </c>
      <c r="I1" s="0" t="s">
        <v>1494</v>
      </c>
      <c r="J1" s="0" t="s">
        <v>1495</v>
      </c>
    </row>
    <row r="2" customFormat="false" ht="14.25" hidden="false" customHeight="false" outlineLevel="0" collapsed="false">
      <c r="A2" s="0" t="n">
        <v>883</v>
      </c>
      <c r="B2" s="0" t="s">
        <v>1174</v>
      </c>
      <c r="C2" s="0" t="n">
        <v>39.129233</v>
      </c>
      <c r="D2" s="0" t="n">
        <v>-75.531741</v>
      </c>
      <c r="E2" s="0" t="s">
        <v>1496</v>
      </c>
      <c r="F2" s="0" t="n">
        <v>0.472690378588361</v>
      </c>
      <c r="G2" s="0" t="s">
        <v>1497</v>
      </c>
      <c r="H2" s="0" t="n">
        <v>38.68917</v>
      </c>
      <c r="I2" s="0" t="n">
        <v>-75.3591699999999</v>
      </c>
      <c r="J2" s="0" t="n">
        <v>31.7487625039393</v>
      </c>
    </row>
    <row r="3" customFormat="false" ht="14.25" hidden="false" customHeight="false" outlineLevel="0" collapsed="false">
      <c r="A3" s="0" t="n">
        <v>523</v>
      </c>
      <c r="B3" s="0" t="s">
        <v>781</v>
      </c>
      <c r="C3" s="0" t="n">
        <v>41.1497407</v>
      </c>
      <c r="D3" s="0" t="n">
        <v>-81.8615042</v>
      </c>
      <c r="E3" s="0" t="s">
        <v>1498</v>
      </c>
      <c r="F3" s="0" t="n">
        <v>0.25613569269848</v>
      </c>
      <c r="G3" s="0" t="s">
        <v>1499</v>
      </c>
      <c r="H3" s="0" t="n">
        <v>41.4057</v>
      </c>
      <c r="I3" s="0" t="n">
        <v>-81.852</v>
      </c>
      <c r="J3" s="0" t="n">
        <v>17.6704332353673</v>
      </c>
    </row>
    <row r="4" customFormat="false" ht="14.25" hidden="false" customHeight="false" outlineLevel="0" collapsed="false">
      <c r="A4" s="0" t="n">
        <v>173</v>
      </c>
      <c r="B4" s="0" t="s">
        <v>1485</v>
      </c>
      <c r="C4" s="0" t="n">
        <v>41.0936018</v>
      </c>
      <c r="D4" s="0" t="n">
        <v>-73.4495976</v>
      </c>
      <c r="E4" s="0" t="s">
        <v>1500</v>
      </c>
      <c r="F4" s="0" t="n">
        <v>0.22362286056886</v>
      </c>
      <c r="G4" s="0" t="s">
        <v>1501</v>
      </c>
      <c r="H4" s="0" t="n">
        <v>40.8838</v>
      </c>
      <c r="I4" s="0" t="n">
        <v>-73.3722</v>
      </c>
      <c r="J4" s="0" t="n">
        <v>15.032488021434</v>
      </c>
    </row>
    <row r="5" customFormat="false" ht="14.25" hidden="false" customHeight="false" outlineLevel="0" collapsed="false">
      <c r="A5" s="0" t="n">
        <v>397</v>
      </c>
      <c r="B5" s="0" t="s">
        <v>687</v>
      </c>
      <c r="C5" s="0" t="n">
        <v>29.8632675</v>
      </c>
      <c r="D5" s="0" t="n">
        <v>-95.5352544</v>
      </c>
      <c r="E5" s="0" t="s">
        <v>1502</v>
      </c>
      <c r="F5" s="0" t="n">
        <v>0.205294593469019</v>
      </c>
      <c r="G5" s="0" t="s">
        <v>1503</v>
      </c>
      <c r="H5" s="0" t="n">
        <v>30.0675</v>
      </c>
      <c r="I5" s="0" t="n">
        <v>-95.55611</v>
      </c>
      <c r="J5" s="0" t="n">
        <v>14.1230633265588</v>
      </c>
    </row>
    <row r="6" customFormat="false" ht="14.25" hidden="false" customHeight="false" outlineLevel="0" collapsed="false">
      <c r="A6" s="0" t="n">
        <v>876</v>
      </c>
      <c r="B6" s="0" t="s">
        <v>1151</v>
      </c>
      <c r="C6" s="0" t="n">
        <v>34.0643344</v>
      </c>
      <c r="D6" s="0" t="n">
        <v>-117.9302361</v>
      </c>
      <c r="E6" s="0" t="s">
        <v>1504</v>
      </c>
      <c r="F6" s="0" t="n">
        <v>0.198451019489872</v>
      </c>
      <c r="G6" s="0" t="s">
        <v>1505</v>
      </c>
      <c r="H6" s="0" t="n">
        <v>33.87194</v>
      </c>
      <c r="I6" s="0" t="n">
        <v>-117.97889</v>
      </c>
      <c r="J6" s="0" t="n">
        <v>13.5516764634073</v>
      </c>
    </row>
    <row r="7" customFormat="false" ht="14.25" hidden="false" customHeight="false" outlineLevel="0" collapsed="false">
      <c r="A7" s="0" t="n">
        <v>855</v>
      </c>
      <c r="B7" s="0" t="s">
        <v>1096</v>
      </c>
      <c r="C7" s="0" t="n">
        <v>39.7240209</v>
      </c>
      <c r="D7" s="0" t="n">
        <v>-75.0336701</v>
      </c>
      <c r="E7" s="0" t="s">
        <v>1506</v>
      </c>
      <c r="F7" s="0" t="n">
        <v>0.242425325708364</v>
      </c>
      <c r="G7" s="0" t="s">
        <v>1507</v>
      </c>
      <c r="H7" s="0" t="n">
        <v>39.64415</v>
      </c>
      <c r="I7" s="0" t="n">
        <v>-74.80478</v>
      </c>
      <c r="J7" s="0" t="n">
        <v>13.3875762808757</v>
      </c>
    </row>
    <row r="8" customFormat="false" ht="14.25" hidden="false" customHeight="false" outlineLevel="0" collapsed="false">
      <c r="A8" s="0" t="n">
        <v>391</v>
      </c>
      <c r="B8" s="0" t="s">
        <v>679</v>
      </c>
      <c r="C8" s="0" t="n">
        <v>29.7801923</v>
      </c>
      <c r="D8" s="0" t="n">
        <v>-95.5322146</v>
      </c>
      <c r="E8" s="0" t="s">
        <v>1508</v>
      </c>
      <c r="F8" s="0" t="n">
        <v>0.201327934088766</v>
      </c>
      <c r="G8" s="0" t="s">
        <v>1509</v>
      </c>
      <c r="H8" s="0" t="n">
        <v>29.62194</v>
      </c>
      <c r="I8" s="0" t="n">
        <v>-95.65667</v>
      </c>
      <c r="J8" s="0" t="n">
        <v>13.2218698018425</v>
      </c>
    </row>
    <row r="9" customFormat="false" ht="14.25" hidden="false" customHeight="false" outlineLevel="0" collapsed="false">
      <c r="A9" s="0" t="n">
        <v>408</v>
      </c>
      <c r="B9" s="0" t="s">
        <v>708</v>
      </c>
      <c r="C9" s="0" t="n">
        <v>34.0885708</v>
      </c>
      <c r="D9" s="0" t="n">
        <v>-84.5227749</v>
      </c>
      <c r="E9" s="0" t="s">
        <v>1510</v>
      </c>
      <c r="F9" s="0" t="n">
        <v>0.220870243995543</v>
      </c>
      <c r="G9" s="0" t="s">
        <v>1511</v>
      </c>
      <c r="H9" s="0" t="n">
        <v>34.165</v>
      </c>
      <c r="I9" s="0" t="n">
        <v>-84.73</v>
      </c>
      <c r="J9" s="0" t="n">
        <v>12.9938519534293</v>
      </c>
    </row>
    <row r="10" customFormat="false" ht="14.25" hidden="false" customHeight="false" outlineLevel="0" collapsed="false">
      <c r="A10" s="0" t="n">
        <v>526</v>
      </c>
      <c r="B10" s="0" t="s">
        <v>785</v>
      </c>
      <c r="C10" s="0" t="n">
        <v>43.0889233</v>
      </c>
      <c r="D10" s="0" t="n">
        <v>-75.2577859</v>
      </c>
      <c r="E10" s="0" t="s">
        <v>1512</v>
      </c>
      <c r="F10" s="0" t="n">
        <v>0.211413481929845</v>
      </c>
      <c r="G10" s="0" t="s">
        <v>1513</v>
      </c>
      <c r="H10" s="0" t="n">
        <v>43.23389</v>
      </c>
      <c r="I10" s="0" t="n">
        <v>-75.41167</v>
      </c>
      <c r="J10" s="0" t="n">
        <v>12.6735589455476</v>
      </c>
    </row>
    <row r="11" customFormat="false" ht="14.25" hidden="false" customHeight="false" outlineLevel="0" collapsed="false">
      <c r="A11" s="0" t="n">
        <v>817</v>
      </c>
      <c r="B11" s="0" t="s">
        <v>991</v>
      </c>
      <c r="C11" s="0" t="n">
        <v>44.7143031</v>
      </c>
      <c r="D11" s="0" t="n">
        <v>-93.2908694</v>
      </c>
      <c r="E11" s="0" t="s">
        <v>1514</v>
      </c>
      <c r="F11" s="0" t="n">
        <v>0.179812680270246</v>
      </c>
      <c r="G11" s="0" t="s">
        <v>1515</v>
      </c>
      <c r="H11" s="0" t="n">
        <v>44.8831</v>
      </c>
      <c r="I11" s="0" t="n">
        <v>-93.2289</v>
      </c>
      <c r="J11" s="0" t="n">
        <v>12.0473105812401</v>
      </c>
    </row>
    <row r="12" customFormat="false" ht="14.25" hidden="false" customHeight="false" outlineLevel="0" collapsed="false">
      <c r="A12" s="0" t="n">
        <v>373</v>
      </c>
      <c r="B12" s="0" t="s">
        <v>660</v>
      </c>
      <c r="C12" s="0" t="n">
        <v>38.6418749</v>
      </c>
      <c r="D12" s="0" t="n">
        <v>-76.8971981</v>
      </c>
      <c r="E12" s="0" t="s">
        <v>1516</v>
      </c>
      <c r="F12" s="0" t="n">
        <v>0.182013060991843</v>
      </c>
      <c r="G12" s="0" t="s">
        <v>1517</v>
      </c>
      <c r="H12" s="0" t="n">
        <v>38.7955</v>
      </c>
      <c r="I12" s="0" t="n">
        <v>-76.99481</v>
      </c>
      <c r="J12" s="0" t="n">
        <v>11.8371195821713</v>
      </c>
    </row>
    <row r="13" customFormat="false" ht="14.25" hidden="false" customHeight="false" outlineLevel="0" collapsed="false">
      <c r="A13" s="0" t="n">
        <v>277</v>
      </c>
      <c r="B13" s="0" t="s">
        <v>529</v>
      </c>
      <c r="C13" s="0" t="n">
        <v>39.8501951</v>
      </c>
      <c r="D13" s="0" t="n">
        <v>-75.4468921</v>
      </c>
      <c r="E13" s="0" t="s">
        <v>1518</v>
      </c>
      <c r="F13" s="0" t="n">
        <v>0.221318294716947</v>
      </c>
      <c r="G13" s="0" t="s">
        <v>1519</v>
      </c>
      <c r="H13" s="0" t="n">
        <v>39.87327</v>
      </c>
      <c r="I13" s="0" t="n">
        <v>-75.22678</v>
      </c>
      <c r="J13" s="0" t="n">
        <v>11.8107346504308</v>
      </c>
    </row>
    <row r="14" customFormat="false" ht="14.25" hidden="false" customHeight="false" outlineLevel="0" collapsed="false">
      <c r="A14" s="0" t="n">
        <v>124</v>
      </c>
      <c r="B14" s="0" t="s">
        <v>280</v>
      </c>
      <c r="C14" s="0" t="n">
        <v>28.066989</v>
      </c>
      <c r="D14" s="0" t="n">
        <v>-82.392608</v>
      </c>
      <c r="E14" s="0" t="s">
        <v>1520</v>
      </c>
      <c r="F14" s="0" t="n">
        <v>0.181240777048108</v>
      </c>
      <c r="G14" s="0" t="s">
        <v>1521</v>
      </c>
      <c r="H14" s="0" t="n">
        <v>27.96194</v>
      </c>
      <c r="I14" s="0" t="n">
        <v>-82.5403</v>
      </c>
      <c r="J14" s="0" t="n">
        <v>11.5666751033215</v>
      </c>
    </row>
    <row r="15" customFormat="false" ht="14.25" hidden="false" customHeight="false" outlineLevel="0" collapsed="false">
      <c r="A15" s="0" t="n">
        <v>835</v>
      </c>
      <c r="B15" s="0" t="s">
        <v>1034</v>
      </c>
      <c r="C15" s="0" t="n">
        <v>33.9085664</v>
      </c>
      <c r="D15" s="0" t="n">
        <v>-84.1081272</v>
      </c>
      <c r="E15" s="0" t="s">
        <v>1522</v>
      </c>
      <c r="F15" s="0" t="n">
        <v>0.19697390238504</v>
      </c>
      <c r="G15" s="0" t="s">
        <v>1523</v>
      </c>
      <c r="H15" s="0" t="n">
        <v>33.875</v>
      </c>
      <c r="I15" s="0" t="n">
        <v>-84.3022199999999</v>
      </c>
      <c r="J15" s="0" t="n">
        <v>11.393406992307</v>
      </c>
    </row>
    <row r="16" customFormat="false" ht="14.25" hidden="false" customHeight="false" outlineLevel="0" collapsed="false">
      <c r="A16" s="0" t="n">
        <v>70</v>
      </c>
      <c r="B16" s="0" t="s">
        <v>181</v>
      </c>
      <c r="C16" s="0" t="n">
        <v>33.6413652</v>
      </c>
      <c r="D16" s="0" t="n">
        <v>-84.016936</v>
      </c>
      <c r="E16" s="0" t="s">
        <v>1524</v>
      </c>
      <c r="F16" s="0" t="n">
        <v>0.165345043962746</v>
      </c>
      <c r="G16" s="0" t="s">
        <v>1525</v>
      </c>
      <c r="H16" s="0" t="n">
        <v>33.4768599999999</v>
      </c>
      <c r="I16" s="0" t="n">
        <v>-84.03358</v>
      </c>
      <c r="J16" s="0" t="n">
        <v>11.3781424762319</v>
      </c>
    </row>
    <row r="17" customFormat="false" ht="14.25" hidden="false" customHeight="false" outlineLevel="0" collapsed="false">
      <c r="A17" s="0" t="n">
        <v>336</v>
      </c>
      <c r="B17" s="0" t="s">
        <v>605</v>
      </c>
      <c r="C17" s="0" t="n">
        <v>39.4450572</v>
      </c>
      <c r="D17" s="0" t="n">
        <v>-76.6271</v>
      </c>
      <c r="E17" s="0" t="s">
        <v>1526</v>
      </c>
      <c r="F17" s="0" t="n">
        <v>0.164437462616768</v>
      </c>
      <c r="G17" s="0" t="s">
        <v>1527</v>
      </c>
      <c r="H17" s="0" t="n">
        <v>39.2814</v>
      </c>
      <c r="I17" s="0" t="n">
        <v>-76.6111</v>
      </c>
      <c r="J17" s="0" t="n">
        <v>11.3225430511598</v>
      </c>
    </row>
    <row r="18" customFormat="false" ht="14.25" hidden="false" customHeight="false" outlineLevel="0" collapsed="false">
      <c r="A18" s="0" t="n">
        <v>834</v>
      </c>
      <c r="B18" s="0" t="s">
        <v>1031</v>
      </c>
      <c r="C18" s="0" t="n">
        <v>34.0342077</v>
      </c>
      <c r="D18" s="0" t="n">
        <v>-84.3386934</v>
      </c>
      <c r="E18" s="0" t="s">
        <v>1522</v>
      </c>
      <c r="F18" s="0" t="n">
        <v>0.163332178846828</v>
      </c>
      <c r="G18" s="0" t="s">
        <v>1523</v>
      </c>
      <c r="H18" s="0" t="n">
        <v>33.875</v>
      </c>
      <c r="I18" s="0" t="n">
        <v>-84.3022199999999</v>
      </c>
      <c r="J18" s="0" t="n">
        <v>11.1713226467723</v>
      </c>
    </row>
    <row r="19" customFormat="false" ht="14.25" hidden="false" customHeight="false" outlineLevel="0" collapsed="false">
      <c r="A19" s="0" t="n">
        <v>546</v>
      </c>
      <c r="B19" s="0" t="s">
        <v>280</v>
      </c>
      <c r="C19" s="0" t="n">
        <v>35.2658478</v>
      </c>
      <c r="D19" s="0" t="n">
        <v>-80.7680292</v>
      </c>
      <c r="E19" s="0" t="s">
        <v>1528</v>
      </c>
      <c r="F19" s="0" t="n">
        <v>0.191879610635111</v>
      </c>
      <c r="G19" s="0" t="s">
        <v>1529</v>
      </c>
      <c r="H19" s="0" t="n">
        <v>35.2236</v>
      </c>
      <c r="I19" s="0" t="n">
        <v>-80.9552</v>
      </c>
      <c r="J19" s="0" t="n">
        <v>10.9787026488146</v>
      </c>
    </row>
    <row r="20" customFormat="false" ht="14.25" hidden="false" customHeight="false" outlineLevel="0" collapsed="false">
      <c r="A20" s="0" t="n">
        <v>873</v>
      </c>
      <c r="B20" s="0" t="s">
        <v>1142</v>
      </c>
      <c r="C20" s="0" t="n">
        <v>34.1082027</v>
      </c>
      <c r="D20" s="0" t="n">
        <v>-117.4286512</v>
      </c>
      <c r="E20" s="0" t="s">
        <v>1530</v>
      </c>
      <c r="F20" s="0" t="n">
        <v>0.156579721256392</v>
      </c>
      <c r="G20" s="0" t="s">
        <v>1531</v>
      </c>
      <c r="H20" s="0" t="n">
        <v>33.95194</v>
      </c>
      <c r="I20" s="0" t="n">
        <v>-117.43861</v>
      </c>
      <c r="J20" s="0" t="n">
        <v>10.7854504440935</v>
      </c>
    </row>
    <row r="21" customFormat="false" ht="14.25" hidden="false" customHeight="false" outlineLevel="0" collapsed="false">
      <c r="A21" s="0" t="n">
        <v>888</v>
      </c>
      <c r="B21" s="0" t="s">
        <v>1190</v>
      </c>
      <c r="C21" s="0" t="n">
        <v>39.3967585</v>
      </c>
      <c r="D21" s="0" t="n">
        <v>-76.4762761</v>
      </c>
      <c r="E21" s="0" t="s">
        <v>1526</v>
      </c>
      <c r="F21" s="0" t="n">
        <v>0.177440321047545</v>
      </c>
      <c r="G21" s="0" t="s">
        <v>1527</v>
      </c>
      <c r="H21" s="0" t="n">
        <v>39.2814</v>
      </c>
      <c r="I21" s="0" t="n">
        <v>-76.6111</v>
      </c>
      <c r="J21" s="0" t="n">
        <v>10.7468471190285</v>
      </c>
    </row>
    <row r="22" customFormat="false" ht="14.25" hidden="false" customHeight="false" outlineLevel="0" collapsed="false">
      <c r="A22" s="0" t="n">
        <v>204</v>
      </c>
      <c r="B22" s="0" t="s">
        <v>366</v>
      </c>
      <c r="C22" s="0" t="n">
        <v>27.2516283</v>
      </c>
      <c r="D22" s="0" t="n">
        <v>-82.5128778</v>
      </c>
      <c r="E22" s="0" t="s">
        <v>1532</v>
      </c>
      <c r="F22" s="0" t="n">
        <v>0.156588635934195</v>
      </c>
      <c r="G22" s="0" t="s">
        <v>1533</v>
      </c>
      <c r="H22" s="0" t="n">
        <v>27.40139</v>
      </c>
      <c r="I22" s="0" t="n">
        <v>-82.55861</v>
      </c>
      <c r="J22" s="0" t="n">
        <v>10.6882145266273</v>
      </c>
    </row>
    <row r="23" customFormat="false" ht="14.25" hidden="false" customHeight="false" outlineLevel="0" collapsed="false">
      <c r="A23" s="0" t="n">
        <v>583</v>
      </c>
      <c r="B23" s="0" t="s">
        <v>865</v>
      </c>
      <c r="C23" s="0" t="n">
        <v>38.7970488</v>
      </c>
      <c r="D23" s="0" t="n">
        <v>-121.2223742</v>
      </c>
      <c r="E23" s="0" t="s">
        <v>1534</v>
      </c>
      <c r="F23" s="0" t="n">
        <v>0.177020043404929</v>
      </c>
      <c r="G23" s="0" t="s">
        <v>1535</v>
      </c>
      <c r="H23" s="0" t="n">
        <v>38.9072</v>
      </c>
      <c r="I23" s="0" t="n">
        <v>-121.0838</v>
      </c>
      <c r="J23" s="0" t="n">
        <v>10.6584301411245</v>
      </c>
    </row>
    <row r="24" customFormat="false" ht="14.25" hidden="false" customHeight="false" outlineLevel="0" collapsed="false">
      <c r="A24" s="0" t="n">
        <v>368</v>
      </c>
      <c r="B24" s="0" t="s">
        <v>653</v>
      </c>
      <c r="C24" s="0" t="n">
        <v>39.1144123</v>
      </c>
      <c r="D24" s="0" t="n">
        <v>-77.187843</v>
      </c>
      <c r="E24" s="0" t="s">
        <v>1536</v>
      </c>
      <c r="F24" s="0" t="n">
        <v>0.156612298432433</v>
      </c>
      <c r="G24" s="0" t="s">
        <v>1537</v>
      </c>
      <c r="H24" s="0" t="n">
        <v>39.2647</v>
      </c>
      <c r="I24" s="0" t="n">
        <v>-77.2319</v>
      </c>
      <c r="J24" s="0" t="n">
        <v>10.6338123968164</v>
      </c>
    </row>
    <row r="25" customFormat="false" ht="14.25" hidden="false" customHeight="false" outlineLevel="0" collapsed="false">
      <c r="A25" s="0" t="n">
        <v>202</v>
      </c>
      <c r="B25" s="0" t="s">
        <v>360</v>
      </c>
      <c r="C25" s="0" t="n">
        <v>40.7533482</v>
      </c>
      <c r="D25" s="0" t="n">
        <v>-73.6272737</v>
      </c>
      <c r="E25" s="0" t="s">
        <v>1538</v>
      </c>
      <c r="F25" s="0" t="n">
        <v>0.17712214947581</v>
      </c>
      <c r="G25" s="0" t="s">
        <v>1539</v>
      </c>
      <c r="H25" s="0" t="n">
        <v>40.6386</v>
      </c>
      <c r="I25" s="0" t="n">
        <v>-73.7622</v>
      </c>
      <c r="J25" s="0" t="n">
        <v>10.6257219505015</v>
      </c>
    </row>
    <row r="26" customFormat="false" ht="14.25" hidden="false" customHeight="false" outlineLevel="0" collapsed="false">
      <c r="A26" s="0" t="n">
        <v>113</v>
      </c>
      <c r="B26" s="0" t="s">
        <v>268</v>
      </c>
      <c r="C26" s="0" t="n">
        <v>31.9888193</v>
      </c>
      <c r="D26" s="0" t="n">
        <v>-81.1335297</v>
      </c>
      <c r="E26" s="0" t="s">
        <v>1540</v>
      </c>
      <c r="F26" s="0" t="n">
        <v>0.158266504727249</v>
      </c>
      <c r="G26" s="0" t="s">
        <v>1541</v>
      </c>
      <c r="H26" s="0" t="n">
        <v>32.13133</v>
      </c>
      <c r="I26" s="0" t="n">
        <v>-81.20237</v>
      </c>
      <c r="J26" s="0" t="n">
        <v>10.617713408403</v>
      </c>
    </row>
    <row r="27" customFormat="false" ht="14.25" hidden="false" customHeight="false" outlineLevel="0" collapsed="false">
      <c r="A27" s="0" t="n">
        <v>559</v>
      </c>
      <c r="B27" s="0" t="s">
        <v>824</v>
      </c>
      <c r="C27" s="0" t="n">
        <v>32.8629241</v>
      </c>
      <c r="D27" s="0" t="n">
        <v>-96.6544847</v>
      </c>
      <c r="E27" s="0" t="s">
        <v>1542</v>
      </c>
      <c r="F27" s="0" t="n">
        <v>0.159909567740331</v>
      </c>
      <c r="G27" s="0" t="s">
        <v>1543</v>
      </c>
      <c r="H27" s="0" t="n">
        <v>32.9963</v>
      </c>
      <c r="I27" s="0" t="n">
        <v>-96.7427</v>
      </c>
      <c r="J27" s="0" t="n">
        <v>10.524296087425</v>
      </c>
    </row>
    <row r="28" customFormat="false" ht="14.25" hidden="false" customHeight="false" outlineLevel="0" collapsed="false">
      <c r="A28" s="0" t="n">
        <v>256</v>
      </c>
      <c r="B28" s="0" t="s">
        <v>480</v>
      </c>
      <c r="C28" s="0" t="n">
        <v>34.0783989</v>
      </c>
      <c r="D28" s="0" t="n">
        <v>-117.2896174</v>
      </c>
      <c r="E28" s="0" t="s">
        <v>1544</v>
      </c>
      <c r="F28" s="0" t="n">
        <v>0.160885505636689</v>
      </c>
      <c r="G28" s="0" t="s">
        <v>1545</v>
      </c>
      <c r="H28" s="0" t="n">
        <v>33.9511</v>
      </c>
      <c r="I28" s="0" t="n">
        <v>-117.388</v>
      </c>
      <c r="J28" s="0" t="n">
        <v>10.4339685768528</v>
      </c>
    </row>
    <row r="29" customFormat="false" ht="14.25" hidden="false" customHeight="false" outlineLevel="0" collapsed="false">
      <c r="A29" s="0" t="n">
        <v>287</v>
      </c>
      <c r="B29" s="0" t="s">
        <v>544</v>
      </c>
      <c r="C29" s="0" t="n">
        <v>43.0996189</v>
      </c>
      <c r="D29" s="0" t="n">
        <v>-77.457553</v>
      </c>
      <c r="E29" s="0" t="s">
        <v>1546</v>
      </c>
      <c r="F29" s="0" t="n">
        <v>0.158283764253351</v>
      </c>
      <c r="G29" s="0" t="s">
        <v>1547</v>
      </c>
      <c r="H29" s="0" t="n">
        <v>43.2419</v>
      </c>
      <c r="I29" s="0" t="n">
        <v>-77.3882</v>
      </c>
      <c r="J29" s="0" t="n">
        <v>10.4283081960145</v>
      </c>
    </row>
    <row r="30" customFormat="false" ht="14.25" hidden="false" customHeight="false" outlineLevel="0" collapsed="false">
      <c r="A30" s="0" t="n">
        <v>801</v>
      </c>
      <c r="B30" s="0" t="s">
        <v>959</v>
      </c>
      <c r="C30" s="0" t="n">
        <v>33.9240128</v>
      </c>
      <c r="D30" s="0" t="n">
        <v>-84.4739472</v>
      </c>
      <c r="E30" s="0" t="s">
        <v>1548</v>
      </c>
      <c r="F30" s="0" t="n">
        <v>0.152414749888846</v>
      </c>
      <c r="G30" s="0" t="s">
        <v>1549</v>
      </c>
      <c r="H30" s="0" t="n">
        <v>33.77917</v>
      </c>
      <c r="I30" s="0" t="n">
        <v>-84.52139</v>
      </c>
      <c r="J30" s="0" t="n">
        <v>10.3489772369941</v>
      </c>
    </row>
    <row r="31" customFormat="false" ht="14.25" hidden="false" customHeight="false" outlineLevel="0" collapsed="false">
      <c r="A31" s="0" t="n">
        <v>810</v>
      </c>
      <c r="B31" s="0" t="s">
        <v>973</v>
      </c>
      <c r="C31" s="0" t="n">
        <v>34.0065928</v>
      </c>
      <c r="D31" s="0" t="n">
        <v>-84.5688953</v>
      </c>
      <c r="E31" s="0" t="s">
        <v>1550</v>
      </c>
      <c r="F31" s="0" t="n">
        <v>0.17956985012505</v>
      </c>
      <c r="G31" s="0" t="s">
        <v>1551</v>
      </c>
      <c r="H31" s="0" t="n">
        <v>33.988</v>
      </c>
      <c r="I31" s="0" t="n">
        <v>-84.7475</v>
      </c>
      <c r="J31" s="0" t="n">
        <v>10.3329428335702</v>
      </c>
    </row>
    <row r="32" customFormat="false" ht="14.25" hidden="false" customHeight="false" outlineLevel="0" collapsed="false">
      <c r="A32" s="0" t="n">
        <v>534</v>
      </c>
      <c r="B32" s="0" t="s">
        <v>796</v>
      </c>
      <c r="C32" s="0" t="n">
        <v>39.8800795</v>
      </c>
      <c r="D32" s="0" t="n">
        <v>-83.0673161</v>
      </c>
      <c r="E32" s="0" t="s">
        <v>1552</v>
      </c>
      <c r="F32" s="0" t="n">
        <v>0.150520209073267</v>
      </c>
      <c r="G32" s="0" t="s">
        <v>1553</v>
      </c>
      <c r="H32" s="0" t="n">
        <v>40.0251</v>
      </c>
      <c r="I32" s="0" t="n">
        <v>-83.027</v>
      </c>
      <c r="J32" s="0" t="n">
        <v>10.2318653992007</v>
      </c>
    </row>
    <row r="33" customFormat="false" ht="14.25" hidden="false" customHeight="false" outlineLevel="0" collapsed="false">
      <c r="A33" s="0" t="n">
        <v>20</v>
      </c>
      <c r="B33" s="0" t="s">
        <v>70</v>
      </c>
      <c r="C33" s="0" t="n">
        <v>34.7455381</v>
      </c>
      <c r="D33" s="0" t="n">
        <v>-86.6037475</v>
      </c>
      <c r="E33" s="0" t="s">
        <v>1554</v>
      </c>
      <c r="F33" s="0" t="n">
        <v>0.163825423264704</v>
      </c>
      <c r="G33" s="0" t="s">
        <v>1555</v>
      </c>
      <c r="H33" s="0" t="n">
        <v>34.6375</v>
      </c>
      <c r="I33" s="0" t="n">
        <v>-86.7269</v>
      </c>
      <c r="J33" s="0" t="n">
        <v>10.2287300689836</v>
      </c>
    </row>
    <row r="34" customFormat="false" ht="14.25" hidden="false" customHeight="false" outlineLevel="0" collapsed="false">
      <c r="A34" s="0" t="n">
        <v>372</v>
      </c>
      <c r="B34" s="0" t="s">
        <v>657</v>
      </c>
      <c r="C34" s="0" t="n">
        <v>38.647374</v>
      </c>
      <c r="D34" s="0" t="n">
        <v>-77.3371889</v>
      </c>
      <c r="E34" s="0" t="s">
        <v>1556</v>
      </c>
      <c r="F34" s="0" t="n">
        <v>0.147307187079281</v>
      </c>
      <c r="G34" s="0" t="s">
        <v>1557</v>
      </c>
      <c r="H34" s="0" t="n">
        <v>38.50362</v>
      </c>
      <c r="I34" s="0" t="n">
        <v>-77.30503</v>
      </c>
      <c r="J34" s="0" t="n">
        <v>10.067427691435</v>
      </c>
    </row>
    <row r="35" customFormat="false" ht="14.25" hidden="false" customHeight="false" outlineLevel="0" collapsed="false">
      <c r="A35" s="0" t="n">
        <v>848</v>
      </c>
      <c r="B35" s="0" t="s">
        <v>1074</v>
      </c>
      <c r="C35" s="0" t="n">
        <v>39.2857293</v>
      </c>
      <c r="D35" s="0" t="n">
        <v>-76.8035721</v>
      </c>
      <c r="E35" s="0" t="s">
        <v>1558</v>
      </c>
      <c r="F35" s="0" t="n">
        <v>0.164127494944937</v>
      </c>
      <c r="G35" s="0" t="s">
        <v>1559</v>
      </c>
      <c r="H35" s="0" t="n">
        <v>39.1733</v>
      </c>
      <c r="I35" s="0" t="n">
        <v>-76.684</v>
      </c>
      <c r="J35" s="0" t="n">
        <v>10.0653266323416</v>
      </c>
    </row>
    <row r="36" customFormat="false" ht="14.25" hidden="false" customHeight="false" outlineLevel="0" collapsed="false">
      <c r="A36" s="0" t="n">
        <v>806</v>
      </c>
      <c r="B36" s="0" t="s">
        <v>967</v>
      </c>
      <c r="C36" s="0" t="n">
        <v>33.328685</v>
      </c>
      <c r="D36" s="0" t="n">
        <v>-111.7922592</v>
      </c>
      <c r="E36" s="0" t="s">
        <v>1560</v>
      </c>
      <c r="F36" s="0" t="n">
        <v>0.161741663678963</v>
      </c>
      <c r="G36" s="0" t="s">
        <v>1561</v>
      </c>
      <c r="H36" s="0" t="n">
        <v>33.4258</v>
      </c>
      <c r="I36" s="0" t="n">
        <v>-111.9216</v>
      </c>
      <c r="J36" s="0" t="n">
        <v>10.0361226419736</v>
      </c>
    </row>
    <row r="37" customFormat="false" ht="14.25" hidden="false" customHeight="false" outlineLevel="0" collapsed="false">
      <c r="A37" s="0" t="n">
        <v>249</v>
      </c>
      <c r="B37" s="0" t="s">
        <v>474</v>
      </c>
      <c r="C37" s="0" t="n">
        <v>36.8492295</v>
      </c>
      <c r="D37" s="0" t="n">
        <v>-76.4278393</v>
      </c>
      <c r="E37" s="0" t="s">
        <v>1562</v>
      </c>
      <c r="F37" s="0" t="n">
        <v>0.164282815652585</v>
      </c>
      <c r="G37" s="0" t="s">
        <v>1563</v>
      </c>
      <c r="H37" s="0" t="n">
        <v>36.93746</v>
      </c>
      <c r="I37" s="0" t="n">
        <v>-76.28926</v>
      </c>
      <c r="J37" s="0" t="n">
        <v>9.79430569902143</v>
      </c>
    </row>
    <row r="38" customFormat="false" ht="14.25" hidden="false" customHeight="false" outlineLevel="0" collapsed="false">
      <c r="A38" s="0" t="n">
        <v>816</v>
      </c>
      <c r="B38" s="0" t="s">
        <v>988</v>
      </c>
      <c r="C38" s="0" t="n">
        <v>45.176761</v>
      </c>
      <c r="D38" s="0" t="n">
        <v>-93.2361103</v>
      </c>
      <c r="E38" s="0" t="s">
        <v>1564</v>
      </c>
      <c r="F38" s="0" t="n">
        <v>0.162309801334018</v>
      </c>
      <c r="G38" s="0" t="s">
        <v>1565</v>
      </c>
      <c r="H38" s="0" t="n">
        <v>45.06194</v>
      </c>
      <c r="I38" s="0" t="n">
        <v>-93.35083</v>
      </c>
      <c r="J38" s="0" t="n">
        <v>9.71226149923572</v>
      </c>
    </row>
    <row r="39" customFormat="false" ht="14.25" hidden="false" customHeight="false" outlineLevel="0" collapsed="false">
      <c r="A39" s="0" t="n">
        <v>863</v>
      </c>
      <c r="B39" s="0" t="s">
        <v>1113</v>
      </c>
      <c r="C39" s="0" t="n">
        <v>33.4275188</v>
      </c>
      <c r="D39" s="0" t="n">
        <v>-86.7133737</v>
      </c>
      <c r="E39" s="0" t="s">
        <v>1566</v>
      </c>
      <c r="F39" s="0" t="n">
        <v>0.141617780483698</v>
      </c>
      <c r="G39" s="0" t="s">
        <v>1567</v>
      </c>
      <c r="H39" s="0" t="n">
        <v>33.56556</v>
      </c>
      <c r="I39" s="0" t="n">
        <v>-86.745</v>
      </c>
      <c r="J39" s="0" t="n">
        <v>9.68725334614453</v>
      </c>
    </row>
    <row r="40" customFormat="false" ht="14.25" hidden="false" customHeight="false" outlineLevel="0" collapsed="false">
      <c r="A40" s="0" t="n">
        <v>886</v>
      </c>
      <c r="B40" s="0" t="s">
        <v>1184</v>
      </c>
      <c r="C40" s="0" t="n">
        <v>28.6715401</v>
      </c>
      <c r="D40" s="0" t="n">
        <v>-81.4714756</v>
      </c>
      <c r="E40" s="0" t="s">
        <v>1568</v>
      </c>
      <c r="F40" s="0" t="n">
        <v>0.143542257622516</v>
      </c>
      <c r="G40" s="0" t="s">
        <v>1569</v>
      </c>
      <c r="H40" s="0" t="n">
        <v>28.7991</v>
      </c>
      <c r="I40" s="0" t="n">
        <v>-81.5373</v>
      </c>
      <c r="J40" s="0" t="n">
        <v>9.65066657454</v>
      </c>
    </row>
    <row r="41" customFormat="false" ht="14.25" hidden="false" customHeight="false" outlineLevel="0" collapsed="false">
      <c r="A41" s="0" t="n">
        <v>514</v>
      </c>
      <c r="B41" s="0" t="s">
        <v>762</v>
      </c>
      <c r="C41" s="0" t="n">
        <v>43.2539322</v>
      </c>
      <c r="D41" s="0" t="n">
        <v>-77.646009</v>
      </c>
      <c r="E41" s="0" t="s">
        <v>1570</v>
      </c>
      <c r="F41" s="0" t="n">
        <v>0.140622239342997</v>
      </c>
      <c r="G41" s="0" t="s">
        <v>1571</v>
      </c>
      <c r="H41" s="0" t="n">
        <v>43.1167</v>
      </c>
      <c r="I41" s="0" t="n">
        <v>-77.6767</v>
      </c>
      <c r="J41" s="0" t="n">
        <v>9.59944312256366</v>
      </c>
    </row>
    <row r="42" customFormat="false" ht="14.25" hidden="false" customHeight="false" outlineLevel="0" collapsed="false">
      <c r="A42" s="0" t="n">
        <v>340</v>
      </c>
      <c r="B42" s="0" t="s">
        <v>613</v>
      </c>
      <c r="C42" s="0" t="n">
        <v>39.3847688</v>
      </c>
      <c r="D42" s="0" t="n">
        <v>-76.730031</v>
      </c>
      <c r="E42" s="0" t="s">
        <v>1526</v>
      </c>
      <c r="F42" s="0" t="n">
        <v>0.157574400124011</v>
      </c>
      <c r="G42" s="0" t="s">
        <v>1527</v>
      </c>
      <c r="H42" s="0" t="n">
        <v>39.2814</v>
      </c>
      <c r="I42" s="0" t="n">
        <v>-76.6111</v>
      </c>
      <c r="J42" s="0" t="n">
        <v>9.5628448509464</v>
      </c>
    </row>
    <row r="43" customFormat="false" ht="14.25" hidden="false" customHeight="false" outlineLevel="0" collapsed="false">
      <c r="A43" s="0" t="n">
        <v>91</v>
      </c>
      <c r="B43" s="0" t="s">
        <v>240</v>
      </c>
      <c r="C43" s="0" t="n">
        <v>35.6211737</v>
      </c>
      <c r="D43" s="0" t="n">
        <v>-97.4800148</v>
      </c>
      <c r="E43" s="0" t="s">
        <v>1572</v>
      </c>
      <c r="F43" s="0" t="n">
        <v>0.159670956628714</v>
      </c>
      <c r="G43" s="0" t="s">
        <v>1573</v>
      </c>
      <c r="H43" s="0" t="n">
        <v>35.54194</v>
      </c>
      <c r="I43" s="0" t="n">
        <v>-97.34139</v>
      </c>
      <c r="J43" s="0" t="n">
        <v>9.52853219108714</v>
      </c>
    </row>
    <row r="44" customFormat="false" ht="14.25" hidden="false" customHeight="false" outlineLevel="0" collapsed="false">
      <c r="A44" s="0" t="n">
        <v>78</v>
      </c>
      <c r="B44" s="0" t="s">
        <v>210</v>
      </c>
      <c r="C44" s="0" t="n">
        <v>40.735879</v>
      </c>
      <c r="D44" s="0" t="n">
        <v>-73.59781</v>
      </c>
      <c r="E44" s="0" t="s">
        <v>1574</v>
      </c>
      <c r="F44" s="0" t="n">
        <v>0.180878073798345</v>
      </c>
      <c r="G44" s="0" t="s">
        <v>1575</v>
      </c>
      <c r="H44" s="0" t="n">
        <v>40.73417</v>
      </c>
      <c r="I44" s="0" t="n">
        <v>-73.41694</v>
      </c>
      <c r="J44" s="0" t="n">
        <v>9.49423275677893</v>
      </c>
    </row>
    <row r="45" customFormat="false" ht="14.25" hidden="false" customHeight="false" outlineLevel="0" collapsed="false">
      <c r="A45" s="0" t="n">
        <v>869</v>
      </c>
      <c r="B45" s="0" t="s">
        <v>1128</v>
      </c>
      <c r="C45" s="0" t="n">
        <v>33.5761579</v>
      </c>
      <c r="D45" s="0" t="n">
        <v>-117.2001654</v>
      </c>
      <c r="E45" s="0" t="s">
        <v>1576</v>
      </c>
      <c r="F45" s="0" t="n">
        <v>0.13730560589273</v>
      </c>
      <c r="G45" s="0" t="s">
        <v>1577</v>
      </c>
      <c r="H45" s="0" t="n">
        <v>33.4392</v>
      </c>
      <c r="I45" s="0" t="n">
        <v>-117.1904</v>
      </c>
      <c r="J45" s="0" t="n">
        <v>9.4557520413136</v>
      </c>
    </row>
    <row r="46" customFormat="false" ht="14.25" hidden="false" customHeight="false" outlineLevel="0" collapsed="false">
      <c r="A46" s="0" t="n">
        <v>414</v>
      </c>
      <c r="B46" s="0" t="s">
        <v>90</v>
      </c>
      <c r="C46" s="0" t="n">
        <v>29.3951626</v>
      </c>
      <c r="D46" s="0" t="n">
        <v>-94.9295791</v>
      </c>
      <c r="E46" s="0" t="s">
        <v>1578</v>
      </c>
      <c r="F46" s="0" t="n">
        <v>0.14072565862546</v>
      </c>
      <c r="G46" s="0" t="s">
        <v>1579</v>
      </c>
      <c r="H46" s="0" t="n">
        <v>29.2733</v>
      </c>
      <c r="I46" s="0" t="n">
        <v>-94.8592</v>
      </c>
      <c r="J46" s="0" t="n">
        <v>9.40662246054653</v>
      </c>
    </row>
    <row r="47" customFormat="false" ht="14.25" hidden="false" customHeight="false" outlineLevel="0" collapsed="false">
      <c r="A47" s="0" t="n">
        <v>259</v>
      </c>
      <c r="B47" s="0" t="s">
        <v>495</v>
      </c>
      <c r="C47" s="0" t="n">
        <v>34.0177919</v>
      </c>
      <c r="D47" s="0" t="n">
        <v>-118.1112513</v>
      </c>
      <c r="E47" s="0" t="s">
        <v>1580</v>
      </c>
      <c r="F47" s="0" t="n">
        <v>0.134726314049259</v>
      </c>
      <c r="G47" s="0" t="s">
        <v>1581</v>
      </c>
      <c r="H47" s="0" t="n">
        <v>34.1483</v>
      </c>
      <c r="I47" s="0" t="n">
        <v>-118.1447</v>
      </c>
      <c r="J47" s="0" t="n">
        <v>9.19752135150508</v>
      </c>
    </row>
    <row r="48" customFormat="false" ht="14.25" hidden="false" customHeight="false" outlineLevel="0" collapsed="false">
      <c r="A48" s="0" t="n">
        <v>536</v>
      </c>
      <c r="B48" s="0" t="s">
        <v>802</v>
      </c>
      <c r="C48" s="0" t="n">
        <v>40.585741</v>
      </c>
      <c r="D48" s="0" t="n">
        <v>-74.51088</v>
      </c>
      <c r="E48" s="0" t="s">
        <v>1582</v>
      </c>
      <c r="F48" s="0" t="n">
        <v>0.143339723527709</v>
      </c>
      <c r="G48" s="0" t="s">
        <v>1583</v>
      </c>
      <c r="H48" s="0" t="n">
        <v>40.47282</v>
      </c>
      <c r="I48" s="0" t="n">
        <v>-74.42259</v>
      </c>
      <c r="J48" s="0" t="n">
        <v>9.07281769428992</v>
      </c>
    </row>
    <row r="49" customFormat="false" ht="14.25" hidden="false" customHeight="false" outlineLevel="0" collapsed="false">
      <c r="A49" s="0" t="n">
        <v>871</v>
      </c>
      <c r="B49" s="0" t="s">
        <v>1135</v>
      </c>
      <c r="C49" s="0" t="n">
        <v>33.9402024</v>
      </c>
      <c r="D49" s="0" t="n">
        <v>-117.2315919</v>
      </c>
      <c r="E49" s="0" t="s">
        <v>1544</v>
      </c>
      <c r="F49" s="0" t="n">
        <v>0.156787280834168</v>
      </c>
      <c r="G49" s="0" t="s">
        <v>1545</v>
      </c>
      <c r="H49" s="0" t="n">
        <v>33.9511</v>
      </c>
      <c r="I49" s="0" t="n">
        <v>-117.388</v>
      </c>
      <c r="J49" s="0" t="n">
        <v>9.0157000630134</v>
      </c>
    </row>
    <row r="50" customFormat="false" ht="14.25" hidden="false" customHeight="false" outlineLevel="0" collapsed="false">
      <c r="A50" s="0" t="n">
        <v>400</v>
      </c>
      <c r="B50" s="0" t="s">
        <v>692</v>
      </c>
      <c r="C50" s="0" t="n">
        <v>28.6653143</v>
      </c>
      <c r="D50" s="0" t="n">
        <v>-81.3918971</v>
      </c>
      <c r="E50" s="0" t="s">
        <v>1584</v>
      </c>
      <c r="F50" s="0" t="n">
        <v>0.133678859633444</v>
      </c>
      <c r="G50" s="0" t="s">
        <v>1585</v>
      </c>
      <c r="H50" s="0" t="n">
        <v>28.54528</v>
      </c>
      <c r="I50" s="0" t="n">
        <v>-81.33306</v>
      </c>
      <c r="J50" s="0" t="n">
        <v>9.00654672386478</v>
      </c>
    </row>
    <row r="51" customFormat="false" ht="14.25" hidden="false" customHeight="false" outlineLevel="0" collapsed="false">
      <c r="A51" s="0" t="n">
        <v>413</v>
      </c>
      <c r="B51" s="0" t="s">
        <v>714</v>
      </c>
      <c r="C51" s="0" t="n">
        <v>30.1581618</v>
      </c>
      <c r="D51" s="0" t="n">
        <v>-95.4483479</v>
      </c>
      <c r="E51" s="0" t="s">
        <v>1502</v>
      </c>
      <c r="F51" s="0" t="n">
        <v>0.140826958270248</v>
      </c>
      <c r="G51" s="0" t="s">
        <v>1503</v>
      </c>
      <c r="H51" s="0" t="n">
        <v>30.0675</v>
      </c>
      <c r="I51" s="0" t="n">
        <v>-95.55611</v>
      </c>
      <c r="J51" s="0" t="n">
        <v>8.98030852951513</v>
      </c>
    </row>
    <row r="52" customFormat="false" ht="14.25" hidden="false" customHeight="false" outlineLevel="0" collapsed="false">
      <c r="A52" s="0" t="n">
        <v>87</v>
      </c>
      <c r="B52" s="0" t="s">
        <v>220</v>
      </c>
      <c r="C52" s="0" t="n">
        <v>39.3449961</v>
      </c>
      <c r="D52" s="0" t="n">
        <v>-76.4665888</v>
      </c>
      <c r="E52" s="0" t="s">
        <v>1526</v>
      </c>
      <c r="F52" s="0" t="n">
        <v>0.157885879231328</v>
      </c>
      <c r="G52" s="0" t="s">
        <v>1527</v>
      </c>
      <c r="H52" s="0" t="n">
        <v>39.2814</v>
      </c>
      <c r="I52" s="0" t="n">
        <v>-76.6111</v>
      </c>
      <c r="J52" s="0" t="n">
        <v>8.90058913117143</v>
      </c>
    </row>
    <row r="53" customFormat="false" ht="14.25" hidden="false" customHeight="false" outlineLevel="0" collapsed="false">
      <c r="A53" s="0" t="n">
        <v>702</v>
      </c>
      <c r="B53" s="0" t="s">
        <v>941</v>
      </c>
      <c r="C53" s="0" t="n">
        <v>38.9631852</v>
      </c>
      <c r="D53" s="0" t="n">
        <v>-77.1060416</v>
      </c>
      <c r="E53" s="0" t="s">
        <v>1586</v>
      </c>
      <c r="F53" s="0" t="n">
        <v>0.13625360700399</v>
      </c>
      <c r="G53" s="0" t="s">
        <v>1587</v>
      </c>
      <c r="H53" s="0" t="n">
        <v>38.8472</v>
      </c>
      <c r="I53" s="0" t="n">
        <v>-77.03454</v>
      </c>
      <c r="J53" s="0" t="n">
        <v>8.88054336620214</v>
      </c>
    </row>
    <row r="54" customFormat="false" ht="14.25" hidden="false" customHeight="false" outlineLevel="0" collapsed="false">
      <c r="A54" s="0" t="n">
        <v>342</v>
      </c>
      <c r="B54" s="0" t="s">
        <v>618</v>
      </c>
      <c r="C54" s="0" t="n">
        <v>39.4069899</v>
      </c>
      <c r="D54" s="0" t="n">
        <v>-76.5820764</v>
      </c>
      <c r="E54" s="0" t="s">
        <v>1526</v>
      </c>
      <c r="F54" s="0" t="n">
        <v>0.128899931493269</v>
      </c>
      <c r="G54" s="0" t="s">
        <v>1527</v>
      </c>
      <c r="H54" s="0" t="n">
        <v>39.2814</v>
      </c>
      <c r="I54" s="0" t="n">
        <v>-76.6111</v>
      </c>
      <c r="J54" s="0" t="n">
        <v>8.80231258407386</v>
      </c>
    </row>
    <row r="55" customFormat="false" ht="14.25" hidden="false" customHeight="false" outlineLevel="0" collapsed="false">
      <c r="A55" s="0" t="n">
        <v>838</v>
      </c>
      <c r="B55" s="0" t="s">
        <v>1043</v>
      </c>
      <c r="C55" s="0" t="n">
        <v>42.01482</v>
      </c>
      <c r="D55" s="0" t="n">
        <v>-87.8032045</v>
      </c>
      <c r="E55" s="0" t="s">
        <v>1588</v>
      </c>
      <c r="F55" s="0" t="n">
        <v>0.126241833875504</v>
      </c>
      <c r="G55" s="0" t="s">
        <v>1589</v>
      </c>
      <c r="H55" s="0" t="n">
        <v>42.1398</v>
      </c>
      <c r="I55" s="0" t="n">
        <v>-87.7854</v>
      </c>
      <c r="J55" s="0" t="n">
        <v>8.67439830383595</v>
      </c>
    </row>
    <row r="56" customFormat="false" ht="14.25" hidden="false" customHeight="false" outlineLevel="0" collapsed="false">
      <c r="A56" s="0" t="n">
        <v>423</v>
      </c>
      <c r="B56" s="0" t="s">
        <v>723</v>
      </c>
      <c r="C56" s="0" t="n">
        <v>33.5234752</v>
      </c>
      <c r="D56" s="0" t="n">
        <v>-112.1011921</v>
      </c>
      <c r="E56" s="0" t="s">
        <v>1590</v>
      </c>
      <c r="F56" s="0" t="n">
        <v>0.136594692713337</v>
      </c>
      <c r="G56" s="0" t="s">
        <v>1591</v>
      </c>
      <c r="H56" s="0" t="n">
        <v>33.4277</v>
      </c>
      <c r="I56" s="0" t="n">
        <v>-112.0038</v>
      </c>
      <c r="J56" s="0" t="n">
        <v>8.67228008327396</v>
      </c>
    </row>
    <row r="57" customFormat="false" ht="14.25" hidden="false" customHeight="false" outlineLevel="0" collapsed="false">
      <c r="A57" s="0" t="n">
        <v>115</v>
      </c>
      <c r="B57" s="0" t="s">
        <v>274</v>
      </c>
      <c r="C57" s="0" t="n">
        <v>37.599108</v>
      </c>
      <c r="D57" s="0" t="n">
        <v>-77.51302</v>
      </c>
      <c r="E57" s="0" t="s">
        <v>1592</v>
      </c>
      <c r="F57" s="0" t="n">
        <v>0.134332999311399</v>
      </c>
      <c r="G57" s="0" t="s">
        <v>1593</v>
      </c>
      <c r="H57" s="0" t="n">
        <v>37.70806</v>
      </c>
      <c r="I57" s="0" t="n">
        <v>-77.43444</v>
      </c>
      <c r="J57" s="0" t="n">
        <v>8.66169292736115</v>
      </c>
    </row>
    <row r="58" customFormat="false" ht="14.25" hidden="false" customHeight="false" outlineLevel="0" collapsed="false">
      <c r="A58" s="0" t="n">
        <v>517</v>
      </c>
      <c r="B58" s="0" t="s">
        <v>772</v>
      </c>
      <c r="C58" s="0" t="n">
        <v>40.7929171</v>
      </c>
      <c r="D58" s="0" t="n">
        <v>-81.4481107</v>
      </c>
      <c r="E58" s="0" t="s">
        <v>1594</v>
      </c>
      <c r="F58" s="0" t="n">
        <v>0.12526778120052</v>
      </c>
      <c r="G58" s="0" t="s">
        <v>1595</v>
      </c>
      <c r="H58" s="0" t="n">
        <v>40.9181</v>
      </c>
      <c r="I58" s="0" t="n">
        <v>-81.4435</v>
      </c>
      <c r="J58" s="0" t="n">
        <v>8.64149351148146</v>
      </c>
    </row>
    <row r="59" customFormat="false" ht="14.25" hidden="false" customHeight="false" outlineLevel="0" collapsed="false">
      <c r="A59" s="0" t="n">
        <v>850</v>
      </c>
      <c r="B59" s="0" t="s">
        <v>1080</v>
      </c>
      <c r="C59" s="0" t="n">
        <v>38.565855</v>
      </c>
      <c r="D59" s="0" t="n">
        <v>-90.476633</v>
      </c>
      <c r="E59" s="0" t="s">
        <v>1596</v>
      </c>
      <c r="F59" s="0" t="n">
        <v>0.128444723963266</v>
      </c>
      <c r="G59" s="0" t="s">
        <v>1597</v>
      </c>
      <c r="H59" s="0" t="n">
        <v>38.6856</v>
      </c>
      <c r="I59" s="0" t="n">
        <v>-90.5231</v>
      </c>
      <c r="J59" s="0" t="n">
        <v>8.63390706456312</v>
      </c>
    </row>
    <row r="60" customFormat="false" ht="14.25" hidden="false" customHeight="false" outlineLevel="0" collapsed="false">
      <c r="A60" s="0" t="n">
        <v>314</v>
      </c>
      <c r="B60" s="0" t="s">
        <v>583</v>
      </c>
      <c r="C60" s="0" t="n">
        <v>42.1641585</v>
      </c>
      <c r="D60" s="0" t="n">
        <v>-72.5486589</v>
      </c>
      <c r="E60" s="0" t="s">
        <v>1598</v>
      </c>
      <c r="F60" s="0" t="n">
        <v>0.167572539974358</v>
      </c>
      <c r="G60" s="0" t="s">
        <v>1599</v>
      </c>
      <c r="H60" s="0" t="n">
        <v>42.15778</v>
      </c>
      <c r="I60" s="0" t="n">
        <v>-72.71611</v>
      </c>
      <c r="J60" s="0" t="n">
        <v>8.61006371214903</v>
      </c>
    </row>
    <row r="61" customFormat="false" ht="14.25" hidden="false" customHeight="false" outlineLevel="0" collapsed="false">
      <c r="A61" s="0" t="n">
        <v>867</v>
      </c>
      <c r="B61" s="0" t="s">
        <v>1123</v>
      </c>
      <c r="C61" s="0" t="n">
        <v>33.4931901</v>
      </c>
      <c r="D61" s="0" t="n">
        <v>-112.2157152</v>
      </c>
      <c r="E61" s="0" t="s">
        <v>1600</v>
      </c>
      <c r="F61" s="0" t="n">
        <v>0.133068180603212</v>
      </c>
      <c r="G61" s="0" t="s">
        <v>1601</v>
      </c>
      <c r="H61" s="0" t="n">
        <v>33.595</v>
      </c>
      <c r="I61" s="0" t="n">
        <v>-112.3014</v>
      </c>
      <c r="J61" s="0" t="n">
        <v>8.58398600078413</v>
      </c>
    </row>
    <row r="62" customFormat="false" ht="14.25" hidden="false" customHeight="false" outlineLevel="0" collapsed="false">
      <c r="A62" s="0" t="n">
        <v>865</v>
      </c>
      <c r="B62" s="0" t="s">
        <v>1119</v>
      </c>
      <c r="C62" s="0" t="n">
        <v>33.304039</v>
      </c>
      <c r="D62" s="0" t="n">
        <v>-111.947952</v>
      </c>
      <c r="E62" s="0" t="s">
        <v>1560</v>
      </c>
      <c r="F62" s="0" t="n">
        <v>0.124579970400542</v>
      </c>
      <c r="G62" s="0" t="s">
        <v>1561</v>
      </c>
      <c r="H62" s="0" t="n">
        <v>33.4258</v>
      </c>
      <c r="I62" s="0" t="n">
        <v>-111.9216</v>
      </c>
      <c r="J62" s="0" t="n">
        <v>8.52863937767116</v>
      </c>
    </row>
    <row r="63" customFormat="false" ht="14.25" hidden="false" customHeight="false" outlineLevel="0" collapsed="false">
      <c r="A63" s="0" t="n">
        <v>853</v>
      </c>
      <c r="B63" s="0" t="s">
        <v>1090</v>
      </c>
      <c r="C63" s="0" t="n">
        <v>40.427927</v>
      </c>
      <c r="D63" s="0" t="n">
        <v>-74.1894294</v>
      </c>
      <c r="E63" s="0" t="s">
        <v>1602</v>
      </c>
      <c r="F63" s="0" t="n">
        <v>0.129371919029437</v>
      </c>
      <c r="G63" s="0" t="s">
        <v>1603</v>
      </c>
      <c r="H63" s="0" t="n">
        <v>40.3142</v>
      </c>
      <c r="I63" s="0" t="n">
        <v>-74.2511</v>
      </c>
      <c r="J63" s="0" t="n">
        <v>8.49509844170091</v>
      </c>
    </row>
    <row r="64" customFormat="false" ht="14.25" hidden="false" customHeight="false" outlineLevel="0" collapsed="false">
      <c r="A64" s="0" t="n">
        <v>529</v>
      </c>
      <c r="B64" s="0" t="s">
        <v>788</v>
      </c>
      <c r="C64" s="0" t="n">
        <v>41.1275371</v>
      </c>
      <c r="D64" s="0" t="n">
        <v>-81.6106678</v>
      </c>
      <c r="E64" s="0" t="s">
        <v>1604</v>
      </c>
      <c r="F64" s="0" t="n">
        <v>0.161616393268907</v>
      </c>
      <c r="G64" s="0" t="s">
        <v>1605</v>
      </c>
      <c r="H64" s="0" t="n">
        <v>41.1315</v>
      </c>
      <c r="I64" s="0" t="n">
        <v>-81.4491</v>
      </c>
      <c r="J64" s="0" t="n">
        <v>8.43450917588907</v>
      </c>
    </row>
    <row r="65" customFormat="false" ht="14.25" hidden="false" customHeight="false" outlineLevel="0" collapsed="false">
      <c r="A65" s="0" t="n">
        <v>889</v>
      </c>
      <c r="B65" s="0" t="s">
        <v>1193</v>
      </c>
      <c r="C65" s="0" t="n">
        <v>39.1762222</v>
      </c>
      <c r="D65" s="0" t="n">
        <v>-76.8405834</v>
      </c>
      <c r="E65" s="0" t="s">
        <v>1558</v>
      </c>
      <c r="F65" s="0" t="n">
        <v>0.156610665053184</v>
      </c>
      <c r="G65" s="0" t="s">
        <v>1559</v>
      </c>
      <c r="H65" s="0" t="n">
        <v>39.1733</v>
      </c>
      <c r="I65" s="0" t="n">
        <v>-76.684</v>
      </c>
      <c r="J65" s="0" t="n">
        <v>8.41008077908673</v>
      </c>
    </row>
    <row r="66" customFormat="false" ht="14.25" hidden="false" customHeight="false" outlineLevel="0" collapsed="false">
      <c r="A66" s="0" t="n">
        <v>836</v>
      </c>
      <c r="B66" s="0" t="s">
        <v>1038</v>
      </c>
      <c r="C66" s="0" t="n">
        <v>33.8860359</v>
      </c>
      <c r="D66" s="0" t="n">
        <v>-84.5871486</v>
      </c>
      <c r="E66" s="0" t="s">
        <v>1548</v>
      </c>
      <c r="F66" s="0" t="n">
        <v>0.125477145555562</v>
      </c>
      <c r="G66" s="0" t="s">
        <v>1549</v>
      </c>
      <c r="H66" s="0" t="n">
        <v>33.77917</v>
      </c>
      <c r="I66" s="0" t="n">
        <v>-84.52139</v>
      </c>
      <c r="J66" s="0" t="n">
        <v>8.27979787948531</v>
      </c>
    </row>
    <row r="67" customFormat="false" ht="14.25" hidden="false" customHeight="false" outlineLevel="0" collapsed="false">
      <c r="A67" s="0" t="n">
        <v>508</v>
      </c>
      <c r="B67" s="0" t="s">
        <v>743</v>
      </c>
      <c r="C67" s="0" t="n">
        <v>35.1161877</v>
      </c>
      <c r="D67" s="0" t="n">
        <v>-80.7006166</v>
      </c>
      <c r="E67" s="0" t="s">
        <v>1606</v>
      </c>
      <c r="F67" s="0" t="n">
        <v>0.127511431483022</v>
      </c>
      <c r="G67" s="0" t="s">
        <v>1607</v>
      </c>
      <c r="H67" s="0" t="n">
        <v>35.01694</v>
      </c>
      <c r="I67" s="0" t="n">
        <v>-80.62056</v>
      </c>
      <c r="J67" s="0" t="n">
        <v>8.20961436645471</v>
      </c>
    </row>
    <row r="68" customFormat="false" ht="14.25" hidden="false" customHeight="false" outlineLevel="0" collapsed="false">
      <c r="A68" s="0" t="n">
        <v>384</v>
      </c>
      <c r="B68" s="0" t="s">
        <v>673</v>
      </c>
      <c r="C68" s="0" t="n">
        <v>33.3920254</v>
      </c>
      <c r="D68" s="0" t="n">
        <v>-111.7861841</v>
      </c>
      <c r="E68" s="0" t="s">
        <v>1560</v>
      </c>
      <c r="F68" s="0" t="n">
        <v>0.139564284750682</v>
      </c>
      <c r="G68" s="0" t="s">
        <v>1561</v>
      </c>
      <c r="H68" s="0" t="n">
        <v>33.4258</v>
      </c>
      <c r="I68" s="0" t="n">
        <v>-111.9216</v>
      </c>
      <c r="J68" s="0" t="n">
        <v>8.16578656489187</v>
      </c>
    </row>
    <row r="69" customFormat="false" ht="14.25" hidden="false" customHeight="false" outlineLevel="0" collapsed="false">
      <c r="A69" s="0" t="n">
        <v>375</v>
      </c>
      <c r="B69" s="0" t="s">
        <v>666</v>
      </c>
      <c r="C69" s="0" t="n">
        <v>39.0906488</v>
      </c>
      <c r="D69" s="0" t="n">
        <v>-77.5260624</v>
      </c>
      <c r="E69" s="0" t="s">
        <v>1608</v>
      </c>
      <c r="F69" s="0" t="n">
        <v>0.120774508383181</v>
      </c>
      <c r="G69" s="0" t="s">
        <v>1609</v>
      </c>
      <c r="H69" s="0" t="n">
        <v>38.9764</v>
      </c>
      <c r="I69" s="0" t="n">
        <v>-77.4869</v>
      </c>
      <c r="J69" s="0" t="n">
        <v>8.15792672391882</v>
      </c>
    </row>
    <row r="70" customFormat="false" ht="14.25" hidden="false" customHeight="false" outlineLevel="0" collapsed="false">
      <c r="A70" s="0" t="n">
        <v>312</v>
      </c>
      <c r="B70" s="0" t="s">
        <v>580</v>
      </c>
      <c r="C70" s="0" t="n">
        <v>26.5266396</v>
      </c>
      <c r="D70" s="0" t="n">
        <v>-80.0884048</v>
      </c>
      <c r="E70" s="0" t="s">
        <v>1610</v>
      </c>
      <c r="F70" s="0" t="n">
        <v>0.130661287882846</v>
      </c>
      <c r="G70" s="0" t="s">
        <v>1611</v>
      </c>
      <c r="H70" s="0" t="n">
        <v>26.4985</v>
      </c>
      <c r="I70" s="0" t="n">
        <v>-80.216</v>
      </c>
      <c r="J70" s="0" t="n">
        <v>8.13694944492398</v>
      </c>
    </row>
    <row r="71" customFormat="false" ht="14.25" hidden="false" customHeight="false" outlineLevel="0" collapsed="false">
      <c r="A71" s="0" t="n">
        <v>573</v>
      </c>
      <c r="B71" s="0" t="s">
        <v>844</v>
      </c>
      <c r="C71" s="0" t="n">
        <v>38.6595331</v>
      </c>
      <c r="D71" s="0" t="n">
        <v>-121.3523703</v>
      </c>
      <c r="E71" s="0" t="s">
        <v>1612</v>
      </c>
      <c r="F71" s="0" t="n">
        <v>0.123418479563229</v>
      </c>
      <c r="G71" s="0" t="s">
        <v>1613</v>
      </c>
      <c r="H71" s="0" t="n">
        <v>38.5552</v>
      </c>
      <c r="I71" s="0" t="n">
        <v>-121.4183</v>
      </c>
      <c r="J71" s="0" t="n">
        <v>8.0326899308586</v>
      </c>
    </row>
    <row r="72" customFormat="false" ht="14.25" hidden="false" customHeight="false" outlineLevel="0" collapsed="false">
      <c r="A72" s="0" t="n">
        <v>841</v>
      </c>
      <c r="B72" s="0" t="s">
        <v>1052</v>
      </c>
      <c r="C72" s="0" t="n">
        <v>41.9681576</v>
      </c>
      <c r="D72" s="0" t="n">
        <v>-88.109838</v>
      </c>
      <c r="E72" s="0" t="s">
        <v>1614</v>
      </c>
      <c r="F72" s="0" t="n">
        <v>0.146737961188515</v>
      </c>
      <c r="G72" s="0" t="s">
        <v>1615</v>
      </c>
      <c r="H72" s="0" t="n">
        <v>41.91444</v>
      </c>
      <c r="I72" s="0" t="n">
        <v>-88.24639</v>
      </c>
      <c r="J72" s="0" t="n">
        <v>7.95327245258974</v>
      </c>
    </row>
    <row r="73" customFormat="false" ht="14.25" hidden="false" customHeight="false" outlineLevel="0" collapsed="false">
      <c r="A73" s="0" t="n">
        <v>890</v>
      </c>
      <c r="B73" s="0" t="s">
        <v>1484</v>
      </c>
      <c r="C73" s="0" t="n">
        <v>40.9470124</v>
      </c>
      <c r="D73" s="0" t="n">
        <v>-74.1397209</v>
      </c>
      <c r="E73" s="0" t="s">
        <v>1616</v>
      </c>
      <c r="F73" s="0" t="n">
        <v>0.124688153601571</v>
      </c>
      <c r="G73" s="0" t="s">
        <v>1617</v>
      </c>
      <c r="H73" s="0" t="n">
        <v>40.85</v>
      </c>
      <c r="I73" s="0" t="n">
        <v>-74.06139</v>
      </c>
      <c r="J73" s="0" t="n">
        <v>7.85076962898992</v>
      </c>
    </row>
    <row r="74" customFormat="false" ht="14.25" hidden="false" customHeight="false" outlineLevel="0" collapsed="false">
      <c r="A74" s="0" t="n">
        <v>163</v>
      </c>
      <c r="B74" s="0" t="s">
        <v>327</v>
      </c>
      <c r="C74" s="0" t="n">
        <v>40.71816</v>
      </c>
      <c r="D74" s="0" t="n">
        <v>-73.5643242</v>
      </c>
      <c r="E74" s="0" t="s">
        <v>1574</v>
      </c>
      <c r="F74" s="0" t="n">
        <v>0.148251214192806</v>
      </c>
      <c r="G74" s="0" t="s">
        <v>1575</v>
      </c>
      <c r="H74" s="0" t="n">
        <v>40.73417</v>
      </c>
      <c r="I74" s="0" t="n">
        <v>-73.41694</v>
      </c>
      <c r="J74" s="0" t="n">
        <v>7.81539716849582</v>
      </c>
    </row>
    <row r="75" customFormat="false" ht="14.25" hidden="false" customHeight="false" outlineLevel="0" collapsed="false">
      <c r="A75" s="0" t="n">
        <v>354</v>
      </c>
      <c r="B75" s="0" t="s">
        <v>634</v>
      </c>
      <c r="C75" s="0" t="n">
        <v>33.333751</v>
      </c>
      <c r="D75" s="0" t="n">
        <v>-111.8428279</v>
      </c>
      <c r="E75" s="0" t="s">
        <v>1560</v>
      </c>
      <c r="F75" s="0" t="n">
        <v>0.121153052538554</v>
      </c>
      <c r="G75" s="0" t="s">
        <v>1561</v>
      </c>
      <c r="H75" s="0" t="n">
        <v>33.4258</v>
      </c>
      <c r="I75" s="0" t="n">
        <v>-111.9216</v>
      </c>
      <c r="J75" s="0" t="n">
        <v>7.8094070804565</v>
      </c>
    </row>
    <row r="76" customFormat="false" ht="14.25" hidden="false" customHeight="false" outlineLevel="0" collapsed="false">
      <c r="A76" s="0" t="n">
        <v>522</v>
      </c>
      <c r="B76" s="0" t="s">
        <v>778</v>
      </c>
      <c r="C76" s="0" t="n">
        <v>42.9738627</v>
      </c>
      <c r="D76" s="0" t="n">
        <v>-85.7559087</v>
      </c>
      <c r="E76" s="0" t="s">
        <v>1618</v>
      </c>
      <c r="F76" s="0" t="n">
        <v>0.147291694018979</v>
      </c>
      <c r="G76" s="0" t="s">
        <v>1619</v>
      </c>
      <c r="H76" s="0" t="n">
        <v>42.9378</v>
      </c>
      <c r="I76" s="0" t="n">
        <v>-85.6131</v>
      </c>
      <c r="J76" s="0" t="n">
        <v>7.65686767919449</v>
      </c>
    </row>
    <row r="77" customFormat="false" ht="14.25" hidden="false" customHeight="false" outlineLevel="0" collapsed="false">
      <c r="A77" s="0" t="n">
        <v>128</v>
      </c>
      <c r="B77" s="0" t="s">
        <v>287</v>
      </c>
      <c r="C77" s="0" t="n">
        <v>37.6277255</v>
      </c>
      <c r="D77" s="0" t="n">
        <v>-77.5296761</v>
      </c>
      <c r="E77" s="0" t="s">
        <v>1592</v>
      </c>
      <c r="F77" s="0" t="n">
        <v>0.124593525648234</v>
      </c>
      <c r="G77" s="0" t="s">
        <v>1593</v>
      </c>
      <c r="H77" s="0" t="n">
        <v>37.70806</v>
      </c>
      <c r="I77" s="0" t="n">
        <v>-77.43444</v>
      </c>
      <c r="J77" s="0" t="n">
        <v>7.61278614611809</v>
      </c>
    </row>
    <row r="78" customFormat="false" ht="14.25" hidden="false" customHeight="false" outlineLevel="0" collapsed="false">
      <c r="A78" s="0" t="n">
        <v>447</v>
      </c>
      <c r="B78" s="0" t="s">
        <v>738</v>
      </c>
      <c r="C78" s="0" t="n">
        <v>42.2767819</v>
      </c>
      <c r="D78" s="0" t="n">
        <v>-71.7286567</v>
      </c>
      <c r="E78" s="0" t="s">
        <v>1620</v>
      </c>
      <c r="F78" s="0" t="n">
        <v>0.144575526291615</v>
      </c>
      <c r="G78" s="0" t="s">
        <v>1621</v>
      </c>
      <c r="H78" s="0" t="n">
        <v>42.2706</v>
      </c>
      <c r="I78" s="0" t="n">
        <v>-71.8731</v>
      </c>
      <c r="J78" s="0" t="n">
        <v>7.41643009038706</v>
      </c>
    </row>
    <row r="79" customFormat="false" ht="14.25" hidden="false" customHeight="false" outlineLevel="0" collapsed="false">
      <c r="A79" s="0" t="n">
        <v>242</v>
      </c>
      <c r="B79" s="0" t="s">
        <v>459</v>
      </c>
      <c r="C79" s="0" t="n">
        <v>40.8041305</v>
      </c>
      <c r="D79" s="0" t="n">
        <v>-73.5234954</v>
      </c>
      <c r="E79" s="0" t="s">
        <v>1574</v>
      </c>
      <c r="F79" s="0" t="n">
        <v>0.127469701613407</v>
      </c>
      <c r="G79" s="0" t="s">
        <v>1575</v>
      </c>
      <c r="H79" s="0" t="n">
        <v>40.73417</v>
      </c>
      <c r="I79" s="0" t="n">
        <v>-73.41694</v>
      </c>
      <c r="J79" s="0" t="n">
        <v>7.38599079076201</v>
      </c>
    </row>
    <row r="80" customFormat="false" ht="14.25" hidden="false" customHeight="false" outlineLevel="0" collapsed="false">
      <c r="A80" s="0" t="n">
        <v>428</v>
      </c>
      <c r="B80" s="0" t="s">
        <v>733</v>
      </c>
      <c r="C80" s="0" t="n">
        <v>33.3194325</v>
      </c>
      <c r="D80" s="0" t="n">
        <v>-111.9079922</v>
      </c>
      <c r="E80" s="0" t="s">
        <v>1560</v>
      </c>
      <c r="F80" s="0" t="n">
        <v>0.107234403421155</v>
      </c>
      <c r="G80" s="0" t="s">
        <v>1561</v>
      </c>
      <c r="H80" s="0" t="n">
        <v>33.4258</v>
      </c>
      <c r="I80" s="0" t="n">
        <v>-111.9216</v>
      </c>
      <c r="J80" s="0" t="n">
        <v>7.37263474126719</v>
      </c>
    </row>
    <row r="81" customFormat="false" ht="14.25" hidden="false" customHeight="false" outlineLevel="0" collapsed="false">
      <c r="A81" s="0" t="n">
        <v>581</v>
      </c>
      <c r="B81" s="0" t="s">
        <v>862</v>
      </c>
      <c r="C81" s="0" t="n">
        <v>37.997453</v>
      </c>
      <c r="D81" s="0" t="n">
        <v>-122.2877052</v>
      </c>
      <c r="E81" s="0" t="s">
        <v>1622</v>
      </c>
      <c r="F81" s="0" t="n">
        <v>0.118947517149537</v>
      </c>
      <c r="G81" s="0" t="s">
        <v>1623</v>
      </c>
      <c r="H81" s="0" t="n">
        <v>37.9191</v>
      </c>
      <c r="I81" s="0" t="n">
        <v>-122.3772</v>
      </c>
      <c r="J81" s="0" t="n">
        <v>7.28604575722629</v>
      </c>
    </row>
    <row r="82" customFormat="false" ht="14.25" hidden="false" customHeight="false" outlineLevel="0" collapsed="false">
      <c r="A82" s="0" t="n">
        <v>326</v>
      </c>
      <c r="B82" s="0" t="s">
        <v>593</v>
      </c>
      <c r="C82" s="0" t="n">
        <v>41.2481341</v>
      </c>
      <c r="D82" s="0" t="n">
        <v>-73.023168</v>
      </c>
      <c r="E82" s="0" t="s">
        <v>1624</v>
      </c>
      <c r="F82" s="0" t="n">
        <v>0.136857981458188</v>
      </c>
      <c r="G82" s="0" t="s">
        <v>1625</v>
      </c>
      <c r="H82" s="0" t="n">
        <v>41.26389</v>
      </c>
      <c r="I82" s="0" t="n">
        <v>-72.88722</v>
      </c>
      <c r="J82" s="0" t="n">
        <v>7.1626843212495</v>
      </c>
    </row>
    <row r="83" customFormat="false" ht="14.25" hidden="false" customHeight="false" outlineLevel="0" collapsed="false">
      <c r="A83" s="0" t="n">
        <v>571</v>
      </c>
      <c r="B83" s="0" t="s">
        <v>838</v>
      </c>
      <c r="C83" s="0" t="n">
        <v>32.9550991</v>
      </c>
      <c r="D83" s="0" t="n">
        <v>-96.8504473</v>
      </c>
      <c r="E83" s="0" t="s">
        <v>1626</v>
      </c>
      <c r="F83" s="0" t="n">
        <v>0.103322717821878</v>
      </c>
      <c r="G83" s="0" t="s">
        <v>1627</v>
      </c>
      <c r="H83" s="0" t="n">
        <v>32.8519</v>
      </c>
      <c r="I83" s="0" t="n">
        <v>-96.8555</v>
      </c>
      <c r="J83" s="0" t="n">
        <v>7.11769564655594</v>
      </c>
    </row>
    <row r="84" customFormat="false" ht="14.25" hidden="false" customHeight="false" outlineLevel="0" collapsed="false">
      <c r="A84" s="0" t="n">
        <v>820</v>
      </c>
      <c r="B84" s="0" t="s">
        <v>997</v>
      </c>
      <c r="C84" s="0" t="n">
        <v>38.8014893</v>
      </c>
      <c r="D84" s="0" t="n">
        <v>-90.6697059</v>
      </c>
      <c r="E84" s="0" t="s">
        <v>1628</v>
      </c>
      <c r="F84" s="0" t="n">
        <v>0.103421564140655</v>
      </c>
      <c r="G84" s="0" t="s">
        <v>1629</v>
      </c>
      <c r="H84" s="0" t="n">
        <v>38.6989</v>
      </c>
      <c r="I84" s="0" t="n">
        <v>-90.6828</v>
      </c>
      <c r="J84" s="0" t="n">
        <v>7.11175190405473</v>
      </c>
    </row>
    <row r="85" customFormat="false" ht="14.25" hidden="false" customHeight="false" outlineLevel="0" collapsed="false">
      <c r="A85" s="0" t="n">
        <v>803</v>
      </c>
      <c r="B85" s="0" t="s">
        <v>964</v>
      </c>
      <c r="C85" s="0" t="n">
        <v>33.9697454</v>
      </c>
      <c r="D85" s="0" t="n">
        <v>-84.2565641</v>
      </c>
      <c r="E85" s="0" t="s">
        <v>1522</v>
      </c>
      <c r="F85" s="0" t="n">
        <v>0.105172011609398</v>
      </c>
      <c r="G85" s="0" t="s">
        <v>1523</v>
      </c>
      <c r="H85" s="0" t="n">
        <v>33.875</v>
      </c>
      <c r="I85" s="0" t="n">
        <v>-84.3022199999999</v>
      </c>
      <c r="J85" s="0" t="n">
        <v>7.03735474316935</v>
      </c>
    </row>
    <row r="86" customFormat="false" ht="14.25" hidden="false" customHeight="false" outlineLevel="0" collapsed="false">
      <c r="A86" s="0" t="n">
        <v>226</v>
      </c>
      <c r="B86" s="0" t="s">
        <v>422</v>
      </c>
      <c r="C86" s="0" t="n">
        <v>41.7217874</v>
      </c>
      <c r="D86" s="0" t="n">
        <v>-71.1637737</v>
      </c>
      <c r="E86" s="0" t="s">
        <v>1630</v>
      </c>
      <c r="F86" s="0" t="n">
        <v>0.105333993328124</v>
      </c>
      <c r="G86" s="0" t="s">
        <v>1631</v>
      </c>
      <c r="H86" s="0" t="n">
        <v>41.6268</v>
      </c>
      <c r="I86" s="0" t="n">
        <v>-71.2093</v>
      </c>
      <c r="J86" s="0" t="n">
        <v>6.9658409819861</v>
      </c>
    </row>
    <row r="87" customFormat="false" ht="14.25" hidden="false" customHeight="false" outlineLevel="0" collapsed="false">
      <c r="A87" s="0" t="n">
        <v>825</v>
      </c>
      <c r="B87" s="0" t="s">
        <v>1009</v>
      </c>
      <c r="C87" s="0" t="n">
        <v>33.641234</v>
      </c>
      <c r="D87" s="0" t="n">
        <v>-112.188153</v>
      </c>
      <c r="E87" s="0" t="s">
        <v>1632</v>
      </c>
      <c r="F87" s="0" t="n">
        <v>0.116433081660667</v>
      </c>
      <c r="G87" s="0" t="s">
        <v>1633</v>
      </c>
      <c r="H87" s="0" t="n">
        <v>33.68833</v>
      </c>
      <c r="I87" s="0" t="n">
        <v>-112.08167</v>
      </c>
      <c r="J87" s="0" t="n">
        <v>6.94214439927193</v>
      </c>
    </row>
    <row r="88" customFormat="false" ht="14.25" hidden="false" customHeight="false" outlineLevel="0" collapsed="false">
      <c r="A88" s="0" t="n">
        <v>248</v>
      </c>
      <c r="B88" s="0" t="s">
        <v>471</v>
      </c>
      <c r="C88" s="0" t="n">
        <v>36.7462713</v>
      </c>
      <c r="D88" s="0" t="n">
        <v>-76.2420007</v>
      </c>
      <c r="E88" s="0" t="s">
        <v>1634</v>
      </c>
      <c r="F88" s="0" t="n">
        <v>0.118145540839175</v>
      </c>
      <c r="G88" s="0" t="s">
        <v>1635</v>
      </c>
      <c r="H88" s="0" t="n">
        <v>36.695</v>
      </c>
      <c r="I88" s="0" t="n">
        <v>-76.13556</v>
      </c>
      <c r="J88" s="0" t="n">
        <v>6.8855666828314</v>
      </c>
    </row>
    <row r="89" customFormat="false" ht="14.25" hidden="false" customHeight="false" outlineLevel="0" collapsed="false">
      <c r="A89" s="0" t="n">
        <v>24</v>
      </c>
      <c r="B89" s="0" t="s">
        <v>90</v>
      </c>
      <c r="C89" s="0" t="n">
        <v>35.587583</v>
      </c>
      <c r="D89" s="0" t="n">
        <v>-82.5306001</v>
      </c>
      <c r="E89" s="0" t="s">
        <v>1636</v>
      </c>
      <c r="F89" s="0" t="n">
        <v>0.106185678361114</v>
      </c>
      <c r="G89" s="0" t="s">
        <v>1637</v>
      </c>
      <c r="H89" s="0" t="n">
        <v>35.5044</v>
      </c>
      <c r="I89" s="0" t="n">
        <v>-82.5966</v>
      </c>
      <c r="J89" s="0" t="n">
        <v>6.83494232039924</v>
      </c>
    </row>
    <row r="90" customFormat="false" ht="14.25" hidden="false" customHeight="false" outlineLevel="0" collapsed="false">
      <c r="A90" s="0" t="n">
        <v>231</v>
      </c>
      <c r="B90" s="0" t="s">
        <v>444</v>
      </c>
      <c r="C90" s="0" t="n">
        <v>42.5022799</v>
      </c>
      <c r="D90" s="0" t="n">
        <v>-82.9646568</v>
      </c>
      <c r="E90" s="0" t="s">
        <v>1638</v>
      </c>
      <c r="F90" s="0" t="n">
        <v>0.103563793210993</v>
      </c>
      <c r="G90" s="0" t="s">
        <v>1639</v>
      </c>
      <c r="H90" s="0" t="n">
        <v>42.40917</v>
      </c>
      <c r="I90" s="0" t="n">
        <v>-83.01</v>
      </c>
      <c r="J90" s="0" t="n">
        <v>6.83185803186963</v>
      </c>
    </row>
    <row r="91" customFormat="false" ht="14.25" hidden="false" customHeight="false" outlineLevel="0" collapsed="false">
      <c r="A91" s="0" t="n">
        <v>343</v>
      </c>
      <c r="B91" s="0" t="s">
        <v>621</v>
      </c>
      <c r="C91" s="0" t="n">
        <v>39.3126022</v>
      </c>
      <c r="D91" s="0" t="n">
        <v>-76.7312407</v>
      </c>
      <c r="E91" s="0" t="s">
        <v>1526</v>
      </c>
      <c r="F91" s="0" t="n">
        <v>0.124126407671099</v>
      </c>
      <c r="G91" s="0" t="s">
        <v>1527</v>
      </c>
      <c r="H91" s="0" t="n">
        <v>39.2814</v>
      </c>
      <c r="I91" s="0" t="n">
        <v>-76.6111</v>
      </c>
      <c r="J91" s="0" t="n">
        <v>6.78992482006032</v>
      </c>
    </row>
    <row r="92" customFormat="false" ht="14.25" hidden="false" customHeight="false" outlineLevel="0" collapsed="false">
      <c r="A92" s="0" t="n">
        <v>211</v>
      </c>
      <c r="B92" s="0" t="s">
        <v>390</v>
      </c>
      <c r="C92" s="0" t="n">
        <v>40.353583</v>
      </c>
      <c r="D92" s="0" t="n">
        <v>-80.0492831</v>
      </c>
      <c r="E92" s="0" t="s">
        <v>1640</v>
      </c>
      <c r="F92" s="0" t="n">
        <v>0.127618165088732</v>
      </c>
      <c r="G92" s="0" t="s">
        <v>1641</v>
      </c>
      <c r="H92" s="0" t="n">
        <v>40.35472</v>
      </c>
      <c r="I92" s="0" t="n">
        <v>-79.9216699999999</v>
      </c>
      <c r="J92" s="0" t="n">
        <v>6.73665977315111</v>
      </c>
    </row>
    <row r="93" customFormat="false" ht="14.25" hidden="false" customHeight="false" outlineLevel="0" collapsed="false">
      <c r="A93" s="0" t="n">
        <v>608</v>
      </c>
      <c r="B93" s="0" t="s">
        <v>908</v>
      </c>
      <c r="C93" s="0" t="n">
        <v>35.3218201</v>
      </c>
      <c r="D93" s="0" t="n">
        <v>-119.0382361</v>
      </c>
      <c r="E93" s="0" t="s">
        <v>1642</v>
      </c>
      <c r="F93" s="0" t="n">
        <v>0.0975920110829774</v>
      </c>
      <c r="G93" s="0" t="s">
        <v>1643</v>
      </c>
      <c r="H93" s="0" t="n">
        <v>35.4186</v>
      </c>
      <c r="I93" s="0" t="n">
        <v>-119.0508</v>
      </c>
      <c r="J93" s="0" t="n">
        <v>6.70957059894053</v>
      </c>
    </row>
    <row r="94" customFormat="false" ht="14.25" hidden="false" customHeight="false" outlineLevel="0" collapsed="false">
      <c r="A94" s="0" t="n">
        <v>388</v>
      </c>
      <c r="B94" s="0" t="s">
        <v>676</v>
      </c>
      <c r="C94" s="0" t="n">
        <v>38.8394791</v>
      </c>
      <c r="D94" s="0" t="n">
        <v>-77.4246853</v>
      </c>
      <c r="E94" s="0" t="s">
        <v>1644</v>
      </c>
      <c r="F94" s="0" t="n">
        <v>0.0980641260242519</v>
      </c>
      <c r="G94" s="0" t="s">
        <v>1645</v>
      </c>
      <c r="H94" s="0" t="n">
        <v>38.9349</v>
      </c>
      <c r="I94" s="0" t="n">
        <v>-77.4473</v>
      </c>
      <c r="J94" s="0" t="n">
        <v>6.69414507400445</v>
      </c>
    </row>
    <row r="95" customFormat="false" ht="14.25" hidden="false" customHeight="false" outlineLevel="0" collapsed="false">
      <c r="A95" s="0" t="n">
        <v>183</v>
      </c>
      <c r="B95" s="0" t="s">
        <v>350</v>
      </c>
      <c r="C95" s="0" t="n">
        <v>40.8574158</v>
      </c>
      <c r="D95" s="0" t="n">
        <v>-73.196083</v>
      </c>
      <c r="E95" s="0" t="s">
        <v>1646</v>
      </c>
      <c r="F95" s="0" t="n">
        <v>0.113764702516383</v>
      </c>
      <c r="G95" s="0" t="s">
        <v>1647</v>
      </c>
      <c r="H95" s="0" t="n">
        <v>40.7939</v>
      </c>
      <c r="I95" s="0" t="n">
        <v>-73.1017</v>
      </c>
      <c r="J95" s="0" t="n">
        <v>6.60941173832553</v>
      </c>
    </row>
    <row r="96" customFormat="false" ht="14.25" hidden="false" customHeight="false" outlineLevel="0" collapsed="false">
      <c r="A96" s="0" t="n">
        <v>856</v>
      </c>
      <c r="B96" s="0" t="s">
        <v>1099</v>
      </c>
      <c r="C96" s="0" t="n">
        <v>41.3799686</v>
      </c>
      <c r="D96" s="0" t="n">
        <v>-82.0606821</v>
      </c>
      <c r="E96" s="0" t="s">
        <v>1648</v>
      </c>
      <c r="F96" s="0" t="n">
        <v>0.123490257131366</v>
      </c>
      <c r="G96" s="0" t="s">
        <v>1649</v>
      </c>
      <c r="H96" s="0" t="n">
        <v>41.34611</v>
      </c>
      <c r="I96" s="0" t="n">
        <v>-82.17944</v>
      </c>
      <c r="J96" s="0" t="n">
        <v>6.60170568318918</v>
      </c>
    </row>
    <row r="97" customFormat="false" ht="14.25" hidden="false" customHeight="false" outlineLevel="0" collapsed="false">
      <c r="A97" s="0" t="n">
        <v>108</v>
      </c>
      <c r="B97" s="0" t="s">
        <v>262</v>
      </c>
      <c r="C97" s="0" t="n">
        <v>37.6036948</v>
      </c>
      <c r="D97" s="0" t="n">
        <v>-77.3552098</v>
      </c>
      <c r="E97" s="0" t="s">
        <v>1650</v>
      </c>
      <c r="F97" s="0" t="n">
        <v>0.0975056795426768</v>
      </c>
      <c r="G97" s="0" t="s">
        <v>1651</v>
      </c>
      <c r="H97" s="0" t="n">
        <v>37.51151</v>
      </c>
      <c r="I97" s="0" t="n">
        <v>-77.32344</v>
      </c>
      <c r="J97" s="0" t="n">
        <v>6.59244416742766</v>
      </c>
    </row>
    <row r="98" customFormat="false" ht="14.25" hidden="false" customHeight="false" outlineLevel="0" collapsed="false">
      <c r="A98" s="0" t="n">
        <v>639</v>
      </c>
      <c r="B98" s="0" t="s">
        <v>1472</v>
      </c>
      <c r="C98" s="0" t="n">
        <v>26.931653</v>
      </c>
      <c r="D98" s="0" t="n">
        <v>-80.125935</v>
      </c>
      <c r="E98" s="0" t="s">
        <v>1652</v>
      </c>
      <c r="F98" s="0" t="n">
        <v>0.100685612845133</v>
      </c>
      <c r="G98" s="0" t="s">
        <v>1653</v>
      </c>
      <c r="H98" s="0" t="n">
        <v>26.86</v>
      </c>
      <c r="I98" s="0" t="n">
        <v>-80.0552</v>
      </c>
      <c r="J98" s="0" t="n">
        <v>6.58813329051059</v>
      </c>
    </row>
    <row r="99" customFormat="false" ht="14.25" hidden="false" customHeight="false" outlineLevel="0" collapsed="false">
      <c r="A99" s="0" t="n">
        <v>814</v>
      </c>
      <c r="B99" s="0" t="s">
        <v>982</v>
      </c>
      <c r="C99" s="0" t="n">
        <v>42.1518806</v>
      </c>
      <c r="D99" s="0" t="n">
        <v>-88.3318625</v>
      </c>
      <c r="E99" s="0" t="s">
        <v>1654</v>
      </c>
      <c r="F99" s="0" t="n">
        <v>0.100147689452172</v>
      </c>
      <c r="G99" s="0" t="s">
        <v>1655</v>
      </c>
      <c r="H99" s="0" t="n">
        <v>42.0628</v>
      </c>
      <c r="I99" s="0" t="n">
        <v>-88.2861</v>
      </c>
      <c r="J99" s="0" t="n">
        <v>6.58275612068253</v>
      </c>
    </row>
    <row r="100" customFormat="false" ht="14.25" hidden="false" customHeight="false" outlineLevel="0" collapsed="false">
      <c r="A100" s="0" t="n">
        <v>811</v>
      </c>
      <c r="B100" s="0" t="s">
        <v>976</v>
      </c>
      <c r="C100" s="0" t="n">
        <v>41.7662815</v>
      </c>
      <c r="D100" s="0" t="n">
        <v>-88.183541</v>
      </c>
      <c r="E100" s="0" t="s">
        <v>1656</v>
      </c>
      <c r="F100" s="0" t="n">
        <v>0.120168233835951</v>
      </c>
      <c r="G100" s="0" t="s">
        <v>1657</v>
      </c>
      <c r="H100" s="0" t="n">
        <v>41.8127</v>
      </c>
      <c r="I100" s="0" t="n">
        <v>-88.0727</v>
      </c>
      <c r="J100" s="0" t="n">
        <v>6.56036199692388</v>
      </c>
    </row>
    <row r="101" customFormat="false" ht="14.25" hidden="false" customHeight="false" outlineLevel="0" collapsed="false">
      <c r="A101" s="0" t="n">
        <v>394</v>
      </c>
      <c r="B101" s="0" t="s">
        <v>682</v>
      </c>
      <c r="C101" s="0" t="n">
        <v>29.972388</v>
      </c>
      <c r="D101" s="0" t="n">
        <v>-95.5609127</v>
      </c>
      <c r="E101" s="0" t="s">
        <v>1502</v>
      </c>
      <c r="F101" s="0" t="n">
        <v>0.0952331794664551</v>
      </c>
      <c r="G101" s="0" t="s">
        <v>1503</v>
      </c>
      <c r="H101" s="0" t="n">
        <v>30.0675</v>
      </c>
      <c r="I101" s="0" t="n">
        <v>-95.55611</v>
      </c>
      <c r="J101" s="0" t="n">
        <v>6.55770540622694</v>
      </c>
    </row>
    <row r="102" customFormat="false" ht="14.25" hidden="false" customHeight="false" outlineLevel="0" collapsed="false">
      <c r="A102" s="0" t="n">
        <v>824</v>
      </c>
      <c r="B102" s="0" t="s">
        <v>1006</v>
      </c>
      <c r="C102" s="0" t="n">
        <v>32.3547979</v>
      </c>
      <c r="D102" s="0" t="n">
        <v>-86.2155177</v>
      </c>
      <c r="E102" s="0" t="s">
        <v>1658</v>
      </c>
      <c r="F102" s="0" t="n">
        <v>0.0948303941661135</v>
      </c>
      <c r="G102" s="0" t="s">
        <v>1659</v>
      </c>
      <c r="H102" s="0" t="n">
        <v>32.26</v>
      </c>
      <c r="I102" s="0" t="n">
        <v>-86.2179999999999</v>
      </c>
      <c r="J102" s="0" t="n">
        <v>6.53368516056504</v>
      </c>
    </row>
    <row r="103" customFormat="false" ht="14.25" hidden="false" customHeight="false" outlineLevel="0" collapsed="false">
      <c r="A103" s="0" t="n">
        <v>402</v>
      </c>
      <c r="B103" s="0" t="s">
        <v>699</v>
      </c>
      <c r="C103" s="0" t="n">
        <v>28.907876</v>
      </c>
      <c r="D103" s="0" t="n">
        <v>-81.291698</v>
      </c>
      <c r="E103" s="0" t="s">
        <v>1660</v>
      </c>
      <c r="F103" s="0" t="n">
        <v>0.0942068011345281</v>
      </c>
      <c r="G103" s="0" t="s">
        <v>1661</v>
      </c>
      <c r="H103" s="0" t="n">
        <v>28.8147</v>
      </c>
      <c r="I103" s="0" t="n">
        <v>-81.2778</v>
      </c>
      <c r="J103" s="0" t="n">
        <v>6.4719951654502</v>
      </c>
    </row>
    <row r="104" customFormat="false" ht="14.25" hidden="false" customHeight="false" outlineLevel="0" collapsed="false">
      <c r="A104" s="0" t="n">
        <v>123</v>
      </c>
      <c r="B104" s="0" t="s">
        <v>277</v>
      </c>
      <c r="C104" s="0" t="n">
        <v>36.0654309</v>
      </c>
      <c r="D104" s="0" t="n">
        <v>-80.3386492</v>
      </c>
      <c r="E104" s="0" t="s">
        <v>1662</v>
      </c>
      <c r="F104" s="0" t="n">
        <v>0.0956200122121362</v>
      </c>
      <c r="G104" s="0" t="s">
        <v>1663</v>
      </c>
      <c r="H104" s="0" t="n">
        <v>36.1558</v>
      </c>
      <c r="I104" s="0" t="n">
        <v>-80.3699</v>
      </c>
      <c r="J104" s="0" t="n">
        <v>6.47142306178586</v>
      </c>
    </row>
    <row r="105" customFormat="false" ht="14.25" hidden="false" customHeight="false" outlineLevel="0" collapsed="false">
      <c r="A105" s="0" t="n">
        <v>213</v>
      </c>
      <c r="B105" s="0" t="s">
        <v>397</v>
      </c>
      <c r="C105" s="0" t="n">
        <v>38.8318258</v>
      </c>
      <c r="D105" s="0" t="n">
        <v>-77.1975605</v>
      </c>
      <c r="E105" s="0" t="s">
        <v>1664</v>
      </c>
      <c r="F105" s="0" t="n">
        <v>0.109739883296322</v>
      </c>
      <c r="G105" s="0" t="s">
        <v>1665</v>
      </c>
      <c r="H105" s="0" t="n">
        <v>38.8922</v>
      </c>
      <c r="I105" s="0" t="n">
        <v>-77.2892</v>
      </c>
      <c r="J105" s="0" t="n">
        <v>6.46297243342127</v>
      </c>
    </row>
    <row r="106" customFormat="false" ht="14.25" hidden="false" customHeight="false" outlineLevel="0" collapsed="false">
      <c r="A106" s="0" t="n">
        <v>595</v>
      </c>
      <c r="B106" s="0" t="s">
        <v>876</v>
      </c>
      <c r="C106" s="0" t="n">
        <v>33.0409705</v>
      </c>
      <c r="D106" s="0" t="n">
        <v>-97.0304106</v>
      </c>
      <c r="E106" s="0" t="s">
        <v>1666</v>
      </c>
      <c r="F106" s="0" t="n">
        <v>0.0937353161973122</v>
      </c>
      <c r="G106" s="0" t="s">
        <v>1667</v>
      </c>
      <c r="H106" s="0" t="n">
        <v>32.9506</v>
      </c>
      <c r="I106" s="0" t="n">
        <v>-97.0553</v>
      </c>
      <c r="J106" s="0" t="n">
        <v>6.39321077435007</v>
      </c>
    </row>
    <row r="107" customFormat="false" ht="14.25" hidden="false" customHeight="false" outlineLevel="0" collapsed="false">
      <c r="A107" s="0" t="n">
        <v>846</v>
      </c>
      <c r="B107" s="0" t="s">
        <v>1068</v>
      </c>
      <c r="C107" s="0" t="n">
        <v>41.9047188</v>
      </c>
      <c r="D107" s="0" t="n">
        <v>-88.0638283</v>
      </c>
      <c r="E107" s="0" t="s">
        <v>1656</v>
      </c>
      <c r="F107" s="0" t="n">
        <v>0.0924454791448974</v>
      </c>
      <c r="G107" s="0" t="s">
        <v>1657</v>
      </c>
      <c r="H107" s="0" t="n">
        <v>41.8127</v>
      </c>
      <c r="I107" s="0" t="n">
        <v>-88.0727</v>
      </c>
      <c r="J107" s="0" t="n">
        <v>6.36724691835794</v>
      </c>
    </row>
    <row r="108" customFormat="false" ht="14.25" hidden="false" customHeight="false" outlineLevel="0" collapsed="false">
      <c r="A108" s="0" t="n">
        <v>401</v>
      </c>
      <c r="B108" s="0" t="s">
        <v>695</v>
      </c>
      <c r="C108" s="0" t="n">
        <v>28.8109714</v>
      </c>
      <c r="D108" s="0" t="n">
        <v>-81.9138476</v>
      </c>
      <c r="E108" s="0" t="s">
        <v>1668</v>
      </c>
      <c r="F108" s="0" t="n">
        <v>0.104593255402629</v>
      </c>
      <c r="G108" s="0" t="s">
        <v>1669</v>
      </c>
      <c r="H108" s="0" t="n">
        <v>28.82083</v>
      </c>
      <c r="I108" s="0" t="n">
        <v>-81.80972</v>
      </c>
      <c r="J108" s="0" t="n">
        <v>6.35200927212588</v>
      </c>
    </row>
    <row r="109" customFormat="false" ht="14.25" hidden="false" customHeight="false" outlineLevel="0" collapsed="false">
      <c r="A109" s="0" t="n">
        <v>360</v>
      </c>
      <c r="B109" s="0" t="s">
        <v>643</v>
      </c>
      <c r="C109" s="0" t="n">
        <v>39.0959313</v>
      </c>
      <c r="D109" s="0" t="n">
        <v>-76.8494407</v>
      </c>
      <c r="E109" s="0" t="s">
        <v>1670</v>
      </c>
      <c r="F109" s="0" t="n">
        <v>0.105139585866499</v>
      </c>
      <c r="G109" s="0" t="s">
        <v>1671</v>
      </c>
      <c r="H109" s="0" t="n">
        <v>39.0302</v>
      </c>
      <c r="I109" s="0" t="n">
        <v>-76.9315</v>
      </c>
      <c r="J109" s="0" t="n">
        <v>6.32735332210093</v>
      </c>
    </row>
    <row r="110" customFormat="false" ht="14.25" hidden="false" customHeight="false" outlineLevel="0" collapsed="false">
      <c r="A110" s="0" t="n">
        <v>845</v>
      </c>
      <c r="B110" s="0" t="s">
        <v>1065</v>
      </c>
      <c r="C110" s="0" t="n">
        <v>42.2452284</v>
      </c>
      <c r="D110" s="0" t="n">
        <v>-87.9546964</v>
      </c>
      <c r="E110" s="0" t="s">
        <v>1672</v>
      </c>
      <c r="F110" s="0" t="n">
        <v>0.122617930905385</v>
      </c>
      <c r="G110" s="0" t="s">
        <v>1673</v>
      </c>
      <c r="H110" s="0" t="n">
        <v>42.2553</v>
      </c>
      <c r="I110" s="0" t="n">
        <v>-88.0769</v>
      </c>
      <c r="J110" s="0" t="n">
        <v>6.30490039946362</v>
      </c>
    </row>
    <row r="111" customFormat="false" ht="14.25" hidden="false" customHeight="false" outlineLevel="0" collapsed="false">
      <c r="A111" s="0" t="n">
        <v>878</v>
      </c>
      <c r="B111" s="0" t="s">
        <v>1155</v>
      </c>
      <c r="C111" s="0" t="n">
        <v>33.9084002</v>
      </c>
      <c r="D111" s="0" t="n">
        <v>-117.5627676</v>
      </c>
      <c r="E111" s="0" t="s">
        <v>1674</v>
      </c>
      <c r="F111" s="0" t="n">
        <v>0.0992573185503298</v>
      </c>
      <c r="G111" s="0" t="s">
        <v>1675</v>
      </c>
      <c r="H111" s="0" t="n">
        <v>33.97528</v>
      </c>
      <c r="I111" s="0" t="n">
        <v>-117.63611</v>
      </c>
      <c r="J111" s="0" t="n">
        <v>6.24487495683962</v>
      </c>
    </row>
    <row r="112" customFormat="false" ht="14.25" hidden="false" customHeight="false" outlineLevel="0" collapsed="false">
      <c r="A112" s="0" t="n">
        <v>362</v>
      </c>
      <c r="B112" s="0" t="s">
        <v>650</v>
      </c>
      <c r="C112" s="0" t="n">
        <v>38.9429297</v>
      </c>
      <c r="D112" s="0" t="n">
        <v>-76.9034042</v>
      </c>
      <c r="E112" s="0" t="s">
        <v>1670</v>
      </c>
      <c r="F112" s="0" t="n">
        <v>0.0916814007295382</v>
      </c>
      <c r="G112" s="0" t="s">
        <v>1671</v>
      </c>
      <c r="H112" s="0" t="n">
        <v>39.0302</v>
      </c>
      <c r="I112" s="0" t="n">
        <v>-76.9315</v>
      </c>
      <c r="J112" s="0" t="n">
        <v>6.20717107329952</v>
      </c>
    </row>
    <row r="113" customFormat="false" ht="14.25" hidden="false" customHeight="false" outlineLevel="0" collapsed="false">
      <c r="A113" s="0" t="n">
        <v>330</v>
      </c>
      <c r="B113" s="0" t="s">
        <v>601</v>
      </c>
      <c r="C113" s="0" t="n">
        <v>39.6954533</v>
      </c>
      <c r="D113" s="0" t="n">
        <v>-104.7931531</v>
      </c>
      <c r="E113" s="0" t="s">
        <v>1676</v>
      </c>
      <c r="F113" s="0" t="n">
        <v>0.102062551704828</v>
      </c>
      <c r="G113" s="0" t="s">
        <v>1677</v>
      </c>
      <c r="H113" s="0" t="n">
        <v>39.7633</v>
      </c>
      <c r="I113" s="0" t="n">
        <v>-104.8694</v>
      </c>
      <c r="J113" s="0" t="n">
        <v>6.19733398903899</v>
      </c>
    </row>
    <row r="114" customFormat="false" ht="14.25" hidden="false" customHeight="false" outlineLevel="0" collapsed="false">
      <c r="A114" s="0" t="n">
        <v>535</v>
      </c>
      <c r="B114" s="0" t="s">
        <v>799</v>
      </c>
      <c r="C114" s="0" t="n">
        <v>40.401107</v>
      </c>
      <c r="D114" s="0" t="n">
        <v>-74.227232</v>
      </c>
      <c r="E114" s="0" t="s">
        <v>1602</v>
      </c>
      <c r="F114" s="0" t="n">
        <v>0.0901249581026271</v>
      </c>
      <c r="G114" s="0" t="s">
        <v>1603</v>
      </c>
      <c r="H114" s="0" t="n">
        <v>40.3142</v>
      </c>
      <c r="I114" s="0" t="n">
        <v>-74.2511</v>
      </c>
      <c r="J114" s="0" t="n">
        <v>6.12732426826301</v>
      </c>
    </row>
    <row r="115" customFormat="false" ht="14.25" hidden="false" customHeight="false" outlineLevel="0" collapsed="false">
      <c r="A115" s="0" t="n">
        <v>829</v>
      </c>
      <c r="B115" s="0" t="s">
        <v>1017</v>
      </c>
      <c r="C115" s="0" t="n">
        <v>39.6766734</v>
      </c>
      <c r="D115" s="0" t="n">
        <v>-104.8455322</v>
      </c>
      <c r="E115" s="0" t="s">
        <v>1676</v>
      </c>
      <c r="F115" s="0" t="n">
        <v>0.089854547488709</v>
      </c>
      <c r="G115" s="0" t="s">
        <v>1677</v>
      </c>
      <c r="H115" s="0" t="n">
        <v>39.7633</v>
      </c>
      <c r="I115" s="0" t="n">
        <v>-104.8694</v>
      </c>
      <c r="J115" s="0" t="n">
        <v>6.11018690225646</v>
      </c>
    </row>
    <row r="116" customFormat="false" ht="14.25" hidden="false" customHeight="false" outlineLevel="0" collapsed="false">
      <c r="A116" s="0" t="n">
        <v>34</v>
      </c>
      <c r="B116" s="0" t="s">
        <v>120</v>
      </c>
      <c r="C116" s="0" t="n">
        <v>36.0604523</v>
      </c>
      <c r="D116" s="0" t="n">
        <v>-79.8438443</v>
      </c>
      <c r="E116" s="0" t="s">
        <v>1678</v>
      </c>
      <c r="F116" s="0" t="n">
        <v>0.105830004997545</v>
      </c>
      <c r="G116" s="0" t="s">
        <v>1679</v>
      </c>
      <c r="H116" s="0" t="n">
        <v>36.0969</v>
      </c>
      <c r="I116" s="0" t="n">
        <v>-79.9432</v>
      </c>
      <c r="J116" s="0" t="n">
        <v>6.1023331062019</v>
      </c>
    </row>
    <row r="117" customFormat="false" ht="14.25" hidden="false" customHeight="false" outlineLevel="0" collapsed="false">
      <c r="A117" s="0" t="n">
        <v>415</v>
      </c>
      <c r="B117" s="0" t="s">
        <v>719</v>
      </c>
      <c r="C117" s="0" t="n">
        <v>29.5472983</v>
      </c>
      <c r="D117" s="0" t="n">
        <v>-95.132951</v>
      </c>
      <c r="E117" s="0" t="s">
        <v>1680</v>
      </c>
      <c r="F117" s="0" t="n">
        <v>0.0904165654285208</v>
      </c>
      <c r="G117" s="0" t="s">
        <v>1681</v>
      </c>
      <c r="H117" s="0" t="n">
        <v>29.4718</v>
      </c>
      <c r="I117" s="0" t="n">
        <v>-95.0832</v>
      </c>
      <c r="J117" s="0" t="n">
        <v>6.00197193027249</v>
      </c>
    </row>
    <row r="118" customFormat="false" ht="14.25" hidden="false" customHeight="false" outlineLevel="0" collapsed="false">
      <c r="A118" s="0" t="n">
        <v>851</v>
      </c>
      <c r="B118" s="0" t="s">
        <v>1083</v>
      </c>
      <c r="C118" s="0" t="n">
        <v>39.8347087</v>
      </c>
      <c r="D118" s="0" t="n">
        <v>-75.12573</v>
      </c>
      <c r="E118" s="0" t="s">
        <v>1518</v>
      </c>
      <c r="F118" s="0" t="n">
        <v>0.108157645858672</v>
      </c>
      <c r="G118" s="0" t="s">
        <v>1519</v>
      </c>
      <c r="H118" s="0" t="n">
        <v>39.87327</v>
      </c>
      <c r="I118" s="0" t="n">
        <v>-75.22678</v>
      </c>
      <c r="J118" s="0" t="n">
        <v>5.99579819852215</v>
      </c>
    </row>
    <row r="119" customFormat="false" ht="14.25" hidden="false" customHeight="false" outlineLevel="0" collapsed="false">
      <c r="A119" s="0" t="n">
        <v>126</v>
      </c>
      <c r="B119" s="0" t="s">
        <v>285</v>
      </c>
      <c r="C119" s="0" t="n">
        <v>34.028636</v>
      </c>
      <c r="D119" s="0" t="n">
        <v>-81.116406</v>
      </c>
      <c r="E119" s="0" t="s">
        <v>1682</v>
      </c>
      <c r="F119" s="0" t="n">
        <v>0.0867525407812378</v>
      </c>
      <c r="G119" s="0" t="s">
        <v>1683</v>
      </c>
      <c r="H119" s="0" t="n">
        <v>33.9419</v>
      </c>
      <c r="I119" s="0" t="n">
        <v>-81.1181</v>
      </c>
      <c r="J119" s="0" t="n">
        <v>5.9789667180649</v>
      </c>
    </row>
    <row r="120" customFormat="false" ht="14.25" hidden="false" customHeight="false" outlineLevel="0" collapsed="false">
      <c r="A120" s="0" t="n">
        <v>843</v>
      </c>
      <c r="B120" s="0" t="s">
        <v>1059</v>
      </c>
      <c r="C120" s="0" t="n">
        <v>41.935909</v>
      </c>
      <c r="D120" s="0" t="n">
        <v>-87.849248</v>
      </c>
      <c r="E120" s="0" t="s">
        <v>1684</v>
      </c>
      <c r="F120" s="0" t="n">
        <v>0.102990320831613</v>
      </c>
      <c r="G120" s="0" t="s">
        <v>1685</v>
      </c>
      <c r="H120" s="0" t="n">
        <v>41.995</v>
      </c>
      <c r="I120" s="0" t="n">
        <v>-87.9336</v>
      </c>
      <c r="J120" s="0" t="n">
        <v>5.95907075872618</v>
      </c>
    </row>
    <row r="121" customFormat="false" ht="14.25" hidden="false" customHeight="false" outlineLevel="0" collapsed="false">
      <c r="A121" s="0" t="n">
        <v>349</v>
      </c>
      <c r="B121" s="0" t="s">
        <v>623</v>
      </c>
      <c r="C121" s="0" t="n">
        <v>39.1285405</v>
      </c>
      <c r="D121" s="0" t="n">
        <v>-76.5891898</v>
      </c>
      <c r="E121" s="0" t="s">
        <v>1558</v>
      </c>
      <c r="F121" s="0" t="n">
        <v>0.104844584334572</v>
      </c>
      <c r="G121" s="0" t="s">
        <v>1559</v>
      </c>
      <c r="H121" s="0" t="n">
        <v>39.1733</v>
      </c>
      <c r="I121" s="0" t="n">
        <v>-76.684</v>
      </c>
      <c r="J121" s="0" t="n">
        <v>5.9554435177395</v>
      </c>
    </row>
    <row r="122" customFormat="false" ht="14.25" hidden="false" customHeight="false" outlineLevel="0" collapsed="false">
      <c r="A122" s="0" t="n">
        <v>557</v>
      </c>
      <c r="B122" s="0" t="s">
        <v>821</v>
      </c>
      <c r="C122" s="0" t="n">
        <v>32.8367027</v>
      </c>
      <c r="D122" s="0" t="n">
        <v>-97.1132514</v>
      </c>
      <c r="E122" s="0" t="s">
        <v>1686</v>
      </c>
      <c r="F122" s="0" t="n">
        <v>0.0888420667772288</v>
      </c>
      <c r="G122" s="0" t="s">
        <v>1687</v>
      </c>
      <c r="H122" s="0" t="n">
        <v>32.7572</v>
      </c>
      <c r="I122" s="0" t="n">
        <v>-97.0736</v>
      </c>
      <c r="J122" s="0" t="n">
        <v>5.94480242227812</v>
      </c>
    </row>
    <row r="123" customFormat="false" ht="14.25" hidden="false" customHeight="false" outlineLevel="0" collapsed="false">
      <c r="A123" s="0" t="n">
        <v>840</v>
      </c>
      <c r="B123" s="0" t="s">
        <v>1049</v>
      </c>
      <c r="C123" s="0" t="n">
        <v>42.1694762</v>
      </c>
      <c r="D123" s="0" t="n">
        <v>-88.0715723</v>
      </c>
      <c r="E123" s="0" t="s">
        <v>1672</v>
      </c>
      <c r="F123" s="0" t="n">
        <v>0.0859890053072481</v>
      </c>
      <c r="G123" s="0" t="s">
        <v>1673</v>
      </c>
      <c r="H123" s="0" t="n">
        <v>42.2553</v>
      </c>
      <c r="I123" s="0" t="n">
        <v>-88.0769</v>
      </c>
      <c r="J123" s="0" t="n">
        <v>5.92988882157881</v>
      </c>
    </row>
    <row r="124" customFormat="false" ht="14.25" hidden="false" customHeight="false" outlineLevel="0" collapsed="false">
      <c r="A124" s="0" t="n">
        <v>430</v>
      </c>
      <c r="B124" s="0" t="s">
        <v>735</v>
      </c>
      <c r="C124" s="0" t="n">
        <v>39.5647857</v>
      </c>
      <c r="D124" s="0" t="n">
        <v>-104.9596902</v>
      </c>
      <c r="E124" s="0" t="s">
        <v>1688</v>
      </c>
      <c r="F124" s="0" t="n">
        <v>0.110936340540554</v>
      </c>
      <c r="G124" s="0" t="s">
        <v>1689</v>
      </c>
      <c r="H124" s="0" t="n">
        <v>39.57028</v>
      </c>
      <c r="I124" s="0" t="n">
        <v>-104.84889</v>
      </c>
      <c r="J124" s="0" t="n">
        <v>5.92825123614718</v>
      </c>
    </row>
    <row r="125" customFormat="false" ht="14.25" hidden="false" customHeight="false" outlineLevel="0" collapsed="false">
      <c r="A125" s="0" t="n">
        <v>516</v>
      </c>
      <c r="B125" s="0" t="s">
        <v>770</v>
      </c>
      <c r="C125" s="0" t="n">
        <v>43.2033422</v>
      </c>
      <c r="D125" s="0" t="n">
        <v>-77.4924224</v>
      </c>
      <c r="E125" s="0" t="s">
        <v>1546</v>
      </c>
      <c r="F125" s="0" t="n">
        <v>0.111126111254733</v>
      </c>
      <c r="G125" s="0" t="s">
        <v>1547</v>
      </c>
      <c r="H125" s="0" t="n">
        <v>43.2419</v>
      </c>
      <c r="I125" s="0" t="n">
        <v>-77.3882</v>
      </c>
      <c r="J125" s="0" t="n">
        <v>5.8965082555489</v>
      </c>
    </row>
    <row r="126" customFormat="false" ht="14.25" hidden="false" customHeight="false" outlineLevel="0" collapsed="false">
      <c r="A126" s="0" t="n">
        <v>705</v>
      </c>
      <c r="B126" s="0" t="s">
        <v>947</v>
      </c>
      <c r="C126" s="0" t="n">
        <v>37.3267786</v>
      </c>
      <c r="D126" s="0" t="n">
        <v>-122.0128966</v>
      </c>
      <c r="E126" s="0" t="s">
        <v>1690</v>
      </c>
      <c r="F126" s="0" t="n">
        <v>0.0865192957756871</v>
      </c>
      <c r="G126" s="0" t="s">
        <v>1691</v>
      </c>
      <c r="H126" s="0" t="n">
        <v>37.40583</v>
      </c>
      <c r="I126" s="0" t="n">
        <v>-122.04806</v>
      </c>
      <c r="J126" s="0" t="n">
        <v>5.78497648465205</v>
      </c>
    </row>
    <row r="127" customFormat="false" ht="14.25" hidden="false" customHeight="false" outlineLevel="0" collapsed="false">
      <c r="A127" s="0" t="n">
        <v>881</v>
      </c>
      <c r="B127" s="0" t="s">
        <v>1168</v>
      </c>
      <c r="C127" s="0" t="n">
        <v>43.7446215</v>
      </c>
      <c r="D127" s="0" t="n">
        <v>-79.7112899</v>
      </c>
      <c r="E127" s="0" t="s">
        <v>1692</v>
      </c>
      <c r="F127" s="0" t="n">
        <v>0.0992106388662952</v>
      </c>
      <c r="G127" s="0" t="s">
        <v>1693</v>
      </c>
      <c r="H127" s="0" t="n">
        <v>43.6833</v>
      </c>
      <c r="I127" s="0" t="n">
        <v>-79.6333</v>
      </c>
      <c r="J127" s="0" t="n">
        <v>5.7598250003182</v>
      </c>
    </row>
    <row r="128" customFormat="false" ht="14.25" hidden="false" customHeight="false" outlineLevel="0" collapsed="false">
      <c r="A128" s="0" t="n">
        <v>412</v>
      </c>
      <c r="B128" s="0" t="s">
        <v>711</v>
      </c>
      <c r="C128" s="0" t="n">
        <v>31.5248682</v>
      </c>
      <c r="D128" s="0" t="n">
        <v>-97.1761803</v>
      </c>
      <c r="E128" s="0" t="s">
        <v>1694</v>
      </c>
      <c r="F128" s="0" t="n">
        <v>0.0857207700579609</v>
      </c>
      <c r="G128" s="0" t="s">
        <v>1695</v>
      </c>
      <c r="H128" s="0" t="n">
        <v>31.6003</v>
      </c>
      <c r="I128" s="0" t="n">
        <v>-97.2169</v>
      </c>
      <c r="J128" s="0" t="n">
        <v>5.72533798471671</v>
      </c>
    </row>
    <row r="129" customFormat="false" ht="14.25" hidden="false" customHeight="false" outlineLevel="0" collapsed="false">
      <c r="A129" s="0" t="n">
        <v>350</v>
      </c>
      <c r="B129" s="0" t="s">
        <v>626</v>
      </c>
      <c r="C129" s="0" t="n">
        <v>33.6124235</v>
      </c>
      <c r="D129" s="0" t="n">
        <v>-112.120823</v>
      </c>
      <c r="E129" s="0" t="s">
        <v>1632</v>
      </c>
      <c r="F129" s="0" t="n">
        <v>0.0854093329282592</v>
      </c>
      <c r="G129" s="0" t="s">
        <v>1633</v>
      </c>
      <c r="H129" s="0" t="n">
        <v>33.68833</v>
      </c>
      <c r="I129" s="0" t="n">
        <v>-112.08167</v>
      </c>
      <c r="J129" s="0" t="n">
        <v>5.69748412745687</v>
      </c>
    </row>
    <row r="130" customFormat="false" ht="14.25" hidden="false" customHeight="false" outlineLevel="0" collapsed="false">
      <c r="A130" s="0" t="n">
        <v>548</v>
      </c>
      <c r="B130" s="0" t="s">
        <v>815</v>
      </c>
      <c r="C130" s="0" t="n">
        <v>40.6910059</v>
      </c>
      <c r="D130" s="0" t="n">
        <v>-73.5090937</v>
      </c>
      <c r="E130" s="0" t="s">
        <v>1574</v>
      </c>
      <c r="F130" s="0" t="n">
        <v>0.101761701796399</v>
      </c>
      <c r="G130" s="0" t="s">
        <v>1575</v>
      </c>
      <c r="H130" s="0" t="n">
        <v>40.73417</v>
      </c>
      <c r="I130" s="0" t="n">
        <v>-73.41694</v>
      </c>
      <c r="J130" s="0" t="n">
        <v>5.68180438350734</v>
      </c>
    </row>
    <row r="131" customFormat="false" ht="14.25" hidden="false" customHeight="false" outlineLevel="0" collapsed="false">
      <c r="A131" s="0" t="n">
        <v>276</v>
      </c>
      <c r="B131" s="0" t="s">
        <v>526</v>
      </c>
      <c r="C131" s="0" t="n">
        <v>36.1181326</v>
      </c>
      <c r="D131" s="0" t="n">
        <v>-95.9036122</v>
      </c>
      <c r="E131" s="0" t="s">
        <v>1696</v>
      </c>
      <c r="F131" s="0" t="n">
        <v>0.0829080853210275</v>
      </c>
      <c r="G131" s="0" t="s">
        <v>1697</v>
      </c>
      <c r="H131" s="0" t="n">
        <v>36.1994</v>
      </c>
      <c r="I131" s="0" t="n">
        <v>-95.8872</v>
      </c>
      <c r="J131" s="0" t="n">
        <v>5.67791452626537</v>
      </c>
    </row>
    <row r="132" customFormat="false" ht="14.25" hidden="false" customHeight="false" outlineLevel="0" collapsed="false">
      <c r="A132" s="0" t="n">
        <v>341</v>
      </c>
      <c r="B132" s="0" t="s">
        <v>616</v>
      </c>
      <c r="C132" s="0" t="n">
        <v>39.2836683</v>
      </c>
      <c r="D132" s="0" t="n">
        <v>-76.5052609</v>
      </c>
      <c r="E132" s="0" t="s">
        <v>1526</v>
      </c>
      <c r="F132" s="0" t="n">
        <v>0.105863403845235</v>
      </c>
      <c r="G132" s="0" t="s">
        <v>1527</v>
      </c>
      <c r="H132" s="0" t="n">
        <v>39.2814</v>
      </c>
      <c r="I132" s="0" t="n">
        <v>-76.6111</v>
      </c>
      <c r="J132" s="0" t="n">
        <v>5.67644780841494</v>
      </c>
    </row>
    <row r="133" customFormat="false" ht="14.25" hidden="false" customHeight="false" outlineLevel="0" collapsed="false">
      <c r="A133" s="0" t="n">
        <v>44</v>
      </c>
      <c r="B133" s="0" t="s">
        <v>146</v>
      </c>
      <c r="C133" s="0" t="n">
        <v>38.9263882</v>
      </c>
      <c r="D133" s="0" t="n">
        <v>-94.7018757</v>
      </c>
      <c r="E133" s="0" t="s">
        <v>1698</v>
      </c>
      <c r="F133" s="0" t="n">
        <v>0.085006011032923</v>
      </c>
      <c r="G133" s="0" t="s">
        <v>1699</v>
      </c>
      <c r="H133" s="0" t="n">
        <v>38.85</v>
      </c>
      <c r="I133" s="0" t="n">
        <v>-94.73917</v>
      </c>
      <c r="J133" s="0" t="n">
        <v>5.63985783274096</v>
      </c>
    </row>
    <row r="134" customFormat="false" ht="14.25" hidden="false" customHeight="false" outlineLevel="0" collapsed="false">
      <c r="A134" s="0" t="n">
        <v>576</v>
      </c>
      <c r="B134" s="0" t="s">
        <v>850</v>
      </c>
      <c r="C134" s="0" t="n">
        <v>32.0172035</v>
      </c>
      <c r="D134" s="0" t="n">
        <v>-102.1587619</v>
      </c>
      <c r="E134" s="0" t="s">
        <v>1700</v>
      </c>
      <c r="F134" s="0" t="n">
        <v>0.0856878878480507</v>
      </c>
      <c r="G134" s="0" t="s">
        <v>1701</v>
      </c>
      <c r="H134" s="0" t="n">
        <v>31.9475</v>
      </c>
      <c r="I134" s="0" t="n">
        <v>-102.2086</v>
      </c>
      <c r="J134" s="0" t="n">
        <v>5.62424096002884</v>
      </c>
    </row>
    <row r="135" customFormat="false" ht="14.25" hidden="false" customHeight="false" outlineLevel="0" collapsed="false">
      <c r="A135" s="0" t="n">
        <v>580</v>
      </c>
      <c r="B135" s="0" t="s">
        <v>858</v>
      </c>
      <c r="C135" s="0" t="n">
        <v>37.2546821</v>
      </c>
      <c r="D135" s="0" t="n">
        <v>-121.8613547</v>
      </c>
      <c r="E135" s="0" t="s">
        <v>1702</v>
      </c>
      <c r="F135" s="0" t="n">
        <v>0.100462564234134</v>
      </c>
      <c r="G135" s="0" t="s">
        <v>1703</v>
      </c>
      <c r="H135" s="0" t="n">
        <v>37.2319</v>
      </c>
      <c r="I135" s="0" t="n">
        <v>-121.9592</v>
      </c>
      <c r="J135" s="0" t="n">
        <v>5.61858675964462</v>
      </c>
    </row>
    <row r="136" customFormat="false" ht="14.25" hidden="false" customHeight="false" outlineLevel="0" collapsed="false">
      <c r="A136" s="0" t="n">
        <v>839</v>
      </c>
      <c r="B136" s="0" t="s">
        <v>1046</v>
      </c>
      <c r="C136" s="0" t="n">
        <v>42.3393284</v>
      </c>
      <c r="D136" s="0" t="n">
        <v>-87.8986122</v>
      </c>
      <c r="E136" s="0" t="s">
        <v>1704</v>
      </c>
      <c r="F136" s="0" t="n">
        <v>0.0836781168012331</v>
      </c>
      <c r="G136" s="0" t="s">
        <v>1705</v>
      </c>
      <c r="H136" s="0" t="n">
        <v>42.41667</v>
      </c>
      <c r="I136" s="0" t="n">
        <v>-87.86667</v>
      </c>
      <c r="J136" s="0" t="n">
        <v>5.58296329309347</v>
      </c>
    </row>
    <row r="137" customFormat="false" ht="14.25" hidden="false" customHeight="false" outlineLevel="0" collapsed="false">
      <c r="A137" s="0" t="n">
        <v>396</v>
      </c>
      <c r="B137" s="0" t="s">
        <v>684</v>
      </c>
      <c r="C137" s="0" t="n">
        <v>29.995757</v>
      </c>
      <c r="D137" s="0" t="n">
        <v>-95.270472</v>
      </c>
      <c r="E137" s="0" t="s">
        <v>1706</v>
      </c>
      <c r="F137" s="0" t="n">
        <v>0.0909040473961433</v>
      </c>
      <c r="G137" s="0" t="s">
        <v>1707</v>
      </c>
      <c r="H137" s="0" t="n">
        <v>29.98</v>
      </c>
      <c r="I137" s="0" t="n">
        <v>-95.36</v>
      </c>
      <c r="J137" s="0" t="n">
        <v>5.47681500061164</v>
      </c>
    </row>
    <row r="138" customFormat="false" ht="14.25" hidden="false" customHeight="false" outlineLevel="0" collapsed="false">
      <c r="A138" s="0" t="n">
        <v>64</v>
      </c>
      <c r="B138" s="0" t="s">
        <v>166</v>
      </c>
      <c r="C138" s="0" t="n">
        <v>35.9640353</v>
      </c>
      <c r="D138" s="0" t="n">
        <v>-78.9742636</v>
      </c>
      <c r="E138" s="0" t="s">
        <v>1708</v>
      </c>
      <c r="F138" s="0" t="n">
        <v>0.0950051378034137</v>
      </c>
      <c r="G138" s="0" t="s">
        <v>1709</v>
      </c>
      <c r="H138" s="0" t="n">
        <v>35.93333</v>
      </c>
      <c r="I138" s="0" t="n">
        <v>-79.0641699999999</v>
      </c>
      <c r="J138" s="0" t="n">
        <v>5.46682156243031</v>
      </c>
    </row>
    <row r="139" customFormat="false" ht="14.25" hidden="false" customHeight="false" outlineLevel="0" collapsed="false">
      <c r="A139" s="0" t="n">
        <v>148</v>
      </c>
      <c r="B139" s="0" t="s">
        <v>309</v>
      </c>
      <c r="C139" s="0" t="n">
        <v>33.1339504</v>
      </c>
      <c r="D139" s="0" t="n">
        <v>-117.1857311</v>
      </c>
      <c r="E139" s="0" t="s">
        <v>1710</v>
      </c>
      <c r="F139" s="0" t="n">
        <v>0.0938938483148351</v>
      </c>
      <c r="G139" s="0" t="s">
        <v>1711</v>
      </c>
      <c r="H139" s="0" t="n">
        <v>33.12806</v>
      </c>
      <c r="I139" s="0" t="n">
        <v>-117.27944</v>
      </c>
      <c r="J139" s="0" t="n">
        <v>5.44868080025931</v>
      </c>
    </row>
    <row r="140" customFormat="false" ht="14.25" hidden="false" customHeight="false" outlineLevel="0" collapsed="false">
      <c r="A140" s="0" t="n">
        <v>142</v>
      </c>
      <c r="B140" s="0" t="s">
        <v>294</v>
      </c>
      <c r="C140" s="0" t="n">
        <v>38.2880965</v>
      </c>
      <c r="D140" s="0" t="n">
        <v>-77.5507269</v>
      </c>
      <c r="E140" s="0" t="s">
        <v>1712</v>
      </c>
      <c r="F140" s="0" t="n">
        <v>0.100028678567002</v>
      </c>
      <c r="G140" s="0" t="s">
        <v>1713</v>
      </c>
      <c r="H140" s="0" t="n">
        <v>38.2875</v>
      </c>
      <c r="I140" s="0" t="n">
        <v>-77.4507</v>
      </c>
      <c r="J140" s="0" t="n">
        <v>5.43787596732022</v>
      </c>
    </row>
    <row r="141" customFormat="false" ht="14.25" hidden="false" customHeight="false" outlineLevel="0" collapsed="false">
      <c r="A141" s="0" t="n">
        <v>77</v>
      </c>
      <c r="B141" s="0" t="s">
        <v>206</v>
      </c>
      <c r="C141" s="0" t="n">
        <v>35.1806216</v>
      </c>
      <c r="D141" s="0" t="n">
        <v>-80.8750306</v>
      </c>
      <c r="E141" s="0" t="s">
        <v>1528</v>
      </c>
      <c r="F141" s="0" t="n">
        <v>0.0909630450398404</v>
      </c>
      <c r="G141" s="0" t="s">
        <v>1529</v>
      </c>
      <c r="H141" s="0" t="n">
        <v>35.2236</v>
      </c>
      <c r="I141" s="0" t="n">
        <v>-80.9552</v>
      </c>
      <c r="J141" s="0" t="n">
        <v>5.41815581305128</v>
      </c>
    </row>
    <row r="142" customFormat="false" ht="14.25" hidden="false" customHeight="false" outlineLevel="0" collapsed="false">
      <c r="A142" s="0" t="n">
        <v>623</v>
      </c>
      <c r="B142" s="0" t="s">
        <v>931</v>
      </c>
      <c r="C142" s="0" t="n">
        <v>34.1280926</v>
      </c>
      <c r="D142" s="0" t="n">
        <v>-118.0542374</v>
      </c>
      <c r="E142" s="0" t="s">
        <v>1580</v>
      </c>
      <c r="F142" s="0" t="n">
        <v>0.092692076325428</v>
      </c>
      <c r="G142" s="0" t="s">
        <v>1581</v>
      </c>
      <c r="H142" s="0" t="n">
        <v>34.1483</v>
      </c>
      <c r="I142" s="0" t="n">
        <v>-118.1447</v>
      </c>
      <c r="J142" s="0" t="n">
        <v>5.36842745482031</v>
      </c>
    </row>
    <row r="143" customFormat="false" ht="14.25" hidden="false" customHeight="false" outlineLevel="0" collapsed="false">
      <c r="A143" s="0" t="n">
        <v>545</v>
      </c>
      <c r="B143" s="0" t="s">
        <v>810</v>
      </c>
      <c r="C143" s="0" t="n">
        <v>43.193229</v>
      </c>
      <c r="D143" s="0" t="n">
        <v>-77.661537</v>
      </c>
      <c r="E143" s="0" t="s">
        <v>1570</v>
      </c>
      <c r="F143" s="0" t="n">
        <v>0.0780166931496083</v>
      </c>
      <c r="G143" s="0" t="s">
        <v>1571</v>
      </c>
      <c r="H143" s="0" t="n">
        <v>43.1167</v>
      </c>
      <c r="I143" s="0" t="n">
        <v>-77.6767</v>
      </c>
      <c r="J143" s="0" t="n">
        <v>5.33821934551186</v>
      </c>
    </row>
    <row r="144" customFormat="false" ht="14.25" hidden="false" customHeight="false" outlineLevel="0" collapsed="false">
      <c r="A144" s="0" t="n">
        <v>212</v>
      </c>
      <c r="B144" s="0" t="s">
        <v>394</v>
      </c>
      <c r="C144" s="0" t="n">
        <v>40.427507</v>
      </c>
      <c r="D144" s="0" t="n">
        <v>-80.058263</v>
      </c>
      <c r="E144" s="0" t="s">
        <v>1714</v>
      </c>
      <c r="F144" s="0" t="n">
        <v>0.0785406008253204</v>
      </c>
      <c r="G144" s="0" t="s">
        <v>1715</v>
      </c>
      <c r="H144" s="0" t="n">
        <v>40.50194</v>
      </c>
      <c r="I144" s="0" t="n">
        <v>-80.08333</v>
      </c>
      <c r="J144" s="0" t="n">
        <v>5.30299839423955</v>
      </c>
    </row>
    <row r="145" customFormat="false" ht="14.25" hidden="false" customHeight="false" outlineLevel="0" collapsed="false">
      <c r="A145" s="0" t="n">
        <v>512</v>
      </c>
      <c r="B145" s="0" t="s">
        <v>754</v>
      </c>
      <c r="C145" s="0" t="n">
        <v>40.8433483999999</v>
      </c>
      <c r="D145" s="0" t="n">
        <v>-73.2862015</v>
      </c>
      <c r="E145" s="0" t="s">
        <v>1500</v>
      </c>
      <c r="F145" s="0" t="n">
        <v>0.0950372239957099</v>
      </c>
      <c r="G145" s="0" t="s">
        <v>1501</v>
      </c>
      <c r="H145" s="0" t="n">
        <v>40.8838</v>
      </c>
      <c r="I145" s="0" t="n">
        <v>-73.3722</v>
      </c>
      <c r="J145" s="0" t="n">
        <v>5.29983140625939</v>
      </c>
    </row>
    <row r="146" customFormat="false" ht="14.25" hidden="false" customHeight="false" outlineLevel="0" collapsed="false">
      <c r="A146" s="0" t="n">
        <v>832</v>
      </c>
      <c r="B146" s="0" t="s">
        <v>1025</v>
      </c>
      <c r="C146" s="0" t="n">
        <v>38.8461389</v>
      </c>
      <c r="D146" s="0" t="n">
        <v>-104.774575</v>
      </c>
      <c r="E146" s="0" t="s">
        <v>1716</v>
      </c>
      <c r="F146" s="0" t="n">
        <v>0.0934459775389467</v>
      </c>
      <c r="G146" s="0" t="s">
        <v>1717</v>
      </c>
      <c r="H146" s="0" t="n">
        <v>38.81</v>
      </c>
      <c r="I146" s="0" t="n">
        <v>-104.6884</v>
      </c>
      <c r="J146" s="0" t="n">
        <v>5.27584873706638</v>
      </c>
    </row>
    <row r="147" customFormat="false" ht="14.25" hidden="false" customHeight="false" outlineLevel="0" collapsed="false">
      <c r="A147" s="0" t="n">
        <v>218</v>
      </c>
      <c r="B147" s="0" t="s">
        <v>407</v>
      </c>
      <c r="C147" s="0" t="n">
        <v>36.8311921</v>
      </c>
      <c r="D147" s="0" t="n">
        <v>-119.7884387</v>
      </c>
      <c r="E147" s="0" t="s">
        <v>1718</v>
      </c>
      <c r="F147" s="0" t="n">
        <v>0.0859475025821062</v>
      </c>
      <c r="G147" s="0" t="s">
        <v>1719</v>
      </c>
      <c r="H147" s="0" t="n">
        <v>36.78</v>
      </c>
      <c r="I147" s="0" t="n">
        <v>-119.7194</v>
      </c>
      <c r="J147" s="0" t="n">
        <v>5.20729280521201</v>
      </c>
    </row>
    <row r="148" customFormat="false" ht="14.25" hidden="false" customHeight="false" outlineLevel="0" collapsed="false">
      <c r="A148" s="0" t="n">
        <v>868</v>
      </c>
      <c r="B148" s="0" t="s">
        <v>1125</v>
      </c>
      <c r="C148" s="0" t="n">
        <v>32.21911</v>
      </c>
      <c r="D148" s="0" t="n">
        <v>-110.8091866</v>
      </c>
      <c r="E148" s="0" t="s">
        <v>1720</v>
      </c>
      <c r="F148" s="0" t="n">
        <v>0.0830020515382633</v>
      </c>
      <c r="G148" s="0" t="s">
        <v>1721</v>
      </c>
      <c r="H148" s="0" t="n">
        <v>32.1794</v>
      </c>
      <c r="I148" s="0" t="n">
        <v>-110.7363</v>
      </c>
      <c r="J148" s="0" t="n">
        <v>5.07168191426381</v>
      </c>
    </row>
    <row r="149" customFormat="false" ht="14.25" hidden="false" customHeight="false" outlineLevel="0" collapsed="false">
      <c r="A149" s="0" t="n">
        <v>203</v>
      </c>
      <c r="B149" s="0" t="s">
        <v>363</v>
      </c>
      <c r="C149" s="0" t="n">
        <v>27.4632631</v>
      </c>
      <c r="D149" s="0" t="n">
        <v>-82.6029073</v>
      </c>
      <c r="E149" s="0" t="s">
        <v>1532</v>
      </c>
      <c r="F149" s="0" t="n">
        <v>0.0760955405454142</v>
      </c>
      <c r="G149" s="0" t="s">
        <v>1533</v>
      </c>
      <c r="H149" s="0" t="n">
        <v>27.40139</v>
      </c>
      <c r="I149" s="0" t="n">
        <v>-82.55861</v>
      </c>
      <c r="J149" s="0" t="n">
        <v>5.05529374427634</v>
      </c>
    </row>
    <row r="150" customFormat="false" ht="14.25" hidden="false" customHeight="false" outlineLevel="0" collapsed="false">
      <c r="A150" s="0" t="n">
        <v>107</v>
      </c>
      <c r="B150" s="0" t="s">
        <v>259</v>
      </c>
      <c r="C150" s="0" t="n">
        <v>35.7067838</v>
      </c>
      <c r="D150" s="0" t="n">
        <v>-81.3036303</v>
      </c>
      <c r="E150" s="0" t="s">
        <v>1722</v>
      </c>
      <c r="F150" s="0" t="n">
        <v>0.0862117411640118</v>
      </c>
      <c r="G150" s="0" t="s">
        <v>1723</v>
      </c>
      <c r="H150" s="0" t="n">
        <v>35.74207</v>
      </c>
      <c r="I150" s="0" t="n">
        <v>-81.38229</v>
      </c>
      <c r="J150" s="0" t="n">
        <v>5.0471924115643</v>
      </c>
    </row>
    <row r="151" customFormat="false" ht="14.25" hidden="false" customHeight="false" outlineLevel="0" collapsed="false">
      <c r="A151" s="0" t="n">
        <v>638</v>
      </c>
      <c r="B151" s="0" t="s">
        <v>934</v>
      </c>
      <c r="C151" s="0" t="n">
        <v>33.8065325</v>
      </c>
      <c r="D151" s="0" t="n">
        <v>-117.9124738</v>
      </c>
      <c r="E151" s="0" t="s">
        <v>1724</v>
      </c>
      <c r="F151" s="0" t="n">
        <v>0.0773342183169328</v>
      </c>
      <c r="G151" s="0" t="s">
        <v>1725</v>
      </c>
      <c r="H151" s="0" t="n">
        <v>33.7442</v>
      </c>
      <c r="I151" s="0" t="n">
        <v>-117.8667</v>
      </c>
      <c r="J151" s="0" t="n">
        <v>5.039532136899</v>
      </c>
    </row>
    <row r="152" customFormat="false" ht="14.25" hidden="false" customHeight="false" outlineLevel="0" collapsed="false">
      <c r="A152" s="0" t="n">
        <v>842</v>
      </c>
      <c r="B152" s="0" t="s">
        <v>1056</v>
      </c>
      <c r="C152" s="0" t="n">
        <v>41.7498668</v>
      </c>
      <c r="D152" s="0" t="n">
        <v>-88.0232054</v>
      </c>
      <c r="E152" s="0" t="s">
        <v>1656</v>
      </c>
      <c r="F152" s="0" t="n">
        <v>0.0799857890590589</v>
      </c>
      <c r="G152" s="0" t="s">
        <v>1657</v>
      </c>
      <c r="H152" s="0" t="n">
        <v>41.8127</v>
      </c>
      <c r="I152" s="0" t="n">
        <v>-88.0727</v>
      </c>
      <c r="J152" s="0" t="n">
        <v>5.03404770510521</v>
      </c>
    </row>
    <row r="153" customFormat="false" ht="14.25" hidden="false" customHeight="false" outlineLevel="0" collapsed="false">
      <c r="A153" s="0" t="n">
        <v>154</v>
      </c>
      <c r="B153" s="0" t="s">
        <v>319</v>
      </c>
      <c r="C153" s="0" t="n">
        <v>40.0977678</v>
      </c>
      <c r="D153" s="0" t="n">
        <v>-74.884337</v>
      </c>
      <c r="E153" s="0" t="s">
        <v>1726</v>
      </c>
      <c r="F153" s="0" t="n">
        <v>0.0851939808075688</v>
      </c>
      <c r="G153" s="0" t="s">
        <v>1727</v>
      </c>
      <c r="H153" s="0" t="n">
        <v>40.1482</v>
      </c>
      <c r="I153" s="0" t="n">
        <v>-74.953</v>
      </c>
      <c r="J153" s="0" t="n">
        <v>5.03326922337339</v>
      </c>
    </row>
    <row r="154" customFormat="false" ht="14.25" hidden="false" customHeight="false" outlineLevel="0" collapsed="false">
      <c r="A154" s="0" t="n">
        <v>425</v>
      </c>
      <c r="B154" s="0" t="s">
        <v>725</v>
      </c>
      <c r="C154" s="0" t="n">
        <v>33.639904</v>
      </c>
      <c r="D154" s="0" t="n">
        <v>-112.01859</v>
      </c>
      <c r="E154" s="0" t="s">
        <v>1632</v>
      </c>
      <c r="F154" s="0" t="n">
        <v>0.0795246117626476</v>
      </c>
      <c r="G154" s="0" t="s">
        <v>1633</v>
      </c>
      <c r="H154" s="0" t="n">
        <v>33.68833</v>
      </c>
      <c r="I154" s="0" t="n">
        <v>-112.08167</v>
      </c>
      <c r="J154" s="0" t="n">
        <v>4.93503860112931</v>
      </c>
    </row>
    <row r="155" customFormat="false" ht="14.25" hidden="false" customHeight="false" outlineLevel="0" collapsed="false">
      <c r="A155" s="0" t="n">
        <v>577</v>
      </c>
      <c r="B155" s="0" t="s">
        <v>855</v>
      </c>
      <c r="C155" s="0" t="n">
        <v>37.418847</v>
      </c>
      <c r="D155" s="0" t="n">
        <v>-121.8775506</v>
      </c>
      <c r="E155" s="0" t="s">
        <v>1728</v>
      </c>
      <c r="F155" s="0" t="n">
        <v>0.0756786017931106</v>
      </c>
      <c r="G155" s="0" t="s">
        <v>1729</v>
      </c>
      <c r="H155" s="0" t="n">
        <v>37.3591</v>
      </c>
      <c r="I155" s="0" t="n">
        <v>-121.924</v>
      </c>
      <c r="J155" s="0" t="n">
        <v>4.84869862546449</v>
      </c>
    </row>
    <row r="156" customFormat="false" ht="14.25" hidden="false" customHeight="false" outlineLevel="0" collapsed="false">
      <c r="A156" s="0" t="n">
        <v>282</v>
      </c>
      <c r="B156" s="0" t="s">
        <v>537</v>
      </c>
      <c r="C156" s="0" t="n">
        <v>39.7541719</v>
      </c>
      <c r="D156" s="0" t="n">
        <v>-121.8605875</v>
      </c>
      <c r="E156" s="0" t="s">
        <v>1730</v>
      </c>
      <c r="F156" s="0" t="n">
        <v>0.0744132194294801</v>
      </c>
      <c r="G156" s="0" t="s">
        <v>1731</v>
      </c>
      <c r="H156" s="0" t="n">
        <v>39.6911</v>
      </c>
      <c r="I156" s="0" t="n">
        <v>-121.8211</v>
      </c>
      <c r="J156" s="0" t="n">
        <v>4.8332078073696</v>
      </c>
    </row>
    <row r="157" customFormat="false" ht="14.25" hidden="false" customHeight="false" outlineLevel="0" collapsed="false">
      <c r="A157" s="0" t="n">
        <v>827</v>
      </c>
      <c r="B157" s="0" t="s">
        <v>1014</v>
      </c>
      <c r="C157" s="0" t="n">
        <v>34.1081987</v>
      </c>
      <c r="D157" s="0" t="n">
        <v>-117.656309</v>
      </c>
      <c r="E157" s="0" t="s">
        <v>1732</v>
      </c>
      <c r="F157" s="0" t="n">
        <v>0.0765015131137291</v>
      </c>
      <c r="G157" s="0" t="s">
        <v>1733</v>
      </c>
      <c r="H157" s="0" t="n">
        <v>34.05611</v>
      </c>
      <c r="I157" s="0" t="n">
        <v>-117.60028</v>
      </c>
      <c r="J157" s="0" t="n">
        <v>4.81815585354136</v>
      </c>
    </row>
    <row r="158" customFormat="false" ht="14.25" hidden="false" customHeight="false" outlineLevel="0" collapsed="false">
      <c r="A158" s="0" t="n">
        <v>227</v>
      </c>
      <c r="B158" s="0" t="s">
        <v>427</v>
      </c>
      <c r="C158" s="0" t="n">
        <v>42.8785628</v>
      </c>
      <c r="D158" s="0" t="n">
        <v>-78.6949896</v>
      </c>
      <c r="E158" s="0" t="s">
        <v>1734</v>
      </c>
      <c r="F158" s="0" t="n">
        <v>0.0744241749164915</v>
      </c>
      <c r="G158" s="0" t="s">
        <v>1735</v>
      </c>
      <c r="H158" s="0" t="n">
        <v>42.9408</v>
      </c>
      <c r="I158" s="0" t="n">
        <v>-78.7358</v>
      </c>
      <c r="J158" s="0" t="n">
        <v>4.76917770271566</v>
      </c>
    </row>
    <row r="159" customFormat="false" ht="14.25" hidden="false" customHeight="false" outlineLevel="0" collapsed="false">
      <c r="A159" s="0" t="n">
        <v>207</v>
      </c>
      <c r="B159" s="0" t="s">
        <v>376</v>
      </c>
      <c r="C159" s="0" t="n">
        <v>29.1703247</v>
      </c>
      <c r="D159" s="0" t="n">
        <v>-82.1558712</v>
      </c>
      <c r="E159" s="0" t="s">
        <v>1736</v>
      </c>
      <c r="F159" s="0" t="n">
        <v>0.0784430253083867</v>
      </c>
      <c r="G159" s="0" t="s">
        <v>1737</v>
      </c>
      <c r="H159" s="0" t="n">
        <v>29.1638</v>
      </c>
      <c r="I159" s="0" t="n">
        <v>-82.0777</v>
      </c>
      <c r="J159" s="0" t="n">
        <v>4.7466208565093</v>
      </c>
    </row>
    <row r="160" customFormat="false" ht="14.25" hidden="false" customHeight="false" outlineLevel="0" collapsed="false">
      <c r="A160" s="0" t="n">
        <v>893</v>
      </c>
      <c r="B160" s="0" t="s">
        <v>1203</v>
      </c>
      <c r="C160" s="0" t="n">
        <v>32.6472048</v>
      </c>
      <c r="D160" s="0" t="n">
        <v>-97.3625174</v>
      </c>
      <c r="E160" s="0" t="s">
        <v>1738</v>
      </c>
      <c r="F160" s="0" t="n">
        <v>0.0813831353893399</v>
      </c>
      <c r="G160" s="0" t="s">
        <v>1739</v>
      </c>
      <c r="H160" s="0" t="n">
        <v>32.6475</v>
      </c>
      <c r="I160" s="0" t="n">
        <v>-97.4439</v>
      </c>
      <c r="J160" s="0" t="n">
        <v>4.74457101766918</v>
      </c>
    </row>
    <row r="161" customFormat="false" ht="14.25" hidden="false" customHeight="false" outlineLevel="0" collapsed="false">
      <c r="A161" s="0" t="n">
        <v>306</v>
      </c>
      <c r="B161" s="0" t="s">
        <v>570</v>
      </c>
      <c r="C161" s="0" t="n">
        <v>28.4586258</v>
      </c>
      <c r="D161" s="0" t="n">
        <v>-81.3974243</v>
      </c>
      <c r="E161" s="0" t="s">
        <v>1740</v>
      </c>
      <c r="F161" s="0" t="n">
        <v>0.0765287162843408</v>
      </c>
      <c r="G161" s="0" t="s">
        <v>1741</v>
      </c>
      <c r="H161" s="0" t="n">
        <v>28.4339</v>
      </c>
      <c r="I161" s="0" t="n">
        <v>-81.325</v>
      </c>
      <c r="J161" s="0" t="n">
        <v>4.72557443177911</v>
      </c>
    </row>
    <row r="162" customFormat="false" ht="14.25" hidden="false" customHeight="false" outlineLevel="0" collapsed="false">
      <c r="A162" s="0" t="n">
        <v>882</v>
      </c>
      <c r="B162" s="0" t="s">
        <v>1172</v>
      </c>
      <c r="C162" s="0" t="n">
        <v>41.4426048</v>
      </c>
      <c r="D162" s="0" t="n">
        <v>-72.8297684</v>
      </c>
      <c r="E162" s="0" t="s">
        <v>1742</v>
      </c>
      <c r="F162" s="0" t="n">
        <v>0.067144648376475</v>
      </c>
      <c r="G162" s="0" t="s">
        <v>1743</v>
      </c>
      <c r="H162" s="0" t="n">
        <v>41.50972</v>
      </c>
      <c r="I162" s="0" t="n">
        <v>-72.82778</v>
      </c>
      <c r="J162" s="0" t="n">
        <v>4.63286516239597</v>
      </c>
    </row>
    <row r="163" customFormat="false" ht="14.25" hidden="false" customHeight="false" outlineLevel="0" collapsed="false">
      <c r="A163" s="0" t="n">
        <v>616</v>
      </c>
      <c r="B163" s="0" t="s">
        <v>923</v>
      </c>
      <c r="C163" s="0" t="n">
        <v>30.6352302</v>
      </c>
      <c r="D163" s="0" t="n">
        <v>-88.1449504</v>
      </c>
      <c r="E163" s="0" t="s">
        <v>1744</v>
      </c>
      <c r="F163" s="0" t="n">
        <v>0.0773969169166279</v>
      </c>
      <c r="G163" s="0" t="s">
        <v>1745</v>
      </c>
      <c r="H163" s="0" t="n">
        <v>30.62639</v>
      </c>
      <c r="I163" s="0" t="n">
        <v>-88.06806</v>
      </c>
      <c r="J163" s="0" t="n">
        <v>4.62074211341957</v>
      </c>
    </row>
    <row r="164" customFormat="false" ht="14.25" hidden="false" customHeight="false" outlineLevel="0" collapsed="false">
      <c r="A164" s="0" t="n">
        <v>238</v>
      </c>
      <c r="B164" s="0" t="s">
        <v>449</v>
      </c>
      <c r="C164" s="0" t="n">
        <v>40.8576082</v>
      </c>
      <c r="D164" s="0" t="n">
        <v>-73.0770063</v>
      </c>
      <c r="E164" s="0" t="s">
        <v>1646</v>
      </c>
      <c r="F164" s="0" t="n">
        <v>0.0683265216949472</v>
      </c>
      <c r="G164" s="0" t="s">
        <v>1647</v>
      </c>
      <c r="H164" s="0" t="n">
        <v>40.7939</v>
      </c>
      <c r="I164" s="0" t="n">
        <v>-73.1017</v>
      </c>
      <c r="J164" s="0" t="n">
        <v>4.58268746356038</v>
      </c>
    </row>
    <row r="165" customFormat="false" ht="14.25" hidden="false" customHeight="false" outlineLevel="0" collapsed="false">
      <c r="A165" s="0" t="n">
        <v>880</v>
      </c>
      <c r="B165" s="0" t="s">
        <v>1163</v>
      </c>
      <c r="C165" s="0" t="n">
        <v>43.4572411</v>
      </c>
      <c r="D165" s="0" t="n">
        <v>-80.4733525</v>
      </c>
      <c r="E165" s="0" t="s">
        <v>1746</v>
      </c>
      <c r="F165" s="0" t="n">
        <v>0.090547907460415</v>
      </c>
      <c r="G165" s="0" t="s">
        <v>1747</v>
      </c>
      <c r="H165" s="0" t="n">
        <v>43.4667</v>
      </c>
      <c r="I165" s="0" t="n">
        <v>-80.3833</v>
      </c>
      <c r="J165" s="0" t="n">
        <v>4.57521646084133</v>
      </c>
    </row>
    <row r="166" customFormat="false" ht="14.25" hidden="false" customHeight="false" outlineLevel="0" collapsed="false">
      <c r="A166" s="0" t="n">
        <v>859</v>
      </c>
      <c r="B166" s="0" t="s">
        <v>1110</v>
      </c>
      <c r="C166" s="0" t="n">
        <v>32.8776837</v>
      </c>
      <c r="D166" s="0" t="n">
        <v>-97.2389283</v>
      </c>
      <c r="E166" s="0" t="s">
        <v>1748</v>
      </c>
      <c r="F166" s="0" t="n">
        <v>0.0731875888835011</v>
      </c>
      <c r="G166" s="0" t="s">
        <v>1749</v>
      </c>
      <c r="H166" s="0" t="n">
        <v>32.8338</v>
      </c>
      <c r="I166" s="0" t="n">
        <v>-97.2975</v>
      </c>
      <c r="J166" s="0" t="n">
        <v>4.55531378976548</v>
      </c>
    </row>
    <row r="167" customFormat="false" ht="14.25" hidden="false" customHeight="false" outlineLevel="0" collapsed="false">
      <c r="A167" s="0" t="n">
        <v>143</v>
      </c>
      <c r="B167" s="0" t="s">
        <v>298</v>
      </c>
      <c r="C167" s="0" t="n">
        <v>27.7163235</v>
      </c>
      <c r="D167" s="0" t="n">
        <v>-97.4377718</v>
      </c>
      <c r="E167" s="0" t="s">
        <v>1750</v>
      </c>
      <c r="F167" s="0" t="n">
        <v>0.0682871250492307</v>
      </c>
      <c r="G167" s="0" t="s">
        <v>1751</v>
      </c>
      <c r="H167" s="0" t="n">
        <v>27.6606</v>
      </c>
      <c r="I167" s="0" t="n">
        <v>-97.3983</v>
      </c>
      <c r="J167" s="0" t="n">
        <v>4.53603443796529</v>
      </c>
    </row>
    <row r="168" customFormat="false" ht="14.25" hidden="false" customHeight="false" outlineLevel="0" collapsed="false">
      <c r="A168" s="0" t="n">
        <v>230</v>
      </c>
      <c r="B168" s="0" t="s">
        <v>438</v>
      </c>
      <c r="C168" s="0" t="n">
        <v>39.7378244</v>
      </c>
      <c r="D168" s="0" t="n">
        <v>-75.6264652</v>
      </c>
      <c r="E168" s="0" t="s">
        <v>1752</v>
      </c>
      <c r="F168" s="0" t="n">
        <v>0.0667464969747572</v>
      </c>
      <c r="G168" s="0" t="s">
        <v>1753</v>
      </c>
      <c r="H168" s="0" t="n">
        <v>39.6744</v>
      </c>
      <c r="I168" s="0" t="n">
        <v>-75.6056699999999</v>
      </c>
      <c r="J168" s="0" t="n">
        <v>4.51380014940607</v>
      </c>
    </row>
    <row r="169" customFormat="false" ht="14.25" hidden="false" customHeight="false" outlineLevel="0" collapsed="false">
      <c r="A169" s="0" t="n">
        <v>61</v>
      </c>
      <c r="B169" s="0" t="s">
        <v>159</v>
      </c>
      <c r="C169" s="0" t="n">
        <v>37.95795</v>
      </c>
      <c r="D169" s="0" t="n">
        <v>-87.4908966</v>
      </c>
      <c r="E169" s="0" t="s">
        <v>1754</v>
      </c>
      <c r="F169" s="0" t="n">
        <v>0.0824553432565736</v>
      </c>
      <c r="G169" s="0" t="s">
        <v>1755</v>
      </c>
      <c r="H169" s="0" t="n">
        <v>37.965</v>
      </c>
      <c r="I169" s="0" t="n">
        <v>-87.57305</v>
      </c>
      <c r="J169" s="0" t="n">
        <v>4.51226894439884</v>
      </c>
    </row>
    <row r="170" customFormat="false" ht="14.25" hidden="false" customHeight="false" outlineLevel="0" collapsed="false">
      <c r="A170" s="0" t="n">
        <v>892</v>
      </c>
      <c r="B170" s="0" t="s">
        <v>1201</v>
      </c>
      <c r="C170" s="0" t="n">
        <v>29.5505953</v>
      </c>
      <c r="D170" s="0" t="n">
        <v>-98.409791</v>
      </c>
      <c r="E170" s="0" t="s">
        <v>1756</v>
      </c>
      <c r="F170" s="0" t="n">
        <v>0.0743759012254041</v>
      </c>
      <c r="G170" s="0" t="s">
        <v>1757</v>
      </c>
      <c r="H170" s="0" t="n">
        <v>29.5443</v>
      </c>
      <c r="I170" s="0" t="n">
        <v>-98.4839</v>
      </c>
      <c r="J170" s="0" t="n">
        <v>4.48414895608755</v>
      </c>
    </row>
    <row r="171" customFormat="false" ht="14.25" hidden="false" customHeight="false" outlineLevel="0" collapsed="false">
      <c r="A171" s="0" t="n">
        <v>90</v>
      </c>
      <c r="B171" s="0" t="s">
        <v>235</v>
      </c>
      <c r="C171" s="0" t="n">
        <v>30.005013</v>
      </c>
      <c r="D171" s="0" t="n">
        <v>-95.429018</v>
      </c>
      <c r="E171" s="0" t="s">
        <v>1706</v>
      </c>
      <c r="F171" s="0" t="n">
        <v>0.073410724645654</v>
      </c>
      <c r="G171" s="0" t="s">
        <v>1707</v>
      </c>
      <c r="H171" s="0" t="n">
        <v>29.98</v>
      </c>
      <c r="I171" s="0" t="n">
        <v>-95.36</v>
      </c>
      <c r="J171" s="0" t="n">
        <v>4.48253498484784</v>
      </c>
    </row>
    <row r="172" customFormat="false" ht="14.25" hidden="false" customHeight="false" outlineLevel="0" collapsed="false">
      <c r="A172" s="0" t="n">
        <v>239</v>
      </c>
      <c r="B172" s="0" t="s">
        <v>452</v>
      </c>
      <c r="C172" s="0" t="n">
        <v>40.7990246</v>
      </c>
      <c r="D172" s="0" t="n">
        <v>-73.4149041</v>
      </c>
      <c r="E172" s="0" t="s">
        <v>1574</v>
      </c>
      <c r="F172" s="0" t="n">
        <v>0.0648865473728606</v>
      </c>
      <c r="G172" s="0" t="s">
        <v>1575</v>
      </c>
      <c r="H172" s="0" t="n">
        <v>40.73417</v>
      </c>
      <c r="I172" s="0" t="n">
        <v>-73.41694</v>
      </c>
      <c r="J172" s="0" t="n">
        <v>4.47642976575042</v>
      </c>
    </row>
    <row r="173" customFormat="false" ht="14.25" hidden="false" customHeight="false" outlineLevel="0" collapsed="false">
      <c r="A173" s="0" t="n">
        <v>551</v>
      </c>
      <c r="B173" s="0" t="s">
        <v>818</v>
      </c>
      <c r="C173" s="0" t="n">
        <v>41.0379996</v>
      </c>
      <c r="D173" s="0" t="n">
        <v>-73.783782</v>
      </c>
      <c r="E173" s="0" t="s">
        <v>1758</v>
      </c>
      <c r="F173" s="0" t="n">
        <v>0.0815873168829637</v>
      </c>
      <c r="G173" s="0" t="s">
        <v>1759</v>
      </c>
      <c r="H173" s="0" t="n">
        <v>41.06694</v>
      </c>
      <c r="I173" s="0" t="n">
        <v>-73.7075</v>
      </c>
      <c r="J173" s="0" t="n">
        <v>4.45722900072825</v>
      </c>
    </row>
    <row r="174" customFormat="false" ht="14.25" hidden="false" customHeight="false" outlineLevel="0" collapsed="false">
      <c r="A174" s="0" t="n">
        <v>145</v>
      </c>
      <c r="B174" s="0" t="s">
        <v>305</v>
      </c>
      <c r="C174" s="0" t="n">
        <v>35.5806029</v>
      </c>
      <c r="D174" s="0" t="n">
        <v>-77.3681871</v>
      </c>
      <c r="E174" s="0" t="s">
        <v>1760</v>
      </c>
      <c r="F174" s="0" t="n">
        <v>0.0666395889454571</v>
      </c>
      <c r="G174" s="0" t="s">
        <v>1761</v>
      </c>
      <c r="H174" s="0" t="n">
        <v>35.64</v>
      </c>
      <c r="I174" s="0" t="n">
        <v>-77.3984</v>
      </c>
      <c r="J174" s="0" t="n">
        <v>4.43419367867973</v>
      </c>
    </row>
    <row r="175" customFormat="false" ht="14.25" hidden="false" customHeight="false" outlineLevel="0" collapsed="false">
      <c r="A175" s="0" t="n">
        <v>65</v>
      </c>
      <c r="B175" s="0" t="s">
        <v>170</v>
      </c>
      <c r="C175" s="0" t="n">
        <v>35.8573764</v>
      </c>
      <c r="D175" s="0" t="n">
        <v>-78.7091721</v>
      </c>
      <c r="E175" s="0" t="s">
        <v>1762</v>
      </c>
      <c r="F175" s="0" t="n">
        <v>0.0638248181773323</v>
      </c>
      <c r="G175" s="0" t="s">
        <v>1763</v>
      </c>
      <c r="H175" s="0" t="n">
        <v>35.7944</v>
      </c>
      <c r="I175" s="0" t="n">
        <v>-78.6988</v>
      </c>
      <c r="J175" s="0" t="n">
        <v>4.38077284248891</v>
      </c>
    </row>
    <row r="176" customFormat="false" ht="14.25" hidden="false" customHeight="false" outlineLevel="0" collapsed="false">
      <c r="A176" s="0" t="n">
        <v>894</v>
      </c>
      <c r="B176" s="0" t="s">
        <v>1486</v>
      </c>
      <c r="C176" s="0" t="n">
        <v>47.8483784</v>
      </c>
      <c r="D176" s="0" t="n">
        <v>-122.2501764</v>
      </c>
      <c r="E176" s="0" t="s">
        <v>1764</v>
      </c>
      <c r="F176" s="0" t="n">
        <v>0.0665941199770697</v>
      </c>
      <c r="G176" s="0" t="s">
        <v>1765</v>
      </c>
      <c r="H176" s="0" t="n">
        <v>47.90778</v>
      </c>
      <c r="I176" s="0" t="n">
        <v>-122.28028</v>
      </c>
      <c r="J176" s="0" t="n">
        <v>4.3359569021689</v>
      </c>
    </row>
    <row r="177" customFormat="false" ht="14.25" hidden="false" customHeight="false" outlineLevel="0" collapsed="false">
      <c r="A177" s="0" t="n">
        <v>884</v>
      </c>
      <c r="B177" s="0" t="s">
        <v>1178</v>
      </c>
      <c r="C177" s="0" t="n">
        <v>26.2530324</v>
      </c>
      <c r="D177" s="0" t="n">
        <v>-80.2004982</v>
      </c>
      <c r="E177" s="0" t="s">
        <v>1766</v>
      </c>
      <c r="F177" s="0" t="n">
        <v>0.0634551765342922</v>
      </c>
      <c r="G177" s="0" t="s">
        <v>1767</v>
      </c>
      <c r="H177" s="0" t="n">
        <v>26.19694</v>
      </c>
      <c r="I177" s="0" t="n">
        <v>-80.17083</v>
      </c>
      <c r="J177" s="0" t="n">
        <v>4.27843619207556</v>
      </c>
    </row>
    <row r="178" customFormat="false" ht="14.25" hidden="false" customHeight="false" outlineLevel="0" collapsed="false">
      <c r="A178" s="0" t="n">
        <v>104</v>
      </c>
      <c r="B178" s="0" t="s">
        <v>240</v>
      </c>
      <c r="C178" s="0" t="n">
        <v>35.3709437</v>
      </c>
      <c r="D178" s="0" t="n">
        <v>-77.954362</v>
      </c>
      <c r="E178" s="0" t="s">
        <v>1768</v>
      </c>
      <c r="F178" s="0" t="n">
        <v>0.065319809045112</v>
      </c>
      <c r="G178" s="0" t="s">
        <v>1769</v>
      </c>
      <c r="H178" s="0" t="n">
        <v>35.4244</v>
      </c>
      <c r="I178" s="0" t="n">
        <v>-77.9919</v>
      </c>
      <c r="J178" s="0" t="n">
        <v>4.25101503397017</v>
      </c>
    </row>
    <row r="179" customFormat="false" ht="14.25" hidden="false" customHeight="false" outlineLevel="0" collapsed="false">
      <c r="A179" s="0" t="n">
        <v>504</v>
      </c>
      <c r="B179" s="0" t="s">
        <v>741</v>
      </c>
      <c r="C179" s="0" t="n">
        <v>42.2223514</v>
      </c>
      <c r="D179" s="0" t="n">
        <v>-71.8226893</v>
      </c>
      <c r="E179" s="0" t="s">
        <v>1620</v>
      </c>
      <c r="F179" s="0" t="n">
        <v>0.0697794101182442</v>
      </c>
      <c r="G179" s="0" t="s">
        <v>1621</v>
      </c>
      <c r="H179" s="0" t="n">
        <v>42.2706</v>
      </c>
      <c r="I179" s="0" t="n">
        <v>-71.8731</v>
      </c>
      <c r="J179" s="0" t="n">
        <v>4.21579870399233</v>
      </c>
    </row>
    <row r="180" customFormat="false" ht="14.25" hidden="false" customHeight="false" outlineLevel="0" collapsed="false">
      <c r="A180" s="0" t="n">
        <v>398</v>
      </c>
      <c r="B180" s="0" t="s">
        <v>689</v>
      </c>
      <c r="C180" s="0" t="n">
        <v>29.6276101</v>
      </c>
      <c r="D180" s="0" t="n">
        <v>-95.5883252</v>
      </c>
      <c r="E180" s="0" t="s">
        <v>1508</v>
      </c>
      <c r="F180" s="0" t="n">
        <v>0.068579601348001</v>
      </c>
      <c r="G180" s="0" t="s">
        <v>1509</v>
      </c>
      <c r="H180" s="0" t="n">
        <v>29.62194</v>
      </c>
      <c r="I180" s="0" t="n">
        <v>-95.65667</v>
      </c>
      <c r="J180" s="0" t="n">
        <v>4.131357165984</v>
      </c>
    </row>
    <row r="181" customFormat="false" ht="14.25" hidden="false" customHeight="false" outlineLevel="0" collapsed="false">
      <c r="A181" s="0" t="n">
        <v>866</v>
      </c>
      <c r="B181" s="0" t="s">
        <v>1121</v>
      </c>
      <c r="C181" s="0" t="n">
        <v>33.5683627</v>
      </c>
      <c r="D181" s="0" t="n">
        <v>-111.8853753</v>
      </c>
      <c r="E181" s="0" t="s">
        <v>1770</v>
      </c>
      <c r="F181" s="0" t="n">
        <v>0.0599625854460891</v>
      </c>
      <c r="G181" s="0" t="s">
        <v>1771</v>
      </c>
      <c r="H181" s="0" t="n">
        <v>33.62278</v>
      </c>
      <c r="I181" s="0" t="n">
        <v>-111.91056</v>
      </c>
      <c r="J181" s="0" t="n">
        <v>4.02187479683033</v>
      </c>
    </row>
    <row r="182" customFormat="false" ht="14.25" hidden="false" customHeight="false" outlineLevel="0" collapsed="false">
      <c r="A182" s="0" t="n">
        <v>427</v>
      </c>
      <c r="B182" s="0" t="s">
        <v>730</v>
      </c>
      <c r="C182" s="0" t="n">
        <v>33.5654199</v>
      </c>
      <c r="D182" s="0" t="n">
        <v>-112.2415692</v>
      </c>
      <c r="E182" s="0" t="s">
        <v>1600</v>
      </c>
      <c r="F182" s="0" t="n">
        <v>0.0667435910380154</v>
      </c>
      <c r="G182" s="0" t="s">
        <v>1601</v>
      </c>
      <c r="H182" s="0" t="n">
        <v>33.595</v>
      </c>
      <c r="I182" s="0" t="n">
        <v>-112.3014</v>
      </c>
      <c r="J182" s="0" t="n">
        <v>4.00852116430958</v>
      </c>
    </row>
    <row r="183" customFormat="false" ht="14.25" hidden="false" customHeight="false" outlineLevel="0" collapsed="false">
      <c r="A183" s="0" t="n">
        <v>567</v>
      </c>
      <c r="B183" s="0" t="s">
        <v>835</v>
      </c>
      <c r="C183" s="0" t="n">
        <v>33.8609885</v>
      </c>
      <c r="D183" s="0" t="n">
        <v>-118.0473416</v>
      </c>
      <c r="E183" s="0" t="s">
        <v>1504</v>
      </c>
      <c r="F183" s="0" t="n">
        <v>0.0693221241365883</v>
      </c>
      <c r="G183" s="0" t="s">
        <v>1505</v>
      </c>
      <c r="H183" s="0" t="n">
        <v>33.87194</v>
      </c>
      <c r="I183" s="0" t="n">
        <v>-117.97889</v>
      </c>
      <c r="J183" s="0" t="n">
        <v>4.00734646929873</v>
      </c>
    </row>
    <row r="184" customFormat="false" ht="14.25" hidden="false" customHeight="false" outlineLevel="0" collapsed="false">
      <c r="A184" s="0" t="n">
        <v>217</v>
      </c>
      <c r="B184" s="0" t="s">
        <v>404</v>
      </c>
      <c r="C184" s="0" t="n">
        <v>43.1700478</v>
      </c>
      <c r="D184" s="0" t="n">
        <v>-77.707885</v>
      </c>
      <c r="E184" s="0" t="s">
        <v>1570</v>
      </c>
      <c r="F184" s="0" t="n">
        <v>0.0617939478415176</v>
      </c>
      <c r="G184" s="0" t="s">
        <v>1571</v>
      </c>
      <c r="H184" s="0" t="n">
        <v>43.1167</v>
      </c>
      <c r="I184" s="0" t="n">
        <v>-77.6767</v>
      </c>
      <c r="J184" s="0" t="n">
        <v>4.00588489588346</v>
      </c>
    </row>
    <row r="185" customFormat="false" ht="14.25" hidden="false" customHeight="false" outlineLevel="0" collapsed="false">
      <c r="A185" s="0" t="n">
        <v>291</v>
      </c>
      <c r="B185" s="0" t="s">
        <v>548</v>
      </c>
      <c r="C185" s="0" t="n">
        <v>44.859426</v>
      </c>
      <c r="D185" s="0" t="n">
        <v>-93.302886</v>
      </c>
      <c r="E185" s="0" t="s">
        <v>1514</v>
      </c>
      <c r="F185" s="0" t="n">
        <v>0.0776813135316385</v>
      </c>
      <c r="G185" s="0" t="s">
        <v>1515</v>
      </c>
      <c r="H185" s="0" t="n">
        <v>44.8831</v>
      </c>
      <c r="I185" s="0" t="n">
        <v>-93.2289</v>
      </c>
      <c r="J185" s="0" t="n">
        <v>3.98377678335524</v>
      </c>
    </row>
    <row r="186" customFormat="false" ht="14.25" hidden="false" customHeight="false" outlineLevel="0" collapsed="false">
      <c r="A186" s="0" t="n">
        <v>813</v>
      </c>
      <c r="B186" s="0" t="s">
        <v>979</v>
      </c>
      <c r="C186" s="0" t="n">
        <v>41.6550171</v>
      </c>
      <c r="D186" s="0" t="n">
        <v>-88.121079</v>
      </c>
      <c r="E186" s="0" t="s">
        <v>1772</v>
      </c>
      <c r="F186" s="0" t="n">
        <v>0.0623967693667721</v>
      </c>
      <c r="G186" s="0" t="s">
        <v>1773</v>
      </c>
      <c r="H186" s="0" t="n">
        <v>41.60413</v>
      </c>
      <c r="I186" s="0" t="n">
        <v>-88.08497</v>
      </c>
      <c r="J186" s="0" t="n">
        <v>3.97856907134089</v>
      </c>
    </row>
    <row r="187" customFormat="false" ht="14.25" hidden="false" customHeight="false" outlineLevel="0" collapsed="false">
      <c r="A187" s="0" t="n">
        <v>870</v>
      </c>
      <c r="B187" s="0" t="s">
        <v>1131</v>
      </c>
      <c r="C187" s="0" t="n">
        <v>34.1101</v>
      </c>
      <c r="D187" s="0" t="n">
        <v>-117.576904</v>
      </c>
      <c r="E187" s="0" t="s">
        <v>1732</v>
      </c>
      <c r="F187" s="0" t="n">
        <v>0.0588333024400347</v>
      </c>
      <c r="G187" s="0" t="s">
        <v>1733</v>
      </c>
      <c r="H187" s="0" t="n">
        <v>34.05611</v>
      </c>
      <c r="I187" s="0" t="n">
        <v>-117.60028</v>
      </c>
      <c r="J187" s="0" t="n">
        <v>3.95536904125377</v>
      </c>
    </row>
    <row r="188" customFormat="false" ht="14.25" hidden="false" customHeight="false" outlineLevel="0" collapsed="false">
      <c r="A188" s="0" t="n">
        <v>802</v>
      </c>
      <c r="B188" s="0" t="s">
        <v>961</v>
      </c>
      <c r="C188" s="0" t="n">
        <v>42.1595371</v>
      </c>
      <c r="D188" s="0" t="n">
        <v>-87.9614059</v>
      </c>
      <c r="E188" s="0" t="s">
        <v>1774</v>
      </c>
      <c r="F188" s="0" t="n">
        <v>0.0686405918478333</v>
      </c>
      <c r="G188" s="0" t="s">
        <v>1775</v>
      </c>
      <c r="H188" s="0" t="n">
        <v>42.12083</v>
      </c>
      <c r="I188" s="0" t="n">
        <v>-87.90472</v>
      </c>
      <c r="J188" s="0" t="n">
        <v>3.95169988636634</v>
      </c>
    </row>
    <row r="189" customFormat="false" ht="14.25" hidden="false" customHeight="false" outlineLevel="0" collapsed="false">
      <c r="A189" s="0" t="n">
        <v>879</v>
      </c>
      <c r="B189" s="0" t="s">
        <v>1159</v>
      </c>
      <c r="C189" s="0" t="n">
        <v>34.6688993</v>
      </c>
      <c r="D189" s="0" t="n">
        <v>-118.1329064</v>
      </c>
      <c r="E189" s="0" t="s">
        <v>1776</v>
      </c>
      <c r="F189" s="0" t="n">
        <v>0.063144052843083</v>
      </c>
      <c r="G189" s="0" t="s">
        <v>1777</v>
      </c>
      <c r="H189" s="0" t="n">
        <v>34.62944</v>
      </c>
      <c r="I189" s="0" t="n">
        <v>-118.08361</v>
      </c>
      <c r="J189" s="0" t="n">
        <v>3.90948534571749</v>
      </c>
    </row>
    <row r="190" customFormat="false" ht="14.25" hidden="false" customHeight="false" outlineLevel="0" collapsed="false">
      <c r="A190" s="0" t="n">
        <v>257</v>
      </c>
      <c r="B190" s="0" t="s">
        <v>484</v>
      </c>
      <c r="C190" s="0" t="n">
        <v>34.1514973</v>
      </c>
      <c r="D190" s="0" t="n">
        <v>-118.076684</v>
      </c>
      <c r="E190" s="0" t="s">
        <v>1580</v>
      </c>
      <c r="F190" s="0" t="n">
        <v>0.0680911079605115</v>
      </c>
      <c r="G190" s="0" t="s">
        <v>1581</v>
      </c>
      <c r="H190" s="0" t="n">
        <v>34.1483</v>
      </c>
      <c r="I190" s="0" t="n">
        <v>-118.1447</v>
      </c>
      <c r="J190" s="0" t="n">
        <v>3.90382856047002</v>
      </c>
    </row>
    <row r="191" customFormat="false" ht="14.25" hidden="false" customHeight="false" outlineLevel="0" collapsed="false">
      <c r="A191" s="0" t="n">
        <v>339</v>
      </c>
      <c r="B191" s="0" t="s">
        <v>609</v>
      </c>
      <c r="C191" s="0" t="n">
        <v>39.2263181</v>
      </c>
      <c r="D191" s="0" t="n">
        <v>-76.6598943</v>
      </c>
      <c r="E191" s="0" t="s">
        <v>1558</v>
      </c>
      <c r="F191" s="0" t="n">
        <v>0.0582409108797238</v>
      </c>
      <c r="G191" s="0" t="s">
        <v>1559</v>
      </c>
      <c r="H191" s="0" t="n">
        <v>39.1733</v>
      </c>
      <c r="I191" s="0" t="n">
        <v>-76.684</v>
      </c>
      <c r="J191" s="0" t="n">
        <v>3.87953465305294</v>
      </c>
    </row>
    <row r="192" customFormat="false" ht="14.25" hidden="false" customHeight="false" outlineLevel="0" collapsed="false">
      <c r="A192" s="0" t="n">
        <v>854</v>
      </c>
      <c r="B192" s="0" t="s">
        <v>1093</v>
      </c>
      <c r="C192" s="0" t="n">
        <v>40.8039856</v>
      </c>
      <c r="D192" s="0" t="n">
        <v>-74.1464643</v>
      </c>
      <c r="E192" s="0" t="s">
        <v>1778</v>
      </c>
      <c r="F192" s="0" t="n">
        <v>0.0561590977656295</v>
      </c>
      <c r="G192" s="0" t="s">
        <v>1779</v>
      </c>
      <c r="H192" s="0" t="n">
        <v>40.7481</v>
      </c>
      <c r="I192" s="0" t="n">
        <v>-74.152</v>
      </c>
      <c r="J192" s="0" t="n">
        <v>3.86719204930628</v>
      </c>
    </row>
    <row r="193" customFormat="false" ht="14.25" hidden="false" customHeight="false" outlineLevel="0" collapsed="false">
      <c r="A193" s="0" t="n">
        <v>267</v>
      </c>
      <c r="B193" s="0" t="s">
        <v>520</v>
      </c>
      <c r="C193" s="0" t="n">
        <v>33.9009938</v>
      </c>
      <c r="D193" s="0" t="n">
        <v>-117.4657499</v>
      </c>
      <c r="E193" s="0" t="s">
        <v>1530</v>
      </c>
      <c r="F193" s="0" t="n">
        <v>0.0577242537106398</v>
      </c>
      <c r="G193" s="0" t="s">
        <v>1531</v>
      </c>
      <c r="H193" s="0" t="n">
        <v>33.95194</v>
      </c>
      <c r="I193" s="0" t="n">
        <v>-117.43861</v>
      </c>
      <c r="J193" s="0" t="n">
        <v>3.84203027239651</v>
      </c>
    </row>
    <row r="194" customFormat="false" ht="14.25" hidden="false" customHeight="false" outlineLevel="0" collapsed="false">
      <c r="A194" s="0" t="n">
        <v>602</v>
      </c>
      <c r="B194" s="0" t="s">
        <v>890</v>
      </c>
      <c r="C194" s="0" t="n">
        <v>35.4921538</v>
      </c>
      <c r="D194" s="0" t="n">
        <v>-97.6026811</v>
      </c>
      <c r="E194" s="0" t="s">
        <v>1780</v>
      </c>
      <c r="F194" s="0" t="n">
        <v>0.0610263163860539</v>
      </c>
      <c r="G194" s="0" t="s">
        <v>1781</v>
      </c>
      <c r="H194" s="0" t="n">
        <v>35.53417</v>
      </c>
      <c r="I194" s="0" t="n">
        <v>-97.64694</v>
      </c>
      <c r="J194" s="0" t="n">
        <v>3.82287571888686</v>
      </c>
    </row>
    <row r="195" customFormat="false" ht="14.25" hidden="false" customHeight="false" outlineLevel="0" collapsed="false">
      <c r="A195" s="0" t="n">
        <v>426</v>
      </c>
      <c r="B195" s="0" t="s">
        <v>727</v>
      </c>
      <c r="C195" s="0" t="n">
        <v>33.4809952</v>
      </c>
      <c r="D195" s="0" t="n">
        <v>-111.9247356</v>
      </c>
      <c r="E195" s="0" t="s">
        <v>1560</v>
      </c>
      <c r="F195" s="0" t="n">
        <v>0.0552841938568344</v>
      </c>
      <c r="G195" s="0" t="s">
        <v>1561</v>
      </c>
      <c r="H195" s="0" t="n">
        <v>33.4258</v>
      </c>
      <c r="I195" s="0" t="n">
        <v>-111.9216</v>
      </c>
      <c r="J195" s="0" t="n">
        <v>3.80824597836774</v>
      </c>
    </row>
    <row r="196" customFormat="false" ht="14.25" hidden="false" customHeight="false" outlineLevel="0" collapsed="false">
      <c r="A196" s="0" t="n">
        <v>144</v>
      </c>
      <c r="B196" s="0" t="s">
        <v>302</v>
      </c>
      <c r="C196" s="0" t="n">
        <v>37.3695532</v>
      </c>
      <c r="D196" s="0" t="n">
        <v>-79.1746072</v>
      </c>
      <c r="E196" s="0" t="s">
        <v>1782</v>
      </c>
      <c r="F196" s="0" t="n">
        <v>0.058367990560581</v>
      </c>
      <c r="G196" s="0" t="s">
        <v>1783</v>
      </c>
      <c r="H196" s="0" t="n">
        <v>37.3208</v>
      </c>
      <c r="I196" s="0" t="n">
        <v>-79.2067</v>
      </c>
      <c r="J196" s="0" t="n">
        <v>3.79817659256145</v>
      </c>
    </row>
    <row r="197" customFormat="false" ht="14.25" hidden="false" customHeight="false" outlineLevel="0" collapsed="false">
      <c r="A197" s="0" t="n">
        <v>826</v>
      </c>
      <c r="B197" s="0" t="s">
        <v>1012</v>
      </c>
      <c r="C197" s="0" t="n">
        <v>33.3943613</v>
      </c>
      <c r="D197" s="0" t="n">
        <v>-111.8696065</v>
      </c>
      <c r="E197" s="0" t="s">
        <v>1560</v>
      </c>
      <c r="F197" s="0" t="n">
        <v>0.0607594922620293</v>
      </c>
      <c r="G197" s="0" t="s">
        <v>1561</v>
      </c>
      <c r="H197" s="0" t="n">
        <v>33.4258</v>
      </c>
      <c r="I197" s="0" t="n">
        <v>-111.9216</v>
      </c>
      <c r="J197" s="0" t="n">
        <v>3.70479918979544</v>
      </c>
    </row>
    <row r="198" customFormat="false" ht="14.25" hidden="false" customHeight="false" outlineLevel="0" collapsed="false">
      <c r="A198" s="0" t="n">
        <v>229</v>
      </c>
      <c r="B198" s="0" t="s">
        <v>431</v>
      </c>
      <c r="C198" s="0" t="n">
        <v>39.701493</v>
      </c>
      <c r="D198" s="0" t="n">
        <v>-104.9098458</v>
      </c>
      <c r="E198" s="0" t="s">
        <v>1784</v>
      </c>
      <c r="F198" s="0" t="n">
        <v>0.0575649235788576</v>
      </c>
      <c r="G198" s="0" t="s">
        <v>1785</v>
      </c>
      <c r="H198" s="0" t="n">
        <v>39.7489</v>
      </c>
      <c r="I198" s="0" t="n">
        <v>-104.9425</v>
      </c>
      <c r="J198" s="0" t="n">
        <v>3.704487251308</v>
      </c>
    </row>
    <row r="199" customFormat="false" ht="14.25" hidden="false" customHeight="false" outlineLevel="0" collapsed="false">
      <c r="A199" s="0" t="n">
        <v>374</v>
      </c>
      <c r="B199" s="0" t="s">
        <v>663</v>
      </c>
      <c r="C199" s="0" t="n">
        <v>33.6559948</v>
      </c>
      <c r="D199" s="0" t="n">
        <v>-112.1328264</v>
      </c>
      <c r="E199" s="0" t="s">
        <v>1632</v>
      </c>
      <c r="F199" s="0" t="n">
        <v>0.060518942654342</v>
      </c>
      <c r="G199" s="0" t="s">
        <v>1633</v>
      </c>
      <c r="H199" s="0" t="n">
        <v>33.68833</v>
      </c>
      <c r="I199" s="0" t="n">
        <v>-112.08167</v>
      </c>
      <c r="J199" s="0" t="n">
        <v>3.69546113892524</v>
      </c>
    </row>
    <row r="200" customFormat="false" ht="14.25" hidden="false" customHeight="false" outlineLevel="0" collapsed="false">
      <c r="A200" s="0" t="n">
        <v>538</v>
      </c>
      <c r="B200" s="0" t="s">
        <v>135</v>
      </c>
      <c r="C200" s="0" t="n">
        <v>39.7943258</v>
      </c>
      <c r="D200" s="0" t="n">
        <v>-89.7037024</v>
      </c>
      <c r="E200" s="0" t="s">
        <v>1786</v>
      </c>
      <c r="F200" s="0" t="n">
        <v>0.0541266576780809</v>
      </c>
      <c r="G200" s="0" t="s">
        <v>1787</v>
      </c>
      <c r="H200" s="0" t="n">
        <v>39.8447</v>
      </c>
      <c r="I200" s="0" t="n">
        <v>-89.6839</v>
      </c>
      <c r="J200" s="0" t="n">
        <v>3.63156121146813</v>
      </c>
    </row>
    <row r="201" customFormat="false" ht="14.25" hidden="false" customHeight="false" outlineLevel="0" collapsed="false">
      <c r="A201" s="0" t="n">
        <v>601</v>
      </c>
      <c r="B201" s="0" t="s">
        <v>887</v>
      </c>
      <c r="C201" s="0" t="n">
        <v>42.9869247</v>
      </c>
      <c r="D201" s="0" t="n">
        <v>-88.0055266</v>
      </c>
      <c r="E201" s="0" t="s">
        <v>1788</v>
      </c>
      <c r="F201" s="0" t="n">
        <v>0.0550195804932275</v>
      </c>
      <c r="G201" s="0" t="s">
        <v>1789</v>
      </c>
      <c r="H201" s="0" t="n">
        <v>42.9375</v>
      </c>
      <c r="I201" s="0" t="n">
        <v>-88.0297</v>
      </c>
      <c r="J201" s="0" t="n">
        <v>3.62519624418174</v>
      </c>
    </row>
    <row r="202" customFormat="false" ht="14.25" hidden="false" customHeight="false" outlineLevel="0" collapsed="false">
      <c r="A202" s="0" t="n">
        <v>280</v>
      </c>
      <c r="B202" s="0" t="s">
        <v>533</v>
      </c>
      <c r="C202" s="0" t="n">
        <v>33.7488317</v>
      </c>
      <c r="D202" s="0" t="n">
        <v>-117.0015642</v>
      </c>
      <c r="E202" s="0" t="s">
        <v>1790</v>
      </c>
      <c r="F202" s="0" t="n">
        <v>0.0576280007160698</v>
      </c>
      <c r="G202" s="0" t="s">
        <v>1791</v>
      </c>
      <c r="H202" s="0" t="n">
        <v>33.7869</v>
      </c>
      <c r="I202" s="0" t="n">
        <v>-116.9583</v>
      </c>
      <c r="J202" s="0" t="n">
        <v>3.61740708297237</v>
      </c>
    </row>
    <row r="203" customFormat="false" ht="14.25" hidden="false" customHeight="false" outlineLevel="0" collapsed="false">
      <c r="A203" s="0" t="n">
        <v>844</v>
      </c>
      <c r="B203" s="0" t="s">
        <v>1062</v>
      </c>
      <c r="C203" s="0" t="n">
        <v>42.0707234</v>
      </c>
      <c r="D203" s="0" t="n">
        <v>-87.9247984</v>
      </c>
      <c r="E203" s="0" t="s">
        <v>1774</v>
      </c>
      <c r="F203" s="0" t="n">
        <v>0.0539797509268063</v>
      </c>
      <c r="G203" s="0" t="s">
        <v>1775</v>
      </c>
      <c r="H203" s="0" t="n">
        <v>42.12083</v>
      </c>
      <c r="I203" s="0" t="n">
        <v>-87.90472</v>
      </c>
      <c r="J203" s="0" t="n">
        <v>3.60902986940333</v>
      </c>
    </row>
    <row r="204" customFormat="false" ht="14.25" hidden="false" customHeight="false" outlineLevel="0" collapsed="false">
      <c r="A204" s="0" t="n">
        <v>262</v>
      </c>
      <c r="B204" s="0" t="s">
        <v>503</v>
      </c>
      <c r="C204" s="0" t="n">
        <v>33.8544935</v>
      </c>
      <c r="D204" s="0" t="n">
        <v>-117.9199839</v>
      </c>
      <c r="E204" s="0" t="s">
        <v>1504</v>
      </c>
      <c r="F204" s="0" t="n">
        <v>0.0614354049344542</v>
      </c>
      <c r="G204" s="0" t="s">
        <v>1505</v>
      </c>
      <c r="H204" s="0" t="n">
        <v>33.87194</v>
      </c>
      <c r="I204" s="0" t="n">
        <v>-117.97889</v>
      </c>
      <c r="J204" s="0" t="n">
        <v>3.59404919673242</v>
      </c>
    </row>
    <row r="205" customFormat="false" ht="14.25" hidden="false" customHeight="false" outlineLevel="0" collapsed="false">
      <c r="A205" s="0" t="n">
        <v>830</v>
      </c>
      <c r="B205" s="0" t="s">
        <v>1019</v>
      </c>
      <c r="C205" s="0" t="n">
        <v>39.862249</v>
      </c>
      <c r="D205" s="0" t="n">
        <v>-105.0610208</v>
      </c>
      <c r="E205" s="0" t="s">
        <v>1792</v>
      </c>
      <c r="F205" s="0" t="n">
        <v>0.0601103181961264</v>
      </c>
      <c r="G205" s="0" t="s">
        <v>1793</v>
      </c>
      <c r="H205" s="0" t="n">
        <v>39.8988</v>
      </c>
      <c r="I205" s="0" t="n">
        <v>-105.0133</v>
      </c>
      <c r="J205" s="0" t="n">
        <v>3.57675348421603</v>
      </c>
    </row>
    <row r="206" customFormat="false" ht="14.25" hidden="false" customHeight="false" outlineLevel="0" collapsed="false">
      <c r="A206" s="0" t="n">
        <v>864</v>
      </c>
      <c r="B206" s="0" t="s">
        <v>1116</v>
      </c>
      <c r="C206" s="0" t="n">
        <v>33.4485644</v>
      </c>
      <c r="D206" s="0" t="n">
        <v>-112.3490975</v>
      </c>
      <c r="E206" s="0" t="s">
        <v>1794</v>
      </c>
      <c r="F206" s="0" t="n">
        <v>0.0524130362945101</v>
      </c>
      <c r="G206" s="0" t="s">
        <v>1795</v>
      </c>
      <c r="H206" s="0" t="n">
        <v>33.4991</v>
      </c>
      <c r="I206" s="0" t="n">
        <v>-112.363</v>
      </c>
      <c r="J206" s="0" t="n">
        <v>3.57418037584583</v>
      </c>
    </row>
    <row r="207" customFormat="false" ht="14.25" hidden="false" customHeight="false" outlineLevel="0" collapsed="false">
      <c r="A207" s="0" t="n">
        <v>243</v>
      </c>
      <c r="B207" s="0" t="s">
        <v>463</v>
      </c>
      <c r="C207" s="0" t="n">
        <v>36.8202566</v>
      </c>
      <c r="D207" s="0" t="n">
        <v>-76.2214203</v>
      </c>
      <c r="E207" s="0" t="s">
        <v>1796</v>
      </c>
      <c r="F207" s="0" t="n">
        <v>0.0509949263716474</v>
      </c>
      <c r="G207" s="0" t="s">
        <v>1797</v>
      </c>
      <c r="H207" s="0" t="n">
        <v>36.8707</v>
      </c>
      <c r="I207" s="0" t="n">
        <v>-76.2289</v>
      </c>
      <c r="J207" s="0" t="n">
        <v>3.50301442485277</v>
      </c>
    </row>
    <row r="208" customFormat="false" ht="14.25" hidden="false" customHeight="false" outlineLevel="0" collapsed="false">
      <c r="A208" s="0" t="n">
        <v>833</v>
      </c>
      <c r="B208" s="0" t="s">
        <v>1028</v>
      </c>
      <c r="C208" s="0" t="n">
        <v>39.6986163</v>
      </c>
      <c r="D208" s="0" t="n">
        <v>-105.1116932</v>
      </c>
      <c r="E208" s="0" t="s">
        <v>1798</v>
      </c>
      <c r="F208" s="0" t="n">
        <v>0.0509505983471298</v>
      </c>
      <c r="G208" s="0" t="s">
        <v>1799</v>
      </c>
      <c r="H208" s="0" t="n">
        <v>39.7488</v>
      </c>
      <c r="I208" s="0" t="n">
        <v>-105.1205</v>
      </c>
      <c r="J208" s="0" t="n">
        <v>3.49384044177618</v>
      </c>
    </row>
    <row r="209" customFormat="false" ht="14.25" hidden="false" customHeight="false" outlineLevel="0" collapsed="false">
      <c r="A209" s="0" t="n">
        <v>603</v>
      </c>
      <c r="B209" s="0" t="s">
        <v>893</v>
      </c>
      <c r="C209" s="0" t="n">
        <v>32.6307775</v>
      </c>
      <c r="D209" s="0" t="n">
        <v>-96.8593664</v>
      </c>
      <c r="E209" s="0" t="s">
        <v>1800</v>
      </c>
      <c r="F209" s="0" t="n">
        <v>0.050801884189565</v>
      </c>
      <c r="G209" s="0" t="s">
        <v>1801</v>
      </c>
      <c r="H209" s="0" t="n">
        <v>32.68083</v>
      </c>
      <c r="I209" s="0" t="n">
        <v>-96.86806</v>
      </c>
      <c r="J209" s="0" t="n">
        <v>3.48610223118063</v>
      </c>
    </row>
    <row r="210" customFormat="false" ht="14.25" hidden="false" customHeight="false" outlineLevel="0" collapsed="false">
      <c r="A210" s="0" t="n">
        <v>307</v>
      </c>
      <c r="B210" s="0" t="s">
        <v>1482</v>
      </c>
      <c r="C210" s="0" t="n">
        <v>26.0995973</v>
      </c>
      <c r="D210" s="0" t="n">
        <v>-80.2571146</v>
      </c>
      <c r="E210" s="0" t="s">
        <v>1802</v>
      </c>
      <c r="F210" s="0" t="n">
        <v>0.0560619107812935</v>
      </c>
      <c r="G210" s="0" t="s">
        <v>1803</v>
      </c>
      <c r="H210" s="0" t="n">
        <v>26.1019</v>
      </c>
      <c r="I210" s="0" t="n">
        <v>-80.2011</v>
      </c>
      <c r="J210" s="0" t="n">
        <v>3.48531210600591</v>
      </c>
    </row>
    <row r="211" customFormat="false" ht="14.25" hidden="false" customHeight="false" outlineLevel="0" collapsed="false">
      <c r="A211" s="0" t="n">
        <v>874</v>
      </c>
      <c r="B211" s="0" t="s">
        <v>1145</v>
      </c>
      <c r="C211" s="0" t="n">
        <v>32.6364256</v>
      </c>
      <c r="D211" s="0" t="n">
        <v>-117.0266157</v>
      </c>
      <c r="E211" s="0" t="s">
        <v>1804</v>
      </c>
      <c r="F211" s="0" t="n">
        <v>0.0592921386176233</v>
      </c>
      <c r="G211" s="0" t="s">
        <v>1805</v>
      </c>
      <c r="H211" s="0" t="n">
        <v>32.64</v>
      </c>
      <c r="I211" s="0" t="n">
        <v>-117.0858</v>
      </c>
      <c r="J211" s="0" t="n">
        <v>3.45951813596871</v>
      </c>
    </row>
    <row r="212" customFormat="false" ht="14.25" hidden="false" customHeight="false" outlineLevel="0" collapsed="false">
      <c r="A212" s="0" t="n">
        <v>887</v>
      </c>
      <c r="B212" s="0" t="s">
        <v>1187</v>
      </c>
      <c r="C212" s="0" t="n">
        <v>33.515796</v>
      </c>
      <c r="D212" s="0" t="n">
        <v>-82.052353</v>
      </c>
      <c r="E212" s="0" t="s">
        <v>1806</v>
      </c>
      <c r="F212" s="0" t="n">
        <v>0.0507521308419715</v>
      </c>
      <c r="G212" s="0" t="s">
        <v>1807</v>
      </c>
      <c r="H212" s="0" t="n">
        <v>33.46694</v>
      </c>
      <c r="I212" s="0" t="n">
        <v>-82.0386099999999</v>
      </c>
      <c r="J212" s="0" t="n">
        <v>3.45932939964011</v>
      </c>
    </row>
    <row r="213" customFormat="false" ht="14.25" hidden="false" customHeight="false" outlineLevel="0" collapsed="false">
      <c r="A213" s="0" t="n">
        <v>403</v>
      </c>
      <c r="B213" s="0" t="s">
        <v>702</v>
      </c>
      <c r="C213" s="0" t="n">
        <v>27.991328</v>
      </c>
      <c r="D213" s="0" t="n">
        <v>-81.9574636</v>
      </c>
      <c r="E213" s="0" t="s">
        <v>1808</v>
      </c>
      <c r="F213" s="0" t="n">
        <v>0.0561364461732302</v>
      </c>
      <c r="G213" s="0" t="s">
        <v>1809</v>
      </c>
      <c r="H213" s="0" t="n">
        <v>27.9914</v>
      </c>
      <c r="I213" s="0" t="n">
        <v>-82.0136</v>
      </c>
      <c r="J213" s="0" t="n">
        <v>3.43129065528449</v>
      </c>
    </row>
    <row r="214" customFormat="false" ht="14.25" hidden="false" customHeight="false" outlineLevel="0" collapsed="false">
      <c r="A214" s="0" t="n">
        <v>165</v>
      </c>
      <c r="B214" s="0" t="s">
        <v>337</v>
      </c>
      <c r="C214" s="0" t="n">
        <v>41.8065136</v>
      </c>
      <c r="D214" s="0" t="n">
        <v>-87.8127792</v>
      </c>
      <c r="E214" s="0" t="s">
        <v>1810</v>
      </c>
      <c r="F214" s="0" t="n">
        <v>0.0639040186341992</v>
      </c>
      <c r="G214" s="0" t="s">
        <v>1811</v>
      </c>
      <c r="H214" s="0" t="n">
        <v>41.78611</v>
      </c>
      <c r="I214" s="0" t="n">
        <v>-87.75222</v>
      </c>
      <c r="J214" s="0" t="n">
        <v>3.42996249668818</v>
      </c>
    </row>
    <row r="215" customFormat="false" ht="14.25" hidden="false" customHeight="false" outlineLevel="0" collapsed="false">
      <c r="A215" s="0" t="n">
        <v>270</v>
      </c>
      <c r="B215" s="0" t="s">
        <v>523</v>
      </c>
      <c r="C215" s="0" t="n">
        <v>34.1630609</v>
      </c>
      <c r="D215" s="0" t="n">
        <v>-118.6293061</v>
      </c>
      <c r="E215" s="0" t="s">
        <v>1812</v>
      </c>
      <c r="F215" s="0" t="n">
        <v>0.0580481826246064</v>
      </c>
      <c r="G215" s="0" t="s">
        <v>1813</v>
      </c>
      <c r="H215" s="0" t="n">
        <v>34.1819</v>
      </c>
      <c r="I215" s="0" t="n">
        <v>-118.5744</v>
      </c>
      <c r="J215" s="0" t="n">
        <v>3.40299306070737</v>
      </c>
    </row>
    <row r="216" customFormat="false" ht="14.25" hidden="false" customHeight="false" outlineLevel="0" collapsed="false">
      <c r="A216" s="0" t="n">
        <v>513</v>
      </c>
      <c r="B216" s="0" t="s">
        <v>757</v>
      </c>
      <c r="C216" s="0" t="n">
        <v>41.7703669</v>
      </c>
      <c r="D216" s="0" t="n">
        <v>-71.4228785</v>
      </c>
      <c r="E216" s="0" t="s">
        <v>1814</v>
      </c>
      <c r="F216" s="0" t="n">
        <v>0.0488243113403599</v>
      </c>
      <c r="G216" s="0" t="s">
        <v>1815</v>
      </c>
      <c r="H216" s="0" t="n">
        <v>41.7225</v>
      </c>
      <c r="I216" s="0" t="n">
        <v>-71.4325</v>
      </c>
      <c r="J216" s="0" t="n">
        <v>3.34073804186861</v>
      </c>
    </row>
    <row r="217" customFormat="false" ht="14.25" hidden="false" customHeight="false" outlineLevel="0" collapsed="false">
      <c r="A217" s="0" t="n">
        <v>208</v>
      </c>
      <c r="B217" s="0" t="s">
        <v>378</v>
      </c>
      <c r="C217" s="0" t="n">
        <v>40.712733</v>
      </c>
      <c r="D217" s="0" t="n">
        <v>-73.3601442</v>
      </c>
      <c r="E217" s="0" t="s">
        <v>1574</v>
      </c>
      <c r="F217" s="0" t="n">
        <v>0.06070673658368</v>
      </c>
      <c r="G217" s="0" t="s">
        <v>1575</v>
      </c>
      <c r="H217" s="0" t="n">
        <v>40.73417</v>
      </c>
      <c r="I217" s="0" t="n">
        <v>-73.41694</v>
      </c>
      <c r="J217" s="0" t="n">
        <v>3.32837256777919</v>
      </c>
    </row>
    <row r="218" customFormat="false" ht="14.25" hidden="false" customHeight="false" outlineLevel="0" collapsed="false">
      <c r="A218" s="0" t="n">
        <v>297</v>
      </c>
      <c r="B218" s="0" t="s">
        <v>559</v>
      </c>
      <c r="C218" s="0" t="n">
        <v>38.0923363</v>
      </c>
      <c r="D218" s="0" t="n">
        <v>-78.4703556</v>
      </c>
      <c r="E218" s="0" t="s">
        <v>1816</v>
      </c>
      <c r="F218" s="0" t="n">
        <v>0.0494003349285248</v>
      </c>
      <c r="G218" s="0" t="s">
        <v>1817</v>
      </c>
      <c r="H218" s="0" t="n">
        <v>38.13861</v>
      </c>
      <c r="I218" s="0" t="n">
        <v>-78.45306</v>
      </c>
      <c r="J218" s="0" t="n">
        <v>3.32780333242566</v>
      </c>
    </row>
    <row r="219" customFormat="false" ht="14.25" hidden="false" customHeight="false" outlineLevel="0" collapsed="false">
      <c r="A219" s="0" t="n">
        <v>295</v>
      </c>
      <c r="B219" s="0" t="s">
        <v>556</v>
      </c>
      <c r="C219" s="0" t="n">
        <v>39.85718</v>
      </c>
      <c r="D219" s="0" t="n">
        <v>-104.982788</v>
      </c>
      <c r="E219" s="0" t="s">
        <v>1792</v>
      </c>
      <c r="F219" s="0" t="n">
        <v>0.0516062645809619</v>
      </c>
      <c r="G219" s="0" t="s">
        <v>1793</v>
      </c>
      <c r="H219" s="0" t="n">
        <v>39.8988</v>
      </c>
      <c r="I219" s="0" t="n">
        <v>-105.0133</v>
      </c>
      <c r="J219" s="0" t="n">
        <v>3.29784443221833</v>
      </c>
    </row>
    <row r="220" customFormat="false" ht="14.25" hidden="false" customHeight="false" outlineLevel="0" collapsed="false">
      <c r="A220" s="0" t="n">
        <v>357</v>
      </c>
      <c r="B220" s="0" t="s">
        <v>637</v>
      </c>
      <c r="C220" s="0" t="n">
        <v>38.8250834</v>
      </c>
      <c r="D220" s="0" t="n">
        <v>-76.9478497</v>
      </c>
      <c r="E220" s="0" t="s">
        <v>1516</v>
      </c>
      <c r="F220" s="0" t="n">
        <v>0.0555017777341367</v>
      </c>
      <c r="G220" s="0" t="s">
        <v>1517</v>
      </c>
      <c r="H220" s="0" t="n">
        <v>38.7955</v>
      </c>
      <c r="I220" s="0" t="n">
        <v>-76.99481</v>
      </c>
      <c r="J220" s="0" t="n">
        <v>3.25389273745059</v>
      </c>
    </row>
    <row r="221" customFormat="false" ht="14.25" hidden="false" customHeight="false" outlineLevel="0" collapsed="false">
      <c r="A221" s="0" t="n">
        <v>66</v>
      </c>
      <c r="B221" s="0" t="s">
        <v>175</v>
      </c>
      <c r="C221" s="0" t="n">
        <v>35.7670789</v>
      </c>
      <c r="D221" s="0" t="n">
        <v>-78.7430839</v>
      </c>
      <c r="E221" s="0" t="s">
        <v>1762</v>
      </c>
      <c r="F221" s="0" t="n">
        <v>0.0520337035431822</v>
      </c>
      <c r="G221" s="0" t="s">
        <v>1763</v>
      </c>
      <c r="H221" s="0" t="n">
        <v>35.7944</v>
      </c>
      <c r="I221" s="0" t="n">
        <v>-78.6988</v>
      </c>
      <c r="J221" s="0" t="n">
        <v>3.12049931476998</v>
      </c>
    </row>
    <row r="222" customFormat="false" ht="14.25" hidden="false" customHeight="false" outlineLevel="0" collapsed="false">
      <c r="A222" s="0" t="n">
        <v>857</v>
      </c>
      <c r="B222" s="0" t="s">
        <v>1103</v>
      </c>
      <c r="C222" s="0" t="n">
        <v>40.1898569</v>
      </c>
      <c r="D222" s="0" t="n">
        <v>-79.8214613</v>
      </c>
      <c r="E222" s="0" t="s">
        <v>1818</v>
      </c>
      <c r="F222" s="0" t="n">
        <v>0.0546584280353935</v>
      </c>
      <c r="G222" s="0" t="s">
        <v>1819</v>
      </c>
      <c r="H222" s="0" t="n">
        <v>40.1636</v>
      </c>
      <c r="I222" s="0" t="n">
        <v>-79.8694</v>
      </c>
      <c r="J222" s="0" t="n">
        <v>3.11751953910889</v>
      </c>
    </row>
    <row r="223" customFormat="false" ht="14.25" hidden="false" customHeight="false" outlineLevel="0" collapsed="false">
      <c r="A223" s="0" t="n">
        <v>76</v>
      </c>
      <c r="B223" s="0" t="s">
        <v>195</v>
      </c>
      <c r="C223" s="0" t="n">
        <v>40.746481</v>
      </c>
      <c r="D223" s="0" t="n">
        <v>-74.008568</v>
      </c>
      <c r="E223" s="0" t="s">
        <v>1820</v>
      </c>
      <c r="F223" s="0" t="n">
        <v>0.0510106863803966</v>
      </c>
      <c r="G223" s="0" t="s">
        <v>1821</v>
      </c>
      <c r="H223" s="0" t="n">
        <v>40.77898</v>
      </c>
      <c r="I223" s="0" t="n">
        <v>-73.96925</v>
      </c>
      <c r="J223" s="0" t="n">
        <v>3.04701973068827</v>
      </c>
    </row>
    <row r="224" customFormat="false" ht="14.25" hidden="false" customHeight="false" outlineLevel="0" collapsed="false">
      <c r="A224" s="0" t="n">
        <v>319</v>
      </c>
      <c r="B224" s="0" t="s">
        <v>590</v>
      </c>
      <c r="C224" s="0" t="n">
        <v>33.919125</v>
      </c>
      <c r="D224" s="0" t="n">
        <v>-84.299161</v>
      </c>
      <c r="E224" s="0" t="s">
        <v>1522</v>
      </c>
      <c r="F224" s="0" t="n">
        <v>0.0442309066829967</v>
      </c>
      <c r="G224" s="0" t="s">
        <v>1523</v>
      </c>
      <c r="H224" s="0" t="n">
        <v>33.875</v>
      </c>
      <c r="I224" s="0" t="n">
        <v>-84.3022199999999</v>
      </c>
      <c r="J224" s="0" t="n">
        <v>3.04629717349138</v>
      </c>
    </row>
    <row r="225" customFormat="false" ht="14.25" hidden="false" customHeight="false" outlineLevel="0" collapsed="false">
      <c r="A225" s="0" t="n">
        <v>621</v>
      </c>
      <c r="B225" s="0" t="s">
        <v>926</v>
      </c>
      <c r="C225" s="0" t="n">
        <v>30.0226475</v>
      </c>
      <c r="D225" s="0" t="n">
        <v>-90.2373387</v>
      </c>
      <c r="E225" s="0" t="s">
        <v>1822</v>
      </c>
      <c r="F225" s="0" t="n">
        <v>0.0477090374032112</v>
      </c>
      <c r="G225" s="0" t="s">
        <v>1823</v>
      </c>
      <c r="H225" s="0" t="n">
        <v>29.99691</v>
      </c>
      <c r="I225" s="0" t="n">
        <v>-90.27751</v>
      </c>
      <c r="J225" s="0" t="n">
        <v>2.99035630088494</v>
      </c>
    </row>
    <row r="226" customFormat="false" ht="14.25" hidden="false" customHeight="false" outlineLevel="0" collapsed="false">
      <c r="A226" s="0" t="n">
        <v>138</v>
      </c>
      <c r="B226" s="0" t="s">
        <v>291</v>
      </c>
      <c r="C226" s="0" t="n">
        <v>33.1996574</v>
      </c>
      <c r="D226" s="0" t="n">
        <v>-87.5428089</v>
      </c>
      <c r="E226" s="0" t="s">
        <v>1824</v>
      </c>
      <c r="F226" s="0" t="n">
        <v>0.0502595998190353</v>
      </c>
      <c r="G226" s="0" t="s">
        <v>1825</v>
      </c>
      <c r="H226" s="0" t="n">
        <v>33.2125</v>
      </c>
      <c r="I226" s="0" t="n">
        <v>-87.5914</v>
      </c>
      <c r="J226" s="0" t="n">
        <v>2.95091592628816</v>
      </c>
    </row>
    <row r="227" customFormat="false" ht="14.25" hidden="false" customHeight="false" outlineLevel="0" collapsed="false">
      <c r="A227" s="0" t="n">
        <v>35</v>
      </c>
      <c r="B227" s="0" t="s">
        <v>126</v>
      </c>
      <c r="C227" s="0" t="n">
        <v>34.54899</v>
      </c>
      <c r="D227" s="0" t="n">
        <v>-86.974165</v>
      </c>
      <c r="E227" s="0" t="s">
        <v>1826</v>
      </c>
      <c r="F227" s="0" t="n">
        <v>0.0482497722792501</v>
      </c>
      <c r="G227" s="0" t="s">
        <v>1827</v>
      </c>
      <c r="H227" s="0" t="n">
        <v>34.57556</v>
      </c>
      <c r="I227" s="0" t="n">
        <v>-86.93389</v>
      </c>
      <c r="J227" s="0" t="n">
        <v>2.93750260667677</v>
      </c>
    </row>
    <row r="228" customFormat="false" ht="14.25" hidden="false" customHeight="false" outlineLevel="0" collapsed="false">
      <c r="A228" s="0" t="n">
        <v>353</v>
      </c>
      <c r="B228" s="0" t="s">
        <v>630</v>
      </c>
      <c r="C228" s="0" t="n">
        <v>33.3847447</v>
      </c>
      <c r="D228" s="0" t="n">
        <v>-111.9246179</v>
      </c>
      <c r="E228" s="0" t="s">
        <v>1560</v>
      </c>
      <c r="F228" s="0" t="n">
        <v>0.0411660707197117</v>
      </c>
      <c r="G228" s="0" t="s">
        <v>1561</v>
      </c>
      <c r="H228" s="0" t="n">
        <v>33.4258</v>
      </c>
      <c r="I228" s="0" t="n">
        <v>-111.9216</v>
      </c>
      <c r="J228" s="0" t="n">
        <v>2.83479391242864</v>
      </c>
    </row>
    <row r="229" customFormat="false" ht="14.25" hidden="false" customHeight="false" outlineLevel="0" collapsed="false">
      <c r="A229" s="0" t="n">
        <v>164</v>
      </c>
      <c r="B229" s="0" t="s">
        <v>331</v>
      </c>
      <c r="C229" s="0" t="n">
        <v>44.9422153</v>
      </c>
      <c r="D229" s="0" t="n">
        <v>-122.9768038</v>
      </c>
      <c r="E229" s="0" t="s">
        <v>1828</v>
      </c>
      <c r="F229" s="0" t="n">
        <v>0.0444441659673092</v>
      </c>
      <c r="G229" s="0" t="s">
        <v>1829</v>
      </c>
      <c r="H229" s="0" t="n">
        <v>44.905</v>
      </c>
      <c r="I229" s="0" t="n">
        <v>-123.0011</v>
      </c>
      <c r="J229" s="0" t="n">
        <v>2.8327970342998</v>
      </c>
    </row>
    <row r="230" customFormat="false" ht="14.25" hidden="false" customHeight="false" outlineLevel="0" collapsed="false">
      <c r="A230" s="0" t="n">
        <v>575</v>
      </c>
      <c r="B230" s="0" t="s">
        <v>847</v>
      </c>
      <c r="C230" s="0" t="n">
        <v>37.7545608</v>
      </c>
      <c r="D230" s="0" t="n">
        <v>-122.2495035</v>
      </c>
      <c r="E230" s="0" t="s">
        <v>1830</v>
      </c>
      <c r="F230" s="0" t="n">
        <v>0.0438459983908433</v>
      </c>
      <c r="G230" s="0" t="s">
        <v>1831</v>
      </c>
      <c r="H230" s="0" t="n">
        <v>37.72139</v>
      </c>
      <c r="I230" s="0" t="n">
        <v>-122.22083</v>
      </c>
      <c r="J230" s="0" t="n">
        <v>2.77485848152425</v>
      </c>
    </row>
    <row r="231" customFormat="false" ht="14.25" hidden="false" customHeight="false" outlineLevel="0" collapsed="false">
      <c r="A231" s="0" t="n">
        <v>837</v>
      </c>
      <c r="B231" s="0" t="s">
        <v>1040</v>
      </c>
      <c r="C231" s="0" t="n">
        <v>42.1490233</v>
      </c>
      <c r="D231" s="0" t="n">
        <v>-87.8379748</v>
      </c>
      <c r="E231" s="0" t="s">
        <v>1588</v>
      </c>
      <c r="F231" s="0" t="n">
        <v>0.0533777000059974</v>
      </c>
      <c r="G231" s="0" t="s">
        <v>1589</v>
      </c>
      <c r="H231" s="0" t="n">
        <v>42.1398</v>
      </c>
      <c r="I231" s="0" t="n">
        <v>-87.7854</v>
      </c>
      <c r="J231" s="0" t="n">
        <v>2.77449634174026</v>
      </c>
    </row>
    <row r="232" customFormat="false" ht="14.25" hidden="false" customHeight="false" outlineLevel="0" collapsed="false">
      <c r="A232" s="0" t="n">
        <v>609</v>
      </c>
      <c r="B232" s="0" t="s">
        <v>912</v>
      </c>
      <c r="C232" s="0" t="n">
        <v>35.3863997</v>
      </c>
      <c r="D232" s="0" t="n">
        <v>-119.0223154</v>
      </c>
      <c r="E232" s="0" t="s">
        <v>1642</v>
      </c>
      <c r="F232" s="0" t="n">
        <v>0.0429910660166725</v>
      </c>
      <c r="G232" s="0" t="s">
        <v>1643</v>
      </c>
      <c r="H232" s="0" t="n">
        <v>35.4186</v>
      </c>
      <c r="I232" s="0" t="n">
        <v>-119.0508</v>
      </c>
      <c r="J232" s="0" t="n">
        <v>2.74097070213932</v>
      </c>
    </row>
    <row r="233" customFormat="false" ht="14.25" hidden="false" customHeight="false" outlineLevel="0" collapsed="false">
      <c r="A233" s="0" t="n">
        <v>89</v>
      </c>
      <c r="B233" s="0" t="s">
        <v>227</v>
      </c>
      <c r="C233" s="0" t="n">
        <v>32.6931733</v>
      </c>
      <c r="D233" s="0" t="n">
        <v>-97.1247976</v>
      </c>
      <c r="E233" s="0" t="s">
        <v>1832</v>
      </c>
      <c r="F233" s="0" t="n">
        <v>0.0427699479149726</v>
      </c>
      <c r="G233" s="0" t="s">
        <v>1833</v>
      </c>
      <c r="H233" s="0" t="n">
        <v>32.66361</v>
      </c>
      <c r="I233" s="0" t="n">
        <v>-97.09389</v>
      </c>
      <c r="J233" s="0" t="n">
        <v>2.7193136469595</v>
      </c>
    </row>
    <row r="234" customFormat="false" ht="14.25" hidden="false" customHeight="false" outlineLevel="0" collapsed="false">
      <c r="A234" s="0" t="n">
        <v>223</v>
      </c>
      <c r="B234" s="0" t="s">
        <v>415</v>
      </c>
      <c r="C234" s="0" t="n">
        <v>41.4051343</v>
      </c>
      <c r="D234" s="0" t="n">
        <v>-81.8004964</v>
      </c>
      <c r="E234" s="0" t="s">
        <v>1498</v>
      </c>
      <c r="F234" s="0" t="n">
        <v>0.0515067066453524</v>
      </c>
      <c r="G234" s="0" t="s">
        <v>1499</v>
      </c>
      <c r="H234" s="0" t="n">
        <v>41.4057</v>
      </c>
      <c r="I234" s="0" t="n">
        <v>-81.852</v>
      </c>
      <c r="J234" s="0" t="n">
        <v>2.67628458674767</v>
      </c>
    </row>
    <row r="235" customFormat="false" ht="14.25" hidden="false" customHeight="false" outlineLevel="0" collapsed="false">
      <c r="A235" s="0" t="n">
        <v>328</v>
      </c>
      <c r="C235" s="0" t="n">
        <v>33.656696</v>
      </c>
      <c r="D235" s="0" t="n">
        <v>-111.933106</v>
      </c>
      <c r="E235" s="0" t="s">
        <v>1770</v>
      </c>
      <c r="F235" s="0" t="n">
        <v>0.0407261239501067</v>
      </c>
      <c r="G235" s="0" t="s">
        <v>1771</v>
      </c>
      <c r="H235" s="0" t="n">
        <v>33.62278</v>
      </c>
      <c r="I235" s="0" t="n">
        <v>-111.91056</v>
      </c>
      <c r="J235" s="0" t="n">
        <v>2.67452153333575</v>
      </c>
    </row>
    <row r="236" customFormat="false" ht="14.25" hidden="false" customHeight="false" outlineLevel="0" collapsed="false">
      <c r="A236" s="0" t="n">
        <v>95</v>
      </c>
      <c r="B236" s="0" t="s">
        <v>246</v>
      </c>
      <c r="C236" s="0" t="n">
        <v>29.3645223</v>
      </c>
      <c r="D236" s="0" t="n">
        <v>-98.4388091</v>
      </c>
      <c r="E236" s="0" t="s">
        <v>1834</v>
      </c>
      <c r="F236" s="0" t="n">
        <v>0.0419301574060925</v>
      </c>
      <c r="G236" s="0" t="s">
        <v>1835</v>
      </c>
      <c r="H236" s="0" t="n">
        <v>29.3389</v>
      </c>
      <c r="I236" s="0" t="n">
        <v>-98.472</v>
      </c>
      <c r="J236" s="0" t="n">
        <v>2.66928752426982</v>
      </c>
    </row>
    <row r="237" customFormat="false" ht="14.25" hidden="false" customHeight="false" outlineLevel="0" collapsed="false">
      <c r="A237" s="0" t="n">
        <v>819</v>
      </c>
      <c r="B237" s="0" t="s">
        <v>994</v>
      </c>
      <c r="C237" s="0" t="n">
        <v>44.8583717</v>
      </c>
      <c r="D237" s="0" t="n">
        <v>-93.4313876</v>
      </c>
      <c r="E237" s="0" t="s">
        <v>1836</v>
      </c>
      <c r="F237" s="0" t="n">
        <v>0.0471166855227605</v>
      </c>
      <c r="G237" s="0" t="s">
        <v>1837</v>
      </c>
      <c r="H237" s="0" t="n">
        <v>44.8321</v>
      </c>
      <c r="I237" s="0" t="n">
        <v>-93.4705</v>
      </c>
      <c r="J237" s="0" t="n">
        <v>2.64249344508371</v>
      </c>
    </row>
    <row r="238" customFormat="false" ht="14.25" hidden="false" customHeight="false" outlineLevel="0" collapsed="false">
      <c r="A238" s="0" t="n">
        <v>261</v>
      </c>
      <c r="B238" s="0" t="s">
        <v>500</v>
      </c>
      <c r="C238" s="0" t="n">
        <v>33.8284827</v>
      </c>
      <c r="D238" s="0" t="n">
        <v>-118.3098611</v>
      </c>
      <c r="E238" s="0" t="s">
        <v>1838</v>
      </c>
      <c r="F238" s="0" t="n">
        <v>0.0418230877925027</v>
      </c>
      <c r="G238" s="0" t="s">
        <v>1839</v>
      </c>
      <c r="H238" s="0" t="n">
        <v>33.8016</v>
      </c>
      <c r="I238" s="0" t="n">
        <v>-118.3419</v>
      </c>
      <c r="J238" s="0" t="n">
        <v>2.61346441943847</v>
      </c>
    </row>
    <row r="239" customFormat="false" ht="14.25" hidden="false" customHeight="false" outlineLevel="0" collapsed="false">
      <c r="A239" s="0" t="n">
        <v>540</v>
      </c>
      <c r="B239" s="0" t="s">
        <v>135</v>
      </c>
      <c r="C239" s="0" t="n">
        <v>43.0929124</v>
      </c>
      <c r="D239" s="0" t="n">
        <v>-76.1488121</v>
      </c>
      <c r="E239" s="0" t="s">
        <v>1840</v>
      </c>
      <c r="F239" s="0" t="n">
        <v>0.0485476872793066</v>
      </c>
      <c r="G239" s="0" t="s">
        <v>1841</v>
      </c>
      <c r="H239" s="0" t="n">
        <v>43.1111</v>
      </c>
      <c r="I239" s="0" t="n">
        <v>-76.1038</v>
      </c>
      <c r="J239" s="0" t="n">
        <v>2.60007689946813</v>
      </c>
    </row>
    <row r="240" customFormat="false" ht="14.25" hidden="false" customHeight="false" outlineLevel="0" collapsed="false">
      <c r="A240" s="0" t="n">
        <v>189</v>
      </c>
      <c r="B240" s="0" t="s">
        <v>354</v>
      </c>
      <c r="C240" s="0" t="n">
        <v>40.846656</v>
      </c>
      <c r="D240" s="0" t="n">
        <v>-74.110074</v>
      </c>
      <c r="E240" s="0" t="s">
        <v>1616</v>
      </c>
      <c r="F240" s="0" t="n">
        <v>0.0487987109665762</v>
      </c>
      <c r="G240" s="0" t="s">
        <v>1617</v>
      </c>
      <c r="H240" s="0" t="n">
        <v>40.85</v>
      </c>
      <c r="I240" s="0" t="n">
        <v>-74.06139</v>
      </c>
      <c r="J240" s="0" t="n">
        <v>2.56139994247061</v>
      </c>
    </row>
    <row r="241" customFormat="false" ht="14.25" hidden="false" customHeight="false" outlineLevel="0" collapsed="false">
      <c r="A241" s="0" t="n">
        <v>706</v>
      </c>
      <c r="B241" s="0" t="s">
        <v>950</v>
      </c>
      <c r="C241" s="0" t="n">
        <v>33.6986977</v>
      </c>
      <c r="D241" s="0" t="n">
        <v>-117.8281985</v>
      </c>
      <c r="E241" s="0" t="s">
        <v>1842</v>
      </c>
      <c r="F241" s="0" t="n">
        <v>0.0425228721694526</v>
      </c>
      <c r="G241" s="0" t="s">
        <v>1843</v>
      </c>
      <c r="H241" s="0" t="n">
        <v>33.68</v>
      </c>
      <c r="I241" s="0" t="n">
        <v>-117.86639</v>
      </c>
      <c r="J241" s="0" t="n">
        <v>2.54992768182501</v>
      </c>
    </row>
    <row r="242" customFormat="false" ht="14.25" hidden="false" customHeight="false" outlineLevel="0" collapsed="false">
      <c r="A242" s="0" t="n">
        <v>240</v>
      </c>
      <c r="B242" s="0" t="s">
        <v>456</v>
      </c>
      <c r="C242" s="0" t="n">
        <v>40.766011</v>
      </c>
      <c r="D242" s="0" t="n">
        <v>-73.0722449</v>
      </c>
      <c r="E242" s="0" t="s">
        <v>1646</v>
      </c>
      <c r="F242" s="0" t="n">
        <v>0.0405635210134632</v>
      </c>
      <c r="G242" s="0" t="s">
        <v>1647</v>
      </c>
      <c r="H242" s="0" t="n">
        <v>40.7939</v>
      </c>
      <c r="I242" s="0" t="n">
        <v>-73.1017</v>
      </c>
      <c r="J242" s="0" t="n">
        <v>2.46788089549768</v>
      </c>
    </row>
    <row r="243" customFormat="false" ht="14.25" hidden="false" customHeight="false" outlineLevel="0" collapsed="false">
      <c r="A243" s="0" t="n">
        <v>821</v>
      </c>
      <c r="B243" s="0" t="s">
        <v>1000</v>
      </c>
      <c r="C243" s="0" t="n">
        <v>40.1503539</v>
      </c>
      <c r="D243" s="0" t="n">
        <v>-74.9994097</v>
      </c>
      <c r="E243" s="0" t="s">
        <v>1726</v>
      </c>
      <c r="F243" s="0" t="n">
        <v>0.0464596549632023</v>
      </c>
      <c r="G243" s="0" t="s">
        <v>1727</v>
      </c>
      <c r="H243" s="0" t="n">
        <v>40.1482</v>
      </c>
      <c r="I243" s="0" t="n">
        <v>-74.953</v>
      </c>
      <c r="J243" s="0" t="n">
        <v>2.46167724384971</v>
      </c>
    </row>
    <row r="244" customFormat="false" ht="14.25" hidden="false" customHeight="false" outlineLevel="0" collapsed="false">
      <c r="A244" s="0" t="n">
        <v>610</v>
      </c>
      <c r="B244" s="0" t="s">
        <v>240</v>
      </c>
      <c r="C244" s="0" t="n">
        <v>38.2261535</v>
      </c>
      <c r="D244" s="0" t="n">
        <v>-122.624612</v>
      </c>
      <c r="E244" s="0" t="s">
        <v>1844</v>
      </c>
      <c r="F244" s="0" t="n">
        <v>0.0357938179892842</v>
      </c>
      <c r="G244" s="0" t="s">
        <v>1845</v>
      </c>
      <c r="H244" s="0" t="n">
        <v>38.2577</v>
      </c>
      <c r="I244" s="0" t="n">
        <v>-122.6077</v>
      </c>
      <c r="J244" s="0" t="n">
        <v>2.36234137122195</v>
      </c>
    </row>
    <row r="245" customFormat="false" ht="14.25" hidden="false" customHeight="false" outlineLevel="0" collapsed="false">
      <c r="A245" s="0" t="n">
        <v>407</v>
      </c>
      <c r="B245" s="0" t="s">
        <v>705</v>
      </c>
      <c r="C245" s="0" t="n">
        <v>28.3022252</v>
      </c>
      <c r="D245" s="0" t="n">
        <v>-81.447473</v>
      </c>
      <c r="E245" s="0" t="s">
        <v>1846</v>
      </c>
      <c r="F245" s="0" t="n">
        <v>0.0349728140709481</v>
      </c>
      <c r="G245" s="0" t="s">
        <v>1847</v>
      </c>
      <c r="H245" s="0" t="n">
        <v>28.2763</v>
      </c>
      <c r="I245" s="0" t="n">
        <v>-81.4239999999999</v>
      </c>
      <c r="J245" s="0" t="n">
        <v>2.28788946710595</v>
      </c>
    </row>
    <row r="246" customFormat="false" ht="14.25" hidden="false" customHeight="false" outlineLevel="0" collapsed="false">
      <c r="A246" s="0" t="n">
        <v>304</v>
      </c>
      <c r="B246" s="0" t="s">
        <v>562</v>
      </c>
      <c r="C246" s="0" t="n">
        <v>39.6272275</v>
      </c>
      <c r="D246" s="0" t="n">
        <v>-105.0235741</v>
      </c>
      <c r="E246" s="0" t="s">
        <v>1848</v>
      </c>
      <c r="F246" s="0" t="n">
        <v>0.0423713033438858</v>
      </c>
      <c r="G246" s="0" t="s">
        <v>1849</v>
      </c>
      <c r="H246" s="0" t="n">
        <v>39.6211</v>
      </c>
      <c r="I246" s="0" t="n">
        <v>-105.0655</v>
      </c>
      <c r="J246" s="0" t="n">
        <v>2.27638597444002</v>
      </c>
    </row>
    <row r="247" customFormat="false" ht="14.25" hidden="false" customHeight="false" outlineLevel="0" collapsed="false">
      <c r="A247" s="0" t="n">
        <v>704</v>
      </c>
      <c r="B247" s="0" t="s">
        <v>944</v>
      </c>
      <c r="C247" s="0" t="n">
        <v>25.7877598</v>
      </c>
      <c r="D247" s="0" t="n">
        <v>-80.3807017</v>
      </c>
      <c r="E247" s="0" t="s">
        <v>1850</v>
      </c>
      <c r="F247" s="0" t="n">
        <v>0.0325889361429625</v>
      </c>
      <c r="G247" s="0" t="s">
        <v>1851</v>
      </c>
      <c r="H247" s="0" t="n">
        <v>25.7553</v>
      </c>
      <c r="I247" s="0" t="n">
        <v>-80.3836</v>
      </c>
      <c r="J247" s="0" t="n">
        <v>2.24176810384658</v>
      </c>
    </row>
    <row r="248" customFormat="false" ht="14.25" hidden="false" customHeight="false" outlineLevel="0" collapsed="false">
      <c r="A248" s="0" t="n">
        <v>23</v>
      </c>
      <c r="B248" s="0" t="s">
        <v>90</v>
      </c>
      <c r="C248" s="0" t="n">
        <v>34.8209534</v>
      </c>
      <c r="D248" s="0" t="n">
        <v>-82.3708948</v>
      </c>
      <c r="E248" s="0" t="s">
        <v>1852</v>
      </c>
      <c r="F248" s="0" t="n">
        <v>0.0353148812060926</v>
      </c>
      <c r="G248" s="0" t="s">
        <v>1853</v>
      </c>
      <c r="H248" s="0" t="n">
        <v>34.84611</v>
      </c>
      <c r="I248" s="0" t="n">
        <v>-82.34611</v>
      </c>
      <c r="J248" s="0" t="n">
        <v>2.23421718902982</v>
      </c>
    </row>
    <row r="249" customFormat="false" ht="14.25" hidden="false" customHeight="false" outlineLevel="0" collapsed="false">
      <c r="A249" s="0" t="n">
        <v>258</v>
      </c>
      <c r="B249" s="0" t="s">
        <v>489</v>
      </c>
      <c r="C249" s="0" t="n">
        <v>34.0083922</v>
      </c>
      <c r="D249" s="0" t="n">
        <v>-118.4885231</v>
      </c>
      <c r="E249" s="0" t="s">
        <v>1854</v>
      </c>
      <c r="F249" s="0" t="n">
        <v>0.0378706744652022</v>
      </c>
      <c r="G249" s="0" t="s">
        <v>1855</v>
      </c>
      <c r="H249" s="0" t="n">
        <v>34.01583</v>
      </c>
      <c r="I249" s="0" t="n">
        <v>-118.45139</v>
      </c>
      <c r="J249" s="0" t="n">
        <v>2.19211773759031</v>
      </c>
    </row>
    <row r="250" customFormat="false" ht="14.25" hidden="false" customHeight="false" outlineLevel="0" collapsed="false">
      <c r="A250" s="0" t="n">
        <v>263</v>
      </c>
      <c r="B250" s="0" t="s">
        <v>511</v>
      </c>
      <c r="C250" s="0" t="n">
        <v>33.9580929</v>
      </c>
      <c r="D250" s="0" t="n">
        <v>-118.4176807</v>
      </c>
      <c r="E250" s="0" t="s">
        <v>1856</v>
      </c>
      <c r="F250" s="0" t="n">
        <v>0.0351826585536098</v>
      </c>
      <c r="G250" s="0" t="s">
        <v>1857</v>
      </c>
      <c r="H250" s="0" t="n">
        <v>33.938</v>
      </c>
      <c r="I250" s="0" t="n">
        <v>-118.3888</v>
      </c>
      <c r="J250" s="0" t="n">
        <v>2.160985223231</v>
      </c>
    </row>
    <row r="251" customFormat="false" ht="14.25" hidden="false" customHeight="false" outlineLevel="0" collapsed="false">
      <c r="A251" s="0" t="n">
        <v>250</v>
      </c>
      <c r="B251" s="0" t="s">
        <v>476</v>
      </c>
      <c r="C251" s="0" t="n">
        <v>37.1434848</v>
      </c>
      <c r="D251" s="0" t="n">
        <v>-76.456748</v>
      </c>
      <c r="E251" s="0" t="s">
        <v>1858</v>
      </c>
      <c r="F251" s="0" t="n">
        <v>0.0381030674754634</v>
      </c>
      <c r="G251" s="0" t="s">
        <v>1859</v>
      </c>
      <c r="H251" s="0" t="n">
        <v>37.13194</v>
      </c>
      <c r="I251" s="0" t="n">
        <v>-76.49306</v>
      </c>
      <c r="J251" s="0" t="n">
        <v>2.15705709158378</v>
      </c>
    </row>
    <row r="252" customFormat="false" ht="14.25" hidden="false" customHeight="false" outlineLevel="0" collapsed="false">
      <c r="A252" s="0" t="n">
        <v>809</v>
      </c>
      <c r="B252" s="0" t="s">
        <v>970</v>
      </c>
      <c r="C252" s="0" t="n">
        <v>39.5532033</v>
      </c>
      <c r="D252" s="0" t="n">
        <v>-104.8821115</v>
      </c>
      <c r="E252" s="0" t="s">
        <v>1688</v>
      </c>
      <c r="F252" s="0" t="n">
        <v>0.037353470322577</v>
      </c>
      <c r="G252" s="0" t="s">
        <v>1689</v>
      </c>
      <c r="H252" s="0" t="n">
        <v>39.57028</v>
      </c>
      <c r="I252" s="0" t="n">
        <v>-104.84889</v>
      </c>
      <c r="J252" s="0" t="n">
        <v>2.12954475101345</v>
      </c>
    </row>
    <row r="253" customFormat="false" ht="14.25" hidden="false" customHeight="false" outlineLevel="0" collapsed="false">
      <c r="A253" s="0" t="n">
        <v>515</v>
      </c>
      <c r="B253" s="0" t="s">
        <v>764</v>
      </c>
      <c r="C253" s="0" t="n">
        <v>42.9177648</v>
      </c>
      <c r="D253" s="0" t="n">
        <v>-85.5813385</v>
      </c>
      <c r="E253" s="0" t="s">
        <v>1618</v>
      </c>
      <c r="F253" s="0" t="n">
        <v>0.0375526579790326</v>
      </c>
      <c r="G253" s="0" t="s">
        <v>1619</v>
      </c>
      <c r="H253" s="0" t="n">
        <v>42.9378</v>
      </c>
      <c r="I253" s="0" t="n">
        <v>-85.6131</v>
      </c>
      <c r="J253" s="0" t="n">
        <v>2.12332699358381</v>
      </c>
    </row>
    <row r="254" customFormat="false" ht="14.25" hidden="false" customHeight="false" outlineLevel="0" collapsed="false">
      <c r="A254" s="0" t="n">
        <v>361</v>
      </c>
      <c r="B254" s="0" t="s">
        <v>646</v>
      </c>
      <c r="C254" s="0" t="n">
        <v>39.0003485</v>
      </c>
      <c r="D254" s="0" t="n">
        <v>-76.9304542</v>
      </c>
      <c r="E254" s="0" t="s">
        <v>1670</v>
      </c>
      <c r="F254" s="0" t="n">
        <v>0.0298698133554592</v>
      </c>
      <c r="G254" s="0" t="s">
        <v>1671</v>
      </c>
      <c r="H254" s="0" t="n">
        <v>39.0302</v>
      </c>
      <c r="I254" s="0" t="n">
        <v>-76.9315</v>
      </c>
      <c r="J254" s="0" t="n">
        <v>2.05998521516482</v>
      </c>
    </row>
    <row r="255" customFormat="false" ht="14.25" hidden="false" customHeight="false" outlineLevel="0" collapsed="false">
      <c r="A255" s="0" t="n">
        <v>210</v>
      </c>
      <c r="B255" s="0" t="s">
        <v>385</v>
      </c>
      <c r="C255" s="0" t="n">
        <v>40.7524521</v>
      </c>
      <c r="D255" s="0" t="n">
        <v>-73.8966475</v>
      </c>
      <c r="E255" s="0" t="s">
        <v>1860</v>
      </c>
      <c r="F255" s="0" t="n">
        <v>0.0315053870101663</v>
      </c>
      <c r="G255" s="0" t="s">
        <v>1861</v>
      </c>
      <c r="H255" s="0" t="n">
        <v>40.7792</v>
      </c>
      <c r="I255" s="0" t="n">
        <v>-73.88</v>
      </c>
      <c r="J255" s="0" t="n">
        <v>2.04189973315021</v>
      </c>
    </row>
    <row r="256" customFormat="false" ht="14.25" hidden="false" customHeight="false" outlineLevel="0" collapsed="false">
      <c r="A256" s="0" t="n">
        <v>598</v>
      </c>
      <c r="B256" s="0" t="s">
        <v>884</v>
      </c>
      <c r="C256" s="0" t="n">
        <v>36.2999434</v>
      </c>
      <c r="D256" s="0" t="n">
        <v>-119.3097874</v>
      </c>
      <c r="E256" s="0" t="s">
        <v>1862</v>
      </c>
      <c r="F256" s="0" t="n">
        <v>0.030125648512859</v>
      </c>
      <c r="G256" s="0" t="s">
        <v>1863</v>
      </c>
      <c r="H256" s="0" t="n">
        <v>36.32833</v>
      </c>
      <c r="I256" s="0" t="n">
        <v>-119.2997</v>
      </c>
      <c r="J256" s="0" t="n">
        <v>2.03660120088327</v>
      </c>
    </row>
    <row r="257" customFormat="false" ht="14.25" hidden="false" customHeight="false" outlineLevel="0" collapsed="false">
      <c r="A257" s="0" t="n">
        <v>815</v>
      </c>
      <c r="B257" s="0" t="s">
        <v>985</v>
      </c>
      <c r="C257" s="0" t="n">
        <v>45.0910962</v>
      </c>
      <c r="D257" s="0" t="n">
        <v>-93.3526784</v>
      </c>
      <c r="E257" s="0" t="s">
        <v>1564</v>
      </c>
      <c r="F257" s="0" t="n">
        <v>0.0292147322596008</v>
      </c>
      <c r="G257" s="0" t="s">
        <v>1565</v>
      </c>
      <c r="H257" s="0" t="n">
        <v>45.06194</v>
      </c>
      <c r="I257" s="0" t="n">
        <v>-93.35083</v>
      </c>
      <c r="J257" s="0" t="n">
        <v>2.01541196335637</v>
      </c>
    </row>
    <row r="258" customFormat="false" ht="14.25" hidden="false" customHeight="false" outlineLevel="0" collapsed="false">
      <c r="A258" s="0" t="n">
        <v>584</v>
      </c>
      <c r="B258" s="0" t="s">
        <v>868</v>
      </c>
      <c r="C258" s="0" t="n">
        <v>36.807272</v>
      </c>
      <c r="D258" s="0" t="n">
        <v>-119.7071909</v>
      </c>
      <c r="E258" s="0" t="s">
        <v>1718</v>
      </c>
      <c r="F258" s="0" t="n">
        <v>0.0298801624294384</v>
      </c>
      <c r="G258" s="0" t="s">
        <v>1719</v>
      </c>
      <c r="H258" s="0" t="n">
        <v>36.78</v>
      </c>
      <c r="I258" s="0" t="n">
        <v>-119.7194</v>
      </c>
      <c r="J258" s="0" t="n">
        <v>1.99874644536741</v>
      </c>
    </row>
    <row r="259" customFormat="false" ht="14.25" hidden="false" customHeight="false" outlineLevel="0" collapsed="false">
      <c r="A259" s="0" t="n">
        <v>102</v>
      </c>
      <c r="B259" s="0" t="s">
        <v>250</v>
      </c>
      <c r="C259" s="0" t="n">
        <v>37.3146533</v>
      </c>
      <c r="D259" s="0" t="n">
        <v>-76.7361832</v>
      </c>
      <c r="E259" s="0" t="s">
        <v>1864</v>
      </c>
      <c r="F259" s="0" t="n">
        <v>0.0347849534012888</v>
      </c>
      <c r="G259" s="0" t="s">
        <v>1865</v>
      </c>
      <c r="H259" s="0" t="n">
        <v>37.3017</v>
      </c>
      <c r="I259" s="0" t="n">
        <v>-76.7039</v>
      </c>
      <c r="J259" s="0" t="n">
        <v>1.99007788580088</v>
      </c>
    </row>
    <row r="260" customFormat="false" ht="14.25" hidden="false" customHeight="false" outlineLevel="0" collapsed="false">
      <c r="A260" s="0" t="n">
        <v>596</v>
      </c>
      <c r="B260" s="0" t="s">
        <v>880</v>
      </c>
      <c r="C260" s="0" t="n">
        <v>32.9784371</v>
      </c>
      <c r="D260" s="0" t="n">
        <v>-96.7164118</v>
      </c>
      <c r="E260" s="0" t="s">
        <v>1542</v>
      </c>
      <c r="F260" s="0" t="n">
        <v>0.0317828987924277</v>
      </c>
      <c r="G260" s="0" t="s">
        <v>1543</v>
      </c>
      <c r="H260" s="0" t="n">
        <v>32.9963</v>
      </c>
      <c r="I260" s="0" t="n">
        <v>-96.7427</v>
      </c>
      <c r="J260" s="0" t="n">
        <v>1.96119359530653</v>
      </c>
    </row>
    <row r="261" customFormat="false" ht="14.25" hidden="false" customHeight="false" outlineLevel="0" collapsed="false">
      <c r="A261" s="0" t="n">
        <v>311</v>
      </c>
      <c r="B261" s="0" t="s">
        <v>577</v>
      </c>
      <c r="C261" s="0" t="n">
        <v>26.0259198</v>
      </c>
      <c r="D261" s="0" t="n">
        <v>-80.2497276</v>
      </c>
      <c r="E261" s="0" t="s">
        <v>1866</v>
      </c>
      <c r="F261" s="0" t="n">
        <v>0.0283702858251453</v>
      </c>
      <c r="G261" s="0" t="s">
        <v>1867</v>
      </c>
      <c r="H261" s="0" t="n">
        <v>25.99889</v>
      </c>
      <c r="I261" s="0" t="n">
        <v>-80.2411099999999</v>
      </c>
      <c r="J261" s="0" t="n">
        <v>1.93642106448042</v>
      </c>
    </row>
    <row r="262" customFormat="false" ht="14.25" hidden="false" customHeight="false" outlineLevel="0" collapsed="false">
      <c r="A262" s="0" t="n">
        <v>58</v>
      </c>
      <c r="B262" s="0" t="s">
        <v>153</v>
      </c>
      <c r="C262" s="0" t="n">
        <v>38.967403</v>
      </c>
      <c r="D262" s="0" t="n">
        <v>-92.332823</v>
      </c>
      <c r="E262" s="0" t="s">
        <v>1868</v>
      </c>
      <c r="F262" s="0" t="n">
        <v>0.0283230495886283</v>
      </c>
      <c r="G262" s="0" t="s">
        <v>1869</v>
      </c>
      <c r="H262" s="0" t="n">
        <v>38.9422</v>
      </c>
      <c r="I262" s="0" t="n">
        <v>-92.3199</v>
      </c>
      <c r="J262" s="0" t="n">
        <v>1.87269634971763</v>
      </c>
    </row>
    <row r="263" customFormat="false" ht="14.25" hidden="false" customHeight="false" outlineLevel="0" collapsed="false">
      <c r="A263" s="0" t="n">
        <v>33</v>
      </c>
      <c r="B263" s="0" t="s">
        <v>108</v>
      </c>
      <c r="C263" s="0" t="n">
        <v>32.5314538</v>
      </c>
      <c r="D263" s="0" t="n">
        <v>-84.9671454</v>
      </c>
      <c r="E263" s="0" t="s">
        <v>1870</v>
      </c>
      <c r="F263" s="0" t="n">
        <v>0.0292918445236954</v>
      </c>
      <c r="G263" s="0" t="s">
        <v>1871</v>
      </c>
      <c r="H263" s="0" t="n">
        <v>32.5161</v>
      </c>
      <c r="I263" s="0" t="n">
        <v>-84.9422</v>
      </c>
      <c r="J263" s="0" t="n">
        <v>1.80003588088687</v>
      </c>
    </row>
    <row r="264" customFormat="false" ht="14.25" hidden="false" customHeight="false" outlineLevel="0" collapsed="false">
      <c r="A264" s="0" t="n">
        <v>245</v>
      </c>
      <c r="B264" s="0" t="s">
        <v>469</v>
      </c>
      <c r="C264" s="0" t="n">
        <v>36.8112187</v>
      </c>
      <c r="D264" s="0" t="n">
        <v>-76.064983</v>
      </c>
      <c r="E264" s="0" t="s">
        <v>1872</v>
      </c>
      <c r="F264" s="0" t="n">
        <v>0.0321189831826835</v>
      </c>
      <c r="G264" s="0" t="s">
        <v>1873</v>
      </c>
      <c r="H264" s="0" t="n">
        <v>36.81667</v>
      </c>
      <c r="I264" s="0" t="n">
        <v>-76.03333</v>
      </c>
      <c r="J264" s="0" t="n">
        <v>1.79476750245608</v>
      </c>
    </row>
    <row r="265" customFormat="false" ht="14.25" hidden="false" customHeight="false" outlineLevel="0" collapsed="false">
      <c r="A265" s="0" t="n">
        <v>81</v>
      </c>
      <c r="B265" s="0" t="s">
        <v>215</v>
      </c>
      <c r="C265" s="0" t="n">
        <v>39.139333</v>
      </c>
      <c r="D265" s="0" t="n">
        <v>-94.574406</v>
      </c>
      <c r="E265" s="0" t="s">
        <v>1874</v>
      </c>
      <c r="F265" s="0" t="n">
        <v>0.0291453619809451</v>
      </c>
      <c r="G265" s="0" t="s">
        <v>1875</v>
      </c>
      <c r="H265" s="0" t="n">
        <v>39.1208</v>
      </c>
      <c r="I265" s="0" t="n">
        <v>-94.5969</v>
      </c>
      <c r="J265" s="0" t="n">
        <v>1.75929502077356</v>
      </c>
    </row>
    <row r="266" customFormat="false" ht="14.25" hidden="false" customHeight="false" outlineLevel="0" collapsed="false">
      <c r="A266" s="0" t="n">
        <v>707</v>
      </c>
      <c r="B266" s="0" t="s">
        <v>953</v>
      </c>
      <c r="C266" s="0" t="n">
        <v>40.7576666</v>
      </c>
      <c r="D266" s="0" t="n">
        <v>-73.9872029</v>
      </c>
      <c r="E266" s="0" t="s">
        <v>1820</v>
      </c>
      <c r="F266" s="0" t="n">
        <v>0.0278669631996342</v>
      </c>
      <c r="G266" s="0" t="s">
        <v>1821</v>
      </c>
      <c r="H266" s="0" t="n">
        <v>40.77898</v>
      </c>
      <c r="I266" s="0" t="n">
        <v>-73.96925</v>
      </c>
      <c r="J266" s="0" t="n">
        <v>1.74642068311616</v>
      </c>
    </row>
    <row r="267" customFormat="false" ht="14.25" hidden="false" customHeight="false" outlineLevel="0" collapsed="false">
      <c r="A267" s="0" t="n">
        <v>13</v>
      </c>
      <c r="B267" s="0" t="s">
        <v>48</v>
      </c>
      <c r="C267" s="0" t="n">
        <v>33.9874447</v>
      </c>
      <c r="D267" s="0" t="n">
        <v>-81.0540209</v>
      </c>
      <c r="E267" s="0" t="s">
        <v>1876</v>
      </c>
      <c r="F267" s="0" t="n">
        <v>0.0302057186456438</v>
      </c>
      <c r="G267" s="0" t="s">
        <v>1877</v>
      </c>
      <c r="H267" s="0" t="n">
        <v>33.99151</v>
      </c>
      <c r="I267" s="0" t="n">
        <v>-81.02409</v>
      </c>
      <c r="J267" s="0" t="n">
        <v>1.74109646977155</v>
      </c>
    </row>
    <row r="268" customFormat="false" ht="14.25" hidden="false" customHeight="false" outlineLevel="0" collapsed="false">
      <c r="A268" s="0" t="n">
        <v>852</v>
      </c>
      <c r="B268" s="0" t="s">
        <v>1086</v>
      </c>
      <c r="C268" s="0" t="n">
        <v>40.462475</v>
      </c>
      <c r="D268" s="0" t="n">
        <v>-74.452162</v>
      </c>
      <c r="E268" s="0" t="s">
        <v>1582</v>
      </c>
      <c r="F268" s="0" t="n">
        <v>0.0313292548427204</v>
      </c>
      <c r="G268" s="0" t="s">
        <v>1583</v>
      </c>
      <c r="H268" s="0" t="n">
        <v>40.47282</v>
      </c>
      <c r="I268" s="0" t="n">
        <v>-74.42259</v>
      </c>
      <c r="J268" s="0" t="n">
        <v>1.71406817861829</v>
      </c>
    </row>
    <row r="269" customFormat="false" ht="14.25" hidden="false" customHeight="false" outlineLevel="0" collapsed="false">
      <c r="A269" s="0" t="n">
        <v>564</v>
      </c>
      <c r="B269" s="0" t="s">
        <v>1481</v>
      </c>
      <c r="C269" s="0" t="n">
        <v>43.0722332</v>
      </c>
      <c r="D269" s="0" t="n">
        <v>-88.0607679</v>
      </c>
      <c r="E269" s="0" t="s">
        <v>1878</v>
      </c>
      <c r="F269" s="0" t="n">
        <v>0.0313696696292837</v>
      </c>
      <c r="G269" s="0" t="s">
        <v>1879</v>
      </c>
      <c r="H269" s="0" t="n">
        <v>43.0719</v>
      </c>
      <c r="I269" s="0" t="n">
        <v>-88.0294</v>
      </c>
      <c r="J269" s="0" t="n">
        <v>1.58763182639219</v>
      </c>
    </row>
    <row r="270" customFormat="false" ht="14.25" hidden="false" customHeight="false" outlineLevel="0" collapsed="false">
      <c r="A270" s="0" t="n">
        <v>358</v>
      </c>
      <c r="B270" s="0" t="s">
        <v>640</v>
      </c>
      <c r="C270" s="0" t="n">
        <v>39.8840931</v>
      </c>
      <c r="D270" s="0" t="n">
        <v>-104.9907355</v>
      </c>
      <c r="E270" s="0" t="s">
        <v>1792</v>
      </c>
      <c r="F270" s="0" t="n">
        <v>0.026934171007478</v>
      </c>
      <c r="G270" s="0" t="s">
        <v>1793</v>
      </c>
      <c r="H270" s="0" t="n">
        <v>39.8988</v>
      </c>
      <c r="I270" s="0" t="n">
        <v>-105.0133</v>
      </c>
      <c r="J270" s="0" t="n">
        <v>1.57086387519182</v>
      </c>
    </row>
    <row r="271" customFormat="false" ht="14.25" hidden="false" customHeight="false" outlineLevel="0" collapsed="false">
      <c r="A271" s="0" t="n">
        <v>292</v>
      </c>
      <c r="B271" s="0" t="s">
        <v>553</v>
      </c>
      <c r="C271" s="0" t="n">
        <v>45.026447</v>
      </c>
      <c r="D271" s="0" t="n">
        <v>-93.102352</v>
      </c>
      <c r="E271" s="0" t="s">
        <v>1880</v>
      </c>
      <c r="F271" s="0" t="n">
        <v>0.0226896741492714</v>
      </c>
      <c r="G271" s="0" t="s">
        <v>1881</v>
      </c>
      <c r="H271" s="0" t="n">
        <v>45.0482</v>
      </c>
      <c r="I271" s="0" t="n">
        <v>-93.0959</v>
      </c>
      <c r="J271" s="0" t="n">
        <v>1.53500051416439</v>
      </c>
    </row>
    <row r="272" customFormat="false" ht="14.25" hidden="false" customHeight="false" outlineLevel="0" collapsed="false">
      <c r="A272" s="0" t="n">
        <v>244</v>
      </c>
      <c r="B272" s="0" t="s">
        <v>466</v>
      </c>
      <c r="C272" s="0" t="n">
        <v>36.9141046</v>
      </c>
      <c r="D272" s="0" t="n">
        <v>-76.2143813</v>
      </c>
      <c r="E272" s="0" t="s">
        <v>1882</v>
      </c>
      <c r="F272" s="0" t="n">
        <v>0.024672848454323</v>
      </c>
      <c r="G272" s="0" t="s">
        <v>1883</v>
      </c>
      <c r="H272" s="0" t="n">
        <v>36.9033</v>
      </c>
      <c r="I272" s="0" t="n">
        <v>-76.1922</v>
      </c>
      <c r="J272" s="0" t="n">
        <v>1.43660070175904</v>
      </c>
    </row>
    <row r="273" customFormat="false" ht="14.25" hidden="false" customHeight="false" outlineLevel="0" collapsed="false">
      <c r="A273" s="0" t="n">
        <v>509</v>
      </c>
      <c r="B273" s="0" t="s">
        <v>751</v>
      </c>
      <c r="C273" s="0" t="n">
        <v>41.284075</v>
      </c>
      <c r="D273" s="0" t="n">
        <v>-72.880915</v>
      </c>
      <c r="E273" s="0" t="s">
        <v>1624</v>
      </c>
      <c r="F273" s="0" t="n">
        <v>0.0211468023587464</v>
      </c>
      <c r="G273" s="0" t="s">
        <v>1625</v>
      </c>
      <c r="H273" s="0" t="n">
        <v>41.26389</v>
      </c>
      <c r="I273" s="0" t="n">
        <v>-72.88722</v>
      </c>
      <c r="J273" s="0" t="n">
        <v>1.43110063300643</v>
      </c>
    </row>
    <row r="274" customFormat="false" ht="14.25" hidden="false" customHeight="false" outlineLevel="0" collapsed="false">
      <c r="A274" s="0" t="n">
        <v>519</v>
      </c>
      <c r="B274" s="0" t="s">
        <v>775</v>
      </c>
      <c r="C274" s="0" t="n">
        <v>37.3306887</v>
      </c>
      <c r="D274" s="0" t="n">
        <v>-79.9550933</v>
      </c>
      <c r="E274" s="0" t="s">
        <v>1884</v>
      </c>
      <c r="F274" s="0" t="n">
        <v>0.0234815436583795</v>
      </c>
      <c r="G274" s="0" t="s">
        <v>1885</v>
      </c>
      <c r="H274" s="0" t="n">
        <v>37.3169</v>
      </c>
      <c r="I274" s="0" t="n">
        <v>-79.9741</v>
      </c>
      <c r="J274" s="0" t="n">
        <v>1.41419199927797</v>
      </c>
    </row>
    <row r="275" customFormat="false" ht="14.25" hidden="false" customHeight="false" outlineLevel="0" collapsed="false">
      <c r="A275" s="0" t="n">
        <v>155</v>
      </c>
      <c r="B275" s="0" t="s">
        <v>325</v>
      </c>
      <c r="C275" s="0" t="n">
        <v>29.562605</v>
      </c>
      <c r="D275" s="0" t="n">
        <v>-98.484761</v>
      </c>
      <c r="E275" s="0" t="s">
        <v>1756</v>
      </c>
      <c r="F275" s="0" t="n">
        <v>0.0183252379520719</v>
      </c>
      <c r="G275" s="0" t="s">
        <v>1757</v>
      </c>
      <c r="H275" s="0" t="n">
        <v>29.5443</v>
      </c>
      <c r="I275" s="0" t="n">
        <v>-98.4839</v>
      </c>
      <c r="J275" s="0" t="n">
        <v>1.26183832940808</v>
      </c>
    </row>
    <row r="276" customFormat="false" ht="14.25" hidden="false" customHeight="false" outlineLevel="0" collapsed="false">
      <c r="A276" s="0" t="n">
        <v>885</v>
      </c>
      <c r="B276" s="0" t="s">
        <v>1181</v>
      </c>
      <c r="C276" s="0" t="n">
        <v>28.1246474</v>
      </c>
      <c r="D276" s="0" t="n">
        <v>-80.6700684</v>
      </c>
      <c r="E276" s="0" t="s">
        <v>1886</v>
      </c>
      <c r="F276" s="0" t="n">
        <v>0.0194997057752229</v>
      </c>
      <c r="G276" s="0" t="s">
        <v>1887</v>
      </c>
      <c r="H276" s="0" t="n">
        <v>28.1136</v>
      </c>
      <c r="I276" s="0" t="n">
        <v>-80.654</v>
      </c>
      <c r="J276" s="0" t="n">
        <v>1.24140819342432</v>
      </c>
    </row>
    <row r="277" customFormat="false" ht="14.25" hidden="false" customHeight="false" outlineLevel="0" collapsed="false">
      <c r="A277" s="0" t="n">
        <v>21</v>
      </c>
      <c r="B277" s="0" t="s">
        <v>82</v>
      </c>
      <c r="C277" s="0" t="n">
        <v>32.6167913</v>
      </c>
      <c r="D277" s="0" t="n">
        <v>-85.4654079</v>
      </c>
      <c r="E277" s="0" t="s">
        <v>1888</v>
      </c>
      <c r="F277" s="0" t="n">
        <v>0.0175916309107478</v>
      </c>
      <c r="G277" s="0" t="s">
        <v>1889</v>
      </c>
      <c r="H277" s="0" t="n">
        <v>32.5992</v>
      </c>
      <c r="I277" s="0" t="n">
        <v>-85.4653</v>
      </c>
      <c r="J277" s="0" t="n">
        <v>1.21220668770325</v>
      </c>
    </row>
    <row r="278" customFormat="false" ht="14.25" hidden="false" customHeight="false" outlineLevel="0" collapsed="false">
      <c r="A278" s="0" t="n">
        <v>615</v>
      </c>
      <c r="B278" s="0" t="s">
        <v>918</v>
      </c>
      <c r="C278" s="0" t="n">
        <v>30.6924493</v>
      </c>
      <c r="D278" s="0" t="n">
        <v>-88.2266917</v>
      </c>
      <c r="E278" s="0" t="s">
        <v>1890</v>
      </c>
      <c r="F278" s="0" t="n">
        <v>0.0193127257884476</v>
      </c>
      <c r="G278" s="0" t="s">
        <v>1891</v>
      </c>
      <c r="H278" s="0" t="n">
        <v>30.68833</v>
      </c>
      <c r="I278" s="0" t="n">
        <v>-88.24556</v>
      </c>
      <c r="J278" s="0" t="n">
        <v>1.15860246151225</v>
      </c>
    </row>
    <row r="279" customFormat="false" ht="14.25" hidden="false" customHeight="false" outlineLevel="0" collapsed="false">
      <c r="A279" s="0" t="n">
        <v>872</v>
      </c>
      <c r="B279" s="0" t="s">
        <v>1139</v>
      </c>
      <c r="C279" s="0" t="n">
        <v>34.5776916</v>
      </c>
      <c r="D279" s="0" t="n">
        <v>-118.078364</v>
      </c>
      <c r="E279" s="0" t="s">
        <v>1892</v>
      </c>
      <c r="F279" s="0" t="n">
        <v>0.0187298757753529</v>
      </c>
      <c r="G279" s="0" t="s">
        <v>1893</v>
      </c>
      <c r="H279" s="0" t="n">
        <v>34.5883</v>
      </c>
      <c r="I279" s="0" t="n">
        <v>-118.0938</v>
      </c>
      <c r="J279" s="0" t="n">
        <v>1.14417221106931</v>
      </c>
    </row>
    <row r="280" customFormat="false" ht="14.25" hidden="false" customHeight="false" outlineLevel="0" collapsed="false">
      <c r="A280" s="0" t="n">
        <v>530</v>
      </c>
      <c r="B280" s="0" t="s">
        <v>791</v>
      </c>
      <c r="C280" s="0" t="n">
        <v>40.0669602</v>
      </c>
      <c r="D280" s="0" t="n">
        <v>-83.0940694</v>
      </c>
      <c r="E280" s="0" t="s">
        <v>1894</v>
      </c>
      <c r="F280" s="0" t="n">
        <v>0.0194809252449705</v>
      </c>
      <c r="G280" s="0" t="s">
        <v>1895</v>
      </c>
      <c r="H280" s="0" t="n">
        <v>40.07806</v>
      </c>
      <c r="I280" s="0" t="n">
        <v>-83.07806</v>
      </c>
      <c r="J280" s="0" t="n">
        <v>1.14305635448908</v>
      </c>
    </row>
    <row r="281" customFormat="false" ht="14.25" hidden="false" customHeight="false" outlineLevel="0" collapsed="false">
      <c r="A281" s="0" t="n">
        <v>205</v>
      </c>
      <c r="B281" s="0" t="s">
        <v>369</v>
      </c>
      <c r="C281" s="0" t="n">
        <v>27.0858426</v>
      </c>
      <c r="D281" s="0" t="n">
        <v>-82.4298771</v>
      </c>
      <c r="E281" s="0" t="s">
        <v>1896</v>
      </c>
      <c r="F281" s="0" t="n">
        <v>0.0161347165816481</v>
      </c>
      <c r="G281" s="0" t="s">
        <v>1897</v>
      </c>
      <c r="H281" s="0" t="n">
        <v>27.1006</v>
      </c>
      <c r="I281" s="0" t="n">
        <v>-82.4364</v>
      </c>
      <c r="J281" s="0" t="n">
        <v>1.09268279567807</v>
      </c>
    </row>
    <row r="282" customFormat="false" ht="14.25" hidden="false" customHeight="false" outlineLevel="0" collapsed="false">
      <c r="A282" s="0" t="n">
        <v>849</v>
      </c>
      <c r="B282" s="0" t="s">
        <v>1077</v>
      </c>
      <c r="C282" s="0" t="n">
        <v>38.679332</v>
      </c>
      <c r="D282" s="0" t="n">
        <v>-90.5049518</v>
      </c>
      <c r="E282" s="0" t="s">
        <v>1596</v>
      </c>
      <c r="F282" s="0" t="n">
        <v>0.0192001298756008</v>
      </c>
      <c r="G282" s="0" t="s">
        <v>1597</v>
      </c>
      <c r="H282" s="0" t="n">
        <v>38.6856</v>
      </c>
      <c r="I282" s="0" t="n">
        <v>-90.5231</v>
      </c>
      <c r="J282" s="0" t="n">
        <v>1.07224873494332</v>
      </c>
    </row>
    <row r="283" customFormat="false" ht="14.25" hidden="false" customHeight="false" outlineLevel="0" collapsed="false">
      <c r="A283" s="0" t="n">
        <v>220</v>
      </c>
      <c r="B283" s="0" t="s">
        <v>410</v>
      </c>
      <c r="C283" s="0" t="n">
        <v>42.928939</v>
      </c>
      <c r="D283" s="0" t="n">
        <v>-78.7468904</v>
      </c>
      <c r="E283" s="0" t="s">
        <v>1734</v>
      </c>
      <c r="F283" s="0" t="n">
        <v>0.0162382355309955</v>
      </c>
      <c r="G283" s="0" t="s">
        <v>1735</v>
      </c>
      <c r="H283" s="0" t="n">
        <v>42.9408</v>
      </c>
      <c r="I283" s="0" t="n">
        <v>-78.7358</v>
      </c>
      <c r="J283" s="0" t="n">
        <v>0.993366874097972</v>
      </c>
    </row>
    <row r="284" customFormat="false" ht="14.25" hidden="false" customHeight="false" outlineLevel="0" collapsed="false">
      <c r="A284" s="0" t="n">
        <v>264</v>
      </c>
      <c r="B284" s="0" t="s">
        <v>514</v>
      </c>
      <c r="C284" s="0" t="n">
        <v>34.0054345</v>
      </c>
      <c r="D284" s="0" t="n">
        <v>-118.4311167</v>
      </c>
      <c r="E284" s="0" t="s">
        <v>1898</v>
      </c>
      <c r="F284" s="0" t="n">
        <v>0.0172221818925535</v>
      </c>
      <c r="G284" s="0" t="s">
        <v>1899</v>
      </c>
      <c r="H284" s="0" t="n">
        <v>34.005</v>
      </c>
      <c r="I284" s="0" t="n">
        <v>-118.4139</v>
      </c>
      <c r="J284" s="0" t="n">
        <v>0.988722093346143</v>
      </c>
    </row>
    <row r="285" customFormat="false" ht="14.25" hidden="false" customHeight="false" outlineLevel="0" collapsed="false">
      <c r="A285" s="0" t="n">
        <v>831</v>
      </c>
      <c r="B285" s="0" t="s">
        <v>1022</v>
      </c>
      <c r="C285" s="0" t="n">
        <v>39.7867961</v>
      </c>
      <c r="D285" s="0" t="n">
        <v>-105.1073507</v>
      </c>
      <c r="E285" s="0" t="s">
        <v>1900</v>
      </c>
      <c r="F285" s="0" t="n">
        <v>0.0153175123861542</v>
      </c>
      <c r="G285" s="0" t="s">
        <v>1901</v>
      </c>
      <c r="H285" s="0" t="n">
        <v>39.7749</v>
      </c>
      <c r="I285" s="0" t="n">
        <v>-105.117</v>
      </c>
      <c r="J285" s="0" t="n">
        <v>0.968200880125098</v>
      </c>
    </row>
    <row r="286" customFormat="false" ht="14.25" hidden="false" customHeight="false" outlineLevel="0" collapsed="false">
      <c r="A286" s="0" t="n">
        <v>891</v>
      </c>
      <c r="B286" s="0" t="s">
        <v>1199</v>
      </c>
      <c r="C286" s="0" t="n">
        <v>40.3642673</v>
      </c>
      <c r="D286" s="0" t="n">
        <v>-79.9086573</v>
      </c>
      <c r="E286" s="0" t="s">
        <v>1640</v>
      </c>
      <c r="F286" s="0" t="n">
        <v>0.0161394330315348</v>
      </c>
      <c r="G286" s="0" t="s">
        <v>1641</v>
      </c>
      <c r="H286" s="0" t="n">
        <v>40.35472</v>
      </c>
      <c r="I286" s="0" t="n">
        <v>-79.9216699999999</v>
      </c>
      <c r="J286" s="0" t="n">
        <v>0.951676659614731</v>
      </c>
    </row>
    <row r="287" customFormat="false" ht="14.25" hidden="false" customHeight="false" outlineLevel="0" collapsed="false">
      <c r="A287" s="0" t="n">
        <v>206</v>
      </c>
      <c r="B287" s="0" t="s">
        <v>373</v>
      </c>
      <c r="C287" s="0" t="n">
        <v>29.1633845</v>
      </c>
      <c r="D287" s="0" t="n">
        <v>-82.0927322</v>
      </c>
      <c r="E287" s="0" t="s">
        <v>1736</v>
      </c>
      <c r="F287" s="0" t="n">
        <v>0.0150379412517212</v>
      </c>
      <c r="G287" s="0" t="s">
        <v>1737</v>
      </c>
      <c r="H287" s="0" t="n">
        <v>29.1638</v>
      </c>
      <c r="I287" s="0" t="n">
        <v>-82.0777</v>
      </c>
      <c r="J287" s="0" t="n">
        <v>0.909149234236637</v>
      </c>
    </row>
    <row r="288" customFormat="false" ht="14.25" hidden="false" customHeight="false" outlineLevel="0" collapsed="false">
      <c r="A288" s="0" t="n">
        <v>533</v>
      </c>
      <c r="B288" s="0" t="s">
        <v>793</v>
      </c>
      <c r="C288" s="0" t="n">
        <v>41.0591627</v>
      </c>
      <c r="D288" s="0" t="n">
        <v>-83.6606615</v>
      </c>
      <c r="E288" s="0" t="s">
        <v>1902</v>
      </c>
      <c r="F288" s="0" t="n">
        <v>0.0131529887683354</v>
      </c>
      <c r="G288" s="0" t="s">
        <v>1903</v>
      </c>
      <c r="H288" s="0" t="n">
        <v>41.0461</v>
      </c>
      <c r="I288" s="0" t="n">
        <v>-83.6622</v>
      </c>
      <c r="J288" s="0" t="n">
        <v>0.904984601784115</v>
      </c>
    </row>
    <row r="289" customFormat="false" ht="14.25" hidden="false" customHeight="false" outlineLevel="0" collapsed="false">
      <c r="A289" s="0" t="n">
        <v>572</v>
      </c>
      <c r="B289" s="0" t="s">
        <v>841</v>
      </c>
      <c r="C289" s="0" t="n">
        <v>38.5192695</v>
      </c>
      <c r="D289" s="0" t="n">
        <v>-121.4997919</v>
      </c>
      <c r="E289" s="0" t="s">
        <v>1904</v>
      </c>
      <c r="F289" s="0" t="n">
        <v>0.0132652491819779</v>
      </c>
      <c r="G289" s="0" t="s">
        <v>1905</v>
      </c>
      <c r="H289" s="0" t="n">
        <v>38.5069</v>
      </c>
      <c r="I289" s="0" t="n">
        <v>-121.495</v>
      </c>
      <c r="J289" s="0" t="n">
        <v>0.891846128833158</v>
      </c>
    </row>
    <row r="290" customFormat="false" ht="14.25" hidden="false" customHeight="false" outlineLevel="0" collapsed="false">
      <c r="A290" s="0" t="n">
        <v>858</v>
      </c>
      <c r="B290" s="0" t="s">
        <v>1107</v>
      </c>
      <c r="C290" s="0" t="n">
        <v>33.1936015</v>
      </c>
      <c r="D290" s="0" t="n">
        <v>-97.1078635</v>
      </c>
      <c r="E290" s="0" t="s">
        <v>1906</v>
      </c>
      <c r="F290" s="0" t="n">
        <v>0.00624626564436505</v>
      </c>
      <c r="G290" s="0" t="s">
        <v>1907</v>
      </c>
      <c r="H290" s="0" t="n">
        <v>33.1991</v>
      </c>
      <c r="I290" s="0" t="n">
        <v>-97.1049</v>
      </c>
      <c r="J290" s="0" t="n">
        <v>0.416017027110008</v>
      </c>
    </row>
    <row r="291" customFormat="false" ht="14.25" hidden="false" customHeight="false" outlineLevel="0" collapsed="false">
      <c r="A291" s="0" t="n">
        <v>847</v>
      </c>
      <c r="B291" s="0" t="s">
        <v>1071</v>
      </c>
      <c r="C291" s="0" t="n">
        <v>42.6412492</v>
      </c>
      <c r="D291" s="0" t="n">
        <v>-71.3572251</v>
      </c>
      <c r="E291" s="0" t="s">
        <v>1908</v>
      </c>
      <c r="F291" s="0" t="n">
        <v>0.00648430957388715</v>
      </c>
      <c r="G291" s="0" t="s">
        <v>1909</v>
      </c>
      <c r="H291" s="0" t="n">
        <v>42.6409</v>
      </c>
      <c r="I291" s="0" t="n">
        <v>-71.3637</v>
      </c>
      <c r="J291" s="0" t="n">
        <v>0.330847386084155</v>
      </c>
    </row>
    <row r="292" customFormat="false" ht="14.25" hidden="false" customHeight="false" outlineLevel="0" collapsed="false">
      <c r="A292" s="0" t="n">
        <v>36</v>
      </c>
      <c r="B292" s="0" t="s">
        <v>135</v>
      </c>
    </row>
    <row r="293" customFormat="false" ht="14.25" hidden="false" customHeight="false" outlineLevel="0" collapsed="false">
      <c r="A293" s="0" t="n">
        <v>72</v>
      </c>
      <c r="B293" s="0" t="s">
        <v>188</v>
      </c>
    </row>
    <row r="294" customFormat="false" ht="14.25" hidden="false" customHeight="false" outlineLevel="0" collapsed="false">
      <c r="A294" s="0" t="n">
        <v>209</v>
      </c>
      <c r="B294" s="0" t="s">
        <v>382</v>
      </c>
    </row>
    <row r="295" customFormat="false" ht="14.25" hidden="false" customHeight="false" outlineLevel="0" collapsed="false">
      <c r="A295" s="0" t="n">
        <v>284</v>
      </c>
      <c r="B295" s="0" t="s">
        <v>540</v>
      </c>
    </row>
    <row r="296" customFormat="false" ht="14.25" hidden="false" customHeight="false" outlineLevel="0" collapsed="false">
      <c r="A296" s="0" t="n">
        <v>305</v>
      </c>
      <c r="B296" s="0" t="s">
        <v>565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2019-05-15T11:24:21Z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