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 name="Sheet2" sheetId="6" r:id="rId2"/>
    <sheet name="Sheet5" sheetId="5" r:id="rId3"/>
    <sheet name="Sheet3" sheetId="7" r:id="rId4"/>
    <sheet name="Master Retail Bowling" sheetId="8" r:id="rId5"/>
    <sheet name="long lat revise" sheetId="9" r:id="rId6"/>
    <sheet name="centers_stations" sheetId="12" r:id="rId7"/>
  </sheets>
  <externalReferences>
    <externalReference r:id="rId8"/>
    <externalReference r:id="rId9"/>
    <externalReference r:id="rId10"/>
  </externalReferences>
  <definedNames>
    <definedName name="_Fill" localSheetId="5" hidden="1">#REF!</definedName>
    <definedName name="_Fill" hidden="1">#REF!</definedName>
    <definedName name="_xlnm._FilterDatabase" localSheetId="5" hidden="1">'long lat revise'!$A$1:$L$296</definedName>
    <definedName name="_xlnm._FilterDatabase" localSheetId="4" hidden="1">'Master Retail Bowling'!$B$2:$X$294</definedName>
    <definedName name="_xlnm._FilterDatabase" localSheetId="0" hidden="1">Sheet1!$A$1:$AM$296</definedName>
    <definedName name="_xlnm._FilterDatabase" localSheetId="1" hidden="1">Sheet2!$A$1:$BA$292</definedName>
    <definedName name="B4580_B4593" localSheetId="5">#REF!</definedName>
    <definedName name="B4580_B4593">#REF!</definedName>
    <definedName name="ButtonsCenter" localSheetId="5">#REF!</definedName>
    <definedName name="ButtonsCenter">#REF!</definedName>
    <definedName name="ButtonsPeriod" localSheetId="5">#REF!</definedName>
    <definedName name="ButtonsPeriod">#REF!</definedName>
    <definedName name="ControlSASPeriod">'[1]Tier Totals'!$B$8</definedName>
    <definedName name="DirPeriod">'[1]Tier Totals'!$B$6</definedName>
    <definedName name="FULLALPH" localSheetId="5">#REF!</definedName>
    <definedName name="FULLALPH">#REF!</definedName>
    <definedName name="PalisadeReportWorkbookCreatedBy" hidden="1">"StatTools"</definedName>
    <definedName name="_xlnm.Print_Area">#REF!</definedName>
    <definedName name="Quote">'[1]Tier Totals'!#REF!</definedName>
    <definedName name="RemOutli" localSheetId="5">#REF!</definedName>
    <definedName name="RemOutli">#REF!</definedName>
    <definedName name="RemoveOutliersfromAll" localSheetId="5">#REF!</definedName>
    <definedName name="RemoveOutliersfromAll">#REF!</definedName>
    <definedName name="SheeNewButtons" localSheetId="5">'[1]Tier Totals'!#REF!</definedName>
    <definedName name="SheeNewButtons">'[1]Tier Totals'!#REF!</definedName>
    <definedName name="ST_ADDRESS" localSheetId="5">#REF!</definedName>
    <definedName name="ST_ADDRESS">#REF!</definedName>
    <definedName name="ST_ADDRESS_11" localSheetId="5">#REF!</definedName>
    <definedName name="ST_ADDRESS_11">#REF!</definedName>
    <definedName name="ST_ADDRESS_12" localSheetId="5">#REF!</definedName>
    <definedName name="ST_ADDRESS_12">#REF!</definedName>
    <definedName name="ST_ADDRESS_13">#REF!</definedName>
    <definedName name="ST_ADDRESS_14">#REF!</definedName>
    <definedName name="ST_ADDRESS_8">#REF!</definedName>
    <definedName name="ST_ADDRESS_9">#REF!</definedName>
    <definedName name="ST_Age2017Median">#REF!</definedName>
    <definedName name="ST_Age2017Median_32">#REF!</definedName>
    <definedName name="ST_Age2017Median_33">#REF!</definedName>
    <definedName name="ST_Age2017Median_35">#REF!</definedName>
    <definedName name="ST_Age2017Median_36">#REF!</definedName>
    <definedName name="ST_Age2017Median_37">#REF!</definedName>
    <definedName name="ST_Age2017Median_38">#REF!</definedName>
    <definedName name="ST_Averagehouseholdsize2017">#REF!</definedName>
    <definedName name="ST_Averagehouseholdsize2017_35">#REF!</definedName>
    <definedName name="ST_Averagehouseholdsize2017_36">#REF!</definedName>
    <definedName name="ST_Averagehouseholdsize2017_38">#REF!</definedName>
    <definedName name="ST_Averagehouseholdsize2017_39">#REF!</definedName>
    <definedName name="ST_Averagehouseholdsize2017_40">#REF!</definedName>
    <definedName name="ST_Averagehouseholdsize2017_41">#REF!</definedName>
    <definedName name="ST_BLDGSQFT">#REF!</definedName>
    <definedName name="ST_BLDGSQFT_19">#REF!</definedName>
    <definedName name="ST_BLDGSQFT_20">#REF!</definedName>
    <definedName name="ST_BLDGSQFT_22">#REF!</definedName>
    <definedName name="ST_BLDGSQFT_23">#REF!</definedName>
    <definedName name="ST_BLDGSQFT_24">#REF!</definedName>
    <definedName name="ST_BLDGSQFT_25">#REF!</definedName>
    <definedName name="ST_BRAND">#REF!</definedName>
    <definedName name="ST_BRAND_10">#REF!</definedName>
    <definedName name="ST_BRAND_11">#REF!</definedName>
    <definedName name="ST_BRAND_12">#REF!</definedName>
    <definedName name="ST_BRAND_13">#REF!</definedName>
    <definedName name="ST_BRAND_7">#REF!</definedName>
    <definedName name="ST_BRAND_8">#REF!</definedName>
    <definedName name="ST_CENTERNAME">#REF!</definedName>
    <definedName name="ST_CENTERNAME_2">#REF!</definedName>
    <definedName name="ST_CENTERNAME_3">#REF!</definedName>
    <definedName name="ST_CENTERNAME_5">#REF!</definedName>
    <definedName name="ST_CENTERNAME_6">#REF!</definedName>
    <definedName name="ST_CENTERNAME_7">#REF!</definedName>
    <definedName name="ST_CENTERNAME_8">#REF!</definedName>
    <definedName name="ST_CenterVisibilityScore">#REF!</definedName>
    <definedName name="ST_CenterVisibilityScore_24">#REF!</definedName>
    <definedName name="ST_CenterVisibilityScore_25">#REF!</definedName>
    <definedName name="ST_CenterVisibilityScore_27">#REF!</definedName>
    <definedName name="ST_CenterVisibilityScore_28">#REF!</definedName>
    <definedName name="ST_CenterVisibilityScore_29">#REF!</definedName>
    <definedName name="ST_CenterVisibilityScore_30">#REF!</definedName>
    <definedName name="ST_CenterVisibilityScore1">#REF!</definedName>
    <definedName name="ST_CenterVisibilityScore2">#REF!</definedName>
    <definedName name="ST_CenterVisibilityScore3">#REF!</definedName>
    <definedName name="ST_CenterVisibilityScore4">#REF!</definedName>
    <definedName name="ST_CITY">#REF!</definedName>
    <definedName name="ST_CITY_10">#REF!</definedName>
    <definedName name="ST_CITY_12">#REF!</definedName>
    <definedName name="ST_CITY_13">#REF!</definedName>
    <definedName name="ST_CITY_14">#REF!</definedName>
    <definedName name="ST_CITY_15">#REF!</definedName>
    <definedName name="ST_CITY_9">#REF!</definedName>
    <definedName name="ST_CLASS">#REF!</definedName>
    <definedName name="ST_CLASS_10">#REF!</definedName>
    <definedName name="ST_CLASS_11">#REF!</definedName>
    <definedName name="ST_CLASS_12">#REF!</definedName>
    <definedName name="ST_CLASS_6">#REF!</definedName>
    <definedName name="ST_CLASS_7">#REF!</definedName>
    <definedName name="ST_CLASS_9">#REF!</definedName>
    <definedName name="ST_Consumerexpenditure2017Totalannual">#REF!</definedName>
    <definedName name="ST_Consumerexpenditure2017Totalannual_36">#REF!</definedName>
    <definedName name="ST_Consumerexpenditure2017Totalannual_37">#REF!</definedName>
    <definedName name="ST_Consumerexpenditure2017Totalannual_39">#REF!</definedName>
    <definedName name="ST_Consumerexpenditure2017Totalannual_40">#REF!</definedName>
    <definedName name="ST_Consumerexpenditure2017Totalannual_41">#REF!</definedName>
    <definedName name="ST_Consumerexpenditure2017Totalannual_42">#REF!</definedName>
    <definedName name="ST_ConversionorRemdodelFY2017prior">#REF!</definedName>
    <definedName name="ST_ConversionorRemdodelFY2017prior_20">#REF!</definedName>
    <definedName name="ST_ConversionorRemdodelFY2017prior_21">#REF!</definedName>
    <definedName name="ST_ConversionorRemdodelFY2017prior_23">#REF!</definedName>
    <definedName name="ST_ConversionorRemdodelFY2017prior_24">#REF!</definedName>
    <definedName name="ST_ConversionorRemdodelFY2017prior_25">#REF!</definedName>
    <definedName name="ST_ConversionorRemdodelFY2017prior_26">#REF!</definedName>
    <definedName name="ST_DISTRICT">#REF!</definedName>
    <definedName name="ST_DISTRICT_10">#REF!</definedName>
    <definedName name="ST_DISTRICT_11">#REF!</definedName>
    <definedName name="ST_DISTRICT_5">#REF!</definedName>
    <definedName name="ST_DISTRICT_6">#REF!</definedName>
    <definedName name="ST_DISTRICT_8">#REF!</definedName>
    <definedName name="ST_DISTRICT_9">#REF!</definedName>
    <definedName name="ST_Education2017Bachelorsdegree">#REF!</definedName>
    <definedName name="ST_Education2017Bachelorsdegree_43">#REF!</definedName>
    <definedName name="ST_Education2017Bachelorsdegree_44">#REF!</definedName>
    <definedName name="ST_Education2017Bachelorsdegree_46">#REF!</definedName>
    <definedName name="ST_Education2017Bachelorsdegree_47">#REF!</definedName>
    <definedName name="ST_Education2017Bachelorsdegree_48">#REF!</definedName>
    <definedName name="ST_Education2017Bachelorsdegree_49">#REF!</definedName>
    <definedName name="ST_Education2017Highschoolgraduate">#REF!</definedName>
    <definedName name="ST_Education2017Highschoolgraduate_42">#REF!</definedName>
    <definedName name="ST_Education2017Highschoolgraduate_43">#REF!</definedName>
    <definedName name="ST_Education2017Highschoolgraduate_45">#REF!</definedName>
    <definedName name="ST_Education2017Highschoolgraduate_46">#REF!</definedName>
    <definedName name="ST_Education2017Highschoolgraduate_47">#REF!</definedName>
    <definedName name="ST_Education2017Highschoolgraduate_48">#REF!</definedName>
    <definedName name="ST_Employmentstatus2017Employed">#REF!</definedName>
    <definedName name="ST_Employmentstatus2017Employed_44">#REF!</definedName>
    <definedName name="ST_Employmentstatus2017Employed_45">#REF!</definedName>
    <definedName name="ST_Employmentstatus2017Employed_47">#REF!</definedName>
    <definedName name="ST_Employmentstatus2017Employed_48">#REF!</definedName>
    <definedName name="ST_Employmentstatus2017Employed_49">#REF!</definedName>
    <definedName name="ST_Employmentstatus2017Employed_50">#REF!</definedName>
    <definedName name="ST_Employmentstatus2017Unemployed">#REF!</definedName>
    <definedName name="ST_Employmentstatus2017Unemployed_45">#REF!</definedName>
    <definedName name="ST_Employmentstatus2017Unemployed_46">#REF!</definedName>
    <definedName name="ST_Employmentstatus2017Unemployed_48">#REF!</definedName>
    <definedName name="ST_Employmentstatus2017Unemployed_49">#REF!</definedName>
    <definedName name="ST_Employmentstatus2017Unemployed_50">#REF!</definedName>
    <definedName name="ST_Employmentstatus2017Unemployed_51">#REF!</definedName>
    <definedName name="ST_Families2017">#REF!</definedName>
    <definedName name="ST_Families2017_41">#REF!</definedName>
    <definedName name="ST_Families2017_42">#REF!</definedName>
    <definedName name="ST_Families2017_44">#REF!</definedName>
    <definedName name="ST_Families2017_45">#REF!</definedName>
    <definedName name="ST_Families2017_46">#REF!</definedName>
    <definedName name="ST_Families2017_47">#REF!</definedName>
    <definedName name="ST_FECCompetitors">#REF!</definedName>
    <definedName name="ST_FECCompetitors_23">#REF!</definedName>
    <definedName name="ST_FECCompetitors_24">#REF!</definedName>
    <definedName name="ST_FECCompetitors_26">#REF!</definedName>
    <definedName name="ST_FECCompetitors_27">#REF!</definedName>
    <definedName name="ST_FECCompetitors_28">#REF!</definedName>
    <definedName name="ST_FECCompetitors_29">#REF!</definedName>
    <definedName name="ST_GMTenureinMonths">#REF!</definedName>
    <definedName name="ST_GMTenureinMonths_26">#REF!</definedName>
    <definedName name="ST_GMTenureinMonths_27">#REF!</definedName>
    <definedName name="ST_GMTenureinMonths_29">#REF!</definedName>
    <definedName name="ST_GMTenureinMonths_30">#REF!</definedName>
    <definedName name="ST_GMTenureinMonths_31">#REF!</definedName>
    <definedName name="ST_GMTenureinMonths_32">#REF!</definedName>
    <definedName name="ST_Households2017">#REF!</definedName>
    <definedName name="ST_Households2017_34">#REF!</definedName>
    <definedName name="ST_Households2017_35">#REF!</definedName>
    <definedName name="ST_Households2017_37">#REF!</definedName>
    <definedName name="ST_Households2017_38">#REF!</definedName>
    <definedName name="ST_Households2017_39">#REF!</definedName>
    <definedName name="ST_Households2017_40">#REF!</definedName>
    <definedName name="ST_Housingunits2017Medianvalue">#REF!</definedName>
    <definedName name="ST_Housingunits2017Medianvalue_40">#REF!</definedName>
    <definedName name="ST_Housingunits2017Medianvalue_41">#REF!</definedName>
    <definedName name="ST_Housingunits2017Medianvalue_43">#REF!</definedName>
    <definedName name="ST_Housingunits2017Medianvalue_44">#REF!</definedName>
    <definedName name="ST_Housingunits2017Medianvalue_45">#REF!</definedName>
    <definedName name="ST_Housingunits2017Medianvalue_46">#REF!</definedName>
    <definedName name="ST_Housingunits2017Owneroccupied">#REF!</definedName>
    <definedName name="ST_Housingunits2017Owneroccupied_38">#REF!</definedName>
    <definedName name="ST_Housingunits2017Owneroccupied_39">#REF!</definedName>
    <definedName name="ST_Housingunits2017Owneroccupied_41">#REF!</definedName>
    <definedName name="ST_Housingunits2017Owneroccupied_42">#REF!</definedName>
    <definedName name="ST_Housingunits2017Owneroccupied_43">#REF!</definedName>
    <definedName name="ST_Housingunits2017Owneroccupied_44">#REF!</definedName>
    <definedName name="ST_Housingunits2017Renteroccupied">#REF!</definedName>
    <definedName name="ST_Housingunits2017Renteroccupied_39">#REF!</definedName>
    <definedName name="ST_Housingunits2017Renteroccupied_40">#REF!</definedName>
    <definedName name="ST_Housingunits2017Renteroccupied_42">#REF!</definedName>
    <definedName name="ST_Housingunits2017Renteroccupied_43">#REF!</definedName>
    <definedName name="ST_Housingunits2017Renteroccupied_44">#REF!</definedName>
    <definedName name="ST_Housingunits2017Renteroccupied_45">#REF!</definedName>
    <definedName name="ST_Housingunits2017Total">#REF!</definedName>
    <definedName name="ST_Housingunits2017Total_37">#REF!</definedName>
    <definedName name="ST_Housingunits2017Total_38">#REF!</definedName>
    <definedName name="ST_Housingunits2017Total_40">#REF!</definedName>
    <definedName name="ST_Housingunits2017Total_41">#REF!</definedName>
    <definedName name="ST_Housingunits2017Total_42">#REF!</definedName>
    <definedName name="ST_Housingunits2017Total_43">#REF!</definedName>
    <definedName name="ST_LANES">#REF!</definedName>
    <definedName name="ST_LANES_18">#REF!</definedName>
    <definedName name="ST_LANES_19">#REF!</definedName>
    <definedName name="ST_LANES_21">#REF!</definedName>
    <definedName name="ST_LANES_22">#REF!</definedName>
    <definedName name="ST_LANES_23">#REF!</definedName>
    <definedName name="ST_LANES_24">#REF!</definedName>
    <definedName name="ST_LATITUDE">#REF!</definedName>
    <definedName name="ST_LATITUDE_14">#REF!</definedName>
    <definedName name="ST_LATITUDE_15">#REF!</definedName>
    <definedName name="ST_LATITUDE_17">#REF!</definedName>
    <definedName name="ST_LATITUDE_18">#REF!</definedName>
    <definedName name="ST_LATITUDE_19">#REF!</definedName>
    <definedName name="ST_LATITUDE_20">#REF!</definedName>
    <definedName name="ST_LONGITUDE">#REF!</definedName>
    <definedName name="ST_LONGITUDE_13">#REF!</definedName>
    <definedName name="ST_LONGITUDE_14">#REF!</definedName>
    <definedName name="ST_LONGITUDE_16">#REF!</definedName>
    <definedName name="ST_LONGITUDE_17">#REF!</definedName>
    <definedName name="ST_LONGITUDE_18">#REF!</definedName>
    <definedName name="ST_LONGITUDE_19">#REF!</definedName>
    <definedName name="ST_Medianhouseholdincome2017">#REF!</definedName>
    <definedName name="ST_Medianhouseholdincome2017_33">#REF!</definedName>
    <definedName name="ST_Medianhouseholdincome2017_34">#REF!</definedName>
    <definedName name="ST_Medianhouseholdincome2017_36">#REF!</definedName>
    <definedName name="ST_Medianhouseholdincome2017_37">#REF!</definedName>
    <definedName name="ST_Medianhouseholdincome2017_38">#REF!</definedName>
    <definedName name="ST_Medianhouseholdincome2017_39">#REF!</definedName>
    <definedName name="ST_Outlier_45">#REF!</definedName>
    <definedName name="ST_Outlier_47">#REF!</definedName>
    <definedName name="ST_Outlier_48">#REF!</definedName>
    <definedName name="ST_Outlier_49">#REF!</definedName>
    <definedName name="ST_Outlier_50">#REF!</definedName>
    <definedName name="ST_Outlier_51">#REF!</definedName>
    <definedName name="ST_OutlierRegression">#REF!</definedName>
    <definedName name="ST_OutlierRegression_47">#REF!</definedName>
    <definedName name="ST_OutlierRegression_48">#REF!</definedName>
    <definedName name="ST_OutlierRegression_49">#REF!</definedName>
    <definedName name="ST_OutlierRegression_50">#REF!</definedName>
    <definedName name="ST_OutlierRegression_51">#REF!</definedName>
    <definedName name="ST_OutlierRegression_52">#REF!</definedName>
    <definedName name="ST_OutlierRegression2_48">#REF!</definedName>
    <definedName name="ST_OutlierRegression2_49">#REF!</definedName>
    <definedName name="ST_OutlierRegression2_50">#REF!</definedName>
    <definedName name="ST_OutlierRegression2_51">#REF!</definedName>
    <definedName name="ST_OutlierRegression2_52">#REF!</definedName>
    <definedName name="ST_OutlierRegression3">#REF!</definedName>
    <definedName name="ST_OutlierRegression3_49">#REF!</definedName>
    <definedName name="ST_OutlierRegression3_50">#REF!</definedName>
    <definedName name="ST_OutlierRegression3_51">#REF!</definedName>
    <definedName name="ST_OutlierRegression3_52">#REF!</definedName>
    <definedName name="ST_OutlierRegression4">#REF!</definedName>
    <definedName name="ST_OutlierRegression4_50">#REF!</definedName>
    <definedName name="ST_OutlierRegression4_51">#REF!</definedName>
    <definedName name="ST_OutlierRegression4_52">#REF!</definedName>
    <definedName name="ST_OutlierRegression5">#REF!</definedName>
    <definedName name="ST_OutlierRegression5_51">#REF!</definedName>
    <definedName name="ST_OutlierRegression5_52">#REF!</definedName>
    <definedName name="ST_OutlierRegression6">#REF!</definedName>
    <definedName name="ST_OutlierRegression6_52">#REF!</definedName>
    <definedName name="ST_Population2017">#REF!</definedName>
    <definedName name="ST_Population2017_27">#REF!</definedName>
    <definedName name="ST_Population2017_28">#REF!</definedName>
    <definedName name="ST_Population2017_30">#REF!</definedName>
    <definedName name="ST_Population2017_31">#REF!</definedName>
    <definedName name="ST_Population2017_32">#REF!</definedName>
    <definedName name="ST_Population2017_33">#REF!</definedName>
    <definedName name="ST_Population2017Female">#REF!</definedName>
    <definedName name="ST_Population2017Female_29">#REF!</definedName>
    <definedName name="ST_Population2017Female_30">#REF!</definedName>
    <definedName name="ST_Population2017Female_32">#REF!</definedName>
    <definedName name="ST_Population2017Female_33">#REF!</definedName>
    <definedName name="ST_Population2017Female_34">#REF!</definedName>
    <definedName name="ST_Population2017Female_35">#REF!</definedName>
    <definedName name="ST_Population2017Male">#REF!</definedName>
    <definedName name="ST_Population2017Male_28">#REF!</definedName>
    <definedName name="ST_Population2017Male_29">#REF!</definedName>
    <definedName name="ST_Population2017Male_31">#REF!</definedName>
    <definedName name="ST_Population2017Male_32">#REF!</definedName>
    <definedName name="ST_Population2017Male_33">#REF!</definedName>
    <definedName name="ST_Population2017Male_34">#REF!</definedName>
    <definedName name="ST_Populationdensitypersqmi2017">#REF!</definedName>
    <definedName name="ST_Populationdensitypersqmi2017_30">#REF!</definedName>
    <definedName name="ST_Populationdensitypersqmi2017_31">#REF!</definedName>
    <definedName name="ST_Populationdensitypersqmi2017_33">#REF!</definedName>
    <definedName name="ST_Populationdensitypersqmi2017_34">#REF!</definedName>
    <definedName name="ST_Populationdensitypersqmi2017_35">#REF!</definedName>
    <definedName name="ST_Populationdensitypersqmi2017_36">#REF!</definedName>
    <definedName name="ST_Populationunder14">#REF!</definedName>
    <definedName name="ST_Populationunder14_31">#REF!</definedName>
    <definedName name="ST_Populationunder14_32">#REF!</definedName>
    <definedName name="ST_Populationunder14_34">#REF!</definedName>
    <definedName name="ST_Populationunder14_35">#REF!</definedName>
    <definedName name="ST_Populationunder14_36">#REF!</definedName>
    <definedName name="ST_Populationunder14_37">#REF!</definedName>
    <definedName name="ST_PremierBowlingCenters">#REF!</definedName>
    <definedName name="ST_PremierBowlingCenters_22">#REF!</definedName>
    <definedName name="ST_PremierBowlingCenters_23">#REF!</definedName>
    <definedName name="ST_PremierBowlingCenters_25">#REF!</definedName>
    <definedName name="ST_PremierBowlingCenters_26">#REF!</definedName>
    <definedName name="ST_PremierBowlingCenters_27">#REF!</definedName>
    <definedName name="ST_PremierBowlingCenters_28">#REF!</definedName>
    <definedName name="ST_REGION">#REF!</definedName>
    <definedName name="ST_REGION_3">#REF!</definedName>
    <definedName name="ST_REGION_4">#REF!</definedName>
    <definedName name="ST_REGION_6">#REF!</definedName>
    <definedName name="ST_REGION_7">#REF!</definedName>
    <definedName name="ST_REGION_8">#REF!</definedName>
    <definedName name="ST_REGION_9">#REF!</definedName>
    <definedName name="ST_SALESREGION">#REF!</definedName>
    <definedName name="ST_SALESREGION_10">#REF!</definedName>
    <definedName name="ST_SALESREGION_4">#REF!</definedName>
    <definedName name="ST_SALESREGION_5">#REF!</definedName>
    <definedName name="ST_SALESREGION_7">#REF!</definedName>
    <definedName name="ST_SALESREGION_8">#REF!</definedName>
    <definedName name="ST_SALESREGION_9">#REF!</definedName>
    <definedName name="ST_Signage1">#REF!</definedName>
    <definedName name="ST_Signage2">#REF!</definedName>
    <definedName name="ST_Signage3">#REF!</definedName>
    <definedName name="ST_Signage4">#REF!</definedName>
    <definedName name="ST_SignageVisibilityScore">#REF!</definedName>
    <definedName name="ST_SignageVisibilityScore_25">#REF!</definedName>
    <definedName name="ST_SignageVisibilityScore_26">#REF!</definedName>
    <definedName name="ST_SignageVisibilityScore_28">#REF!</definedName>
    <definedName name="ST_SignageVisibilityScore_29">#REF!</definedName>
    <definedName name="ST_SignageVisibilityScore_30">#REF!</definedName>
    <definedName name="ST_SignageVisibilityScore_31">#REF!</definedName>
    <definedName name="ST_STATE">#REF!</definedName>
    <definedName name="ST_STATE_10">#REF!</definedName>
    <definedName name="ST_STATE_11">#REF!</definedName>
    <definedName name="ST_STATE_13">#REF!</definedName>
    <definedName name="ST_STATE_14">#REF!</definedName>
    <definedName name="ST_STATE_15">#REF!</definedName>
    <definedName name="ST_STATE_16">#REF!</definedName>
    <definedName name="ST_STATENAME">#REF!</definedName>
    <definedName name="ST_STATENAME_11">#REF!</definedName>
    <definedName name="ST_STATENAME_12">#REF!</definedName>
    <definedName name="ST_STATENAME_14">#REF!</definedName>
    <definedName name="ST_STATENAME_15">#REF!</definedName>
    <definedName name="ST_STATENAME_16">#REF!</definedName>
    <definedName name="ST_STATENAME_17">#REF!</definedName>
    <definedName name="ST_TraditionalBowlingCenters">#REF!</definedName>
    <definedName name="ST_TraditionalBowlingCenters_21">#REF!</definedName>
    <definedName name="ST_TraditionalBowlingCenters_22">#REF!</definedName>
    <definedName name="ST_TraditionalBowlingCenters_24">#REF!</definedName>
    <definedName name="ST_TraditionalBowlingCenters_25">#REF!</definedName>
    <definedName name="ST_TraditionalBowlingCenters_26">#REF!</definedName>
    <definedName name="ST_TraditionalBowlingCenters_27">#REF!</definedName>
    <definedName name="ST_TTMEBITDA">#REF!</definedName>
    <definedName name="ST_TTMEBITDA_17">#REF!</definedName>
    <definedName name="ST_TTMEBITDA_18">#REF!</definedName>
    <definedName name="ST_TTMEBITDA_20">#REF!</definedName>
    <definedName name="ST_TTMEBITDA_21">#REF!</definedName>
    <definedName name="ST_TTMEBITDA_22">#REF!</definedName>
    <definedName name="ST_TTMEBITDA_23">#REF!</definedName>
    <definedName name="ST_TTMEBITDAR">#REF!</definedName>
    <definedName name="ST_TTMEBITDAR_16">#REF!</definedName>
    <definedName name="ST_TTMEBITDAR_17">#REF!</definedName>
    <definedName name="ST_TTMEBITDAR_19">#REF!</definedName>
    <definedName name="ST_TTMEBITDAR_20">#REF!</definedName>
    <definedName name="ST_TTMEBITDAR_21">#REF!</definedName>
    <definedName name="ST_TTMEBITDAR_22">#REF!</definedName>
    <definedName name="ST_TTMREV">#REF!</definedName>
    <definedName name="ST_TTMREV_15">#REF!</definedName>
    <definedName name="ST_TTMREV_16">#REF!</definedName>
    <definedName name="ST_TTMREV_18">#REF!</definedName>
    <definedName name="ST_TTMREV_19">#REF!</definedName>
    <definedName name="ST_TTMREV_20">#REF!</definedName>
    <definedName name="ST_TTMREV_21">#REF!</definedName>
    <definedName name="ST_var">#REF!</definedName>
    <definedName name="ST_var_1">#REF!</definedName>
    <definedName name="ST_var_2">#REF!</definedName>
    <definedName name="ST_var_4">#REF!</definedName>
    <definedName name="ST_var_5">#REF!</definedName>
    <definedName name="ST_var_6">#REF!</definedName>
    <definedName name="ST_var_7">#REF!</definedName>
    <definedName name="ST_ZIP">#REF!</definedName>
    <definedName name="ST_ZIP_12">#REF!</definedName>
    <definedName name="ST_ZIP_13">#REF!</definedName>
    <definedName name="ST_ZIP_15">#REF!</definedName>
    <definedName name="ST_ZIP_16">#REF!</definedName>
    <definedName name="ST_ZIP_17">#REF!</definedName>
    <definedName name="ST_ZIP_18">#REF!</definedName>
    <definedName name="StartFormula">'[1]Theoretical COS'!$F$8</definedName>
    <definedName name="STWBD_StatToolsChiSqTest_BinMaximum" hidden="1">" 1.01E+300"</definedName>
    <definedName name="STWBD_StatToolsChiSqTest_BinMinimum" hidden="1">" 1.01E+300"</definedName>
    <definedName name="STWBD_StatToolsChiSqTest_ExtendFirstBinToMinusInfinity" hidden="1">"TRUE"</definedName>
    <definedName name="STWBD_StatToolsChiSqTest_ExtendLastBinToInfinity" hidden="1">"TRUE"</definedName>
    <definedName name="STWBD_StatToolsChiSqTest_HasDefaultInfo" hidden="1">"TRUE"</definedName>
    <definedName name="STWBD_StatToolsChiSqTest_NumBins" hidden="1">"-32767"</definedName>
    <definedName name="STWBD_StatToolsChiSqTest_VariableList" hidden="1">1</definedName>
    <definedName name="STWBD_StatToolsChiSqTest_VariableList_1" hidden="1">"U_x0001_VG2CCDF9DC1F335002_x0001_"</definedName>
    <definedName name="STWBD_StatToolsChiSqTest_VarSelectorDefaultDataSet" hidden="1">"DG37FF182C"</definedName>
    <definedName name="STWBD_StatToolsLilliefors_DefaultDataFormat" hidden="1">" 0"</definedName>
    <definedName name="STWBD_StatToolsLilliefors_HasDefaultInfo" hidden="1">"TRUE"</definedName>
    <definedName name="STWBD_StatToolsLilliefors_VariableList" hidden="1">1</definedName>
    <definedName name="STWBD_StatToolsLilliefors_VariableList_1" hidden="1">"U_x0001_VG2CCDF9DC1F335002_x0001_"</definedName>
    <definedName name="STWBD_StatToolsLilliefors_VarSelectorDefaultDataSet" hidden="1">"DG37FF182C"</definedName>
    <definedName name="STWBD_StatToolsQQNormal_HasDefaultInfo" hidden="1">"TRUE"</definedName>
    <definedName name="STWBD_StatToolsQQNormal_ReferenceLine" hidden="1">"TRUE"</definedName>
    <definedName name="STWBD_StatToolsQQNormal_StandardQ" hidden="1">"TRUE"</definedName>
    <definedName name="STWBD_StatToolsQQNormal_VariableList" hidden="1">1</definedName>
    <definedName name="STWBD_StatToolsQQNormal_VariableList_1" hidden="1">"U_x0001_VG2CCDF9DC1F335002_x0001_"</definedName>
    <definedName name="STWBD_StatToolsQQNormal_VarSelectorDefaultDataSet" hidden="1">"DG37FF182C"</definedName>
    <definedName name="STWBD_StatToolsRegression_blockList" hidden="1">"-1"</definedName>
    <definedName name="STWBD_StatToolsRegression_CheckMulticollinearity" hidden="1">"TRUE"</definedName>
    <definedName name="STWBD_StatToolsRegression_ConfidenceLevel" hidden="1">" .95"</definedName>
    <definedName name="STWBD_StatToolsRegression_DisplayCorrelationMatrix" hidden="1">"TRUE"</definedName>
    <definedName name="STWBD_StatToolsRegression_DisplayRegressionEquation" hidden="1">"TRUE"</definedName>
    <definedName name="STWBD_StatToolsRegression_FixVariables" hidden="1">"FALSE"</definedName>
    <definedName name="STWBD_StatToolsRegression_fixVarList" hidden="1">"-1"</definedName>
    <definedName name="STWBD_StatToolsRegression_FValueToEnter" hidden="1">" 2.2"</definedName>
    <definedName name="STWBD_StatToolsRegression_FValueToLeave" hidden="1">" 1.1"</definedName>
    <definedName name="STWBD_StatToolsRegression_GraphFittedValueVsActualYValue" hidden="1">"TRUE"</definedName>
    <definedName name="STWBD_StatToolsRegression_GraphFittedValueVsXValue" hidden="1">"FALSE"</definedName>
    <definedName name="STWBD_StatToolsRegression_GraphHistogramOfResiduals" hidden="1">"TRUE"</definedName>
    <definedName name="STWBD_StatToolsRegression_GraphResidualVsFittedValue" hidden="1">"TRUE"</definedName>
    <definedName name="STWBD_StatToolsRegression_GraphResidualVsOrderIndex" hidden="1">"FALSE"</definedName>
    <definedName name="STWBD_StatToolsRegression_GraphResidualVsXValue" hidden="1">"FALSE"</definedName>
    <definedName name="STWBD_StatToolsRegression_HasDefaultInfo" hidden="1">"TRUE"</definedName>
    <definedName name="STWBD_StatToolsRegression_IdentifyOutliersInDataSet" hidden="1">"TRUE"</definedName>
    <definedName name="STWBD_StatToolsRegression_IdentifyOutliersInGraphs" hidden="1">"FALSE"</definedName>
    <definedName name="STWBD_StatToolsRegression_IncludeDerivedVariables" hidden="1">"TRUE"</definedName>
    <definedName name="STWBD_StatToolsRegression_IncludePrediction" hidden="1">"FALSE"</definedName>
    <definedName name="STWBD_StatToolsRegression_IncludeSteps" hidden="1">"TRUE"</definedName>
    <definedName name="STWBD_StatToolsRegression_NumberOfBlocks" hidden="1">" 2"</definedName>
    <definedName name="STWBD_StatToolsRegression_pValueToEnter" hidden="1">" .05"</definedName>
    <definedName name="STWBD_StatToolsRegression_pValueToLeave" hidden="1">" .25"</definedName>
    <definedName name="STWBD_StatToolsRegression_RegressionType" hidden="1">" 1"</definedName>
    <definedName name="STWBD_StatToolsRegression_StandardizeNumericVariables" hidden="1">"TRUE"</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"U_x0001_VG639E213300B7322_x0001_"</definedName>
    <definedName name="STWBD_StatToolsRegression_VariableListIndependent" hidden="1">34</definedName>
    <definedName name="STWBD_StatToolsRegression_VariableListIndependent_1" hidden="1">"U_x0001_VG2C039C1C9AD7C07_x0001_"</definedName>
    <definedName name="STWBD_StatToolsRegression_VariableListIndependent_10" hidden="1">"U_x0001_VG334ABF3B10BD7B1_x0001_"</definedName>
    <definedName name="STWBD_StatToolsRegression_VariableListIndependent_11" hidden="1">"U_x0001_VG32FD61F523FA987C_x0001_"</definedName>
    <definedName name="STWBD_StatToolsRegression_VariableListIndependent_12" hidden="1">"U_x0001_VG1473BDE73687C452_x0001_"</definedName>
    <definedName name="STWBD_StatToolsRegression_VariableListIndependent_13" hidden="1">"U_x0001_VG2DC62B7B2826D7B7_x0001_"</definedName>
    <definedName name="STWBD_StatToolsRegression_VariableListIndependent_14" hidden="1">"U_x0001_VG25BCA2AC33B5739F_x0001_"</definedName>
    <definedName name="STWBD_StatToolsRegression_VariableListIndependent_15" hidden="1">"U_x0001_VG2E26D26521E3B8C8_x0001_"</definedName>
    <definedName name="STWBD_StatToolsRegression_VariableListIndependent_16" hidden="1">"U_x0001_VGFB481FB3722DF42_x0001_"</definedName>
    <definedName name="STWBD_StatToolsRegression_VariableListIndependent_17" hidden="1">"U_x0001_VG3B1D3967198DC2FB_x0001_"</definedName>
    <definedName name="STWBD_StatToolsRegression_VariableListIndependent_18" hidden="1">"U_x0001_VG153A592219C8AEEA_x0001_"</definedName>
    <definedName name="STWBD_StatToolsRegression_VariableListIndependent_19" hidden="1">"U_x0001_VG1351C69B14B72A92_x0001_"</definedName>
    <definedName name="STWBD_StatToolsRegression_VariableListIndependent_2" hidden="1">"U_x0001_VG1CDE41AD2D4BE797_x0001_"</definedName>
    <definedName name="STWBD_StatToolsRegression_VariableListIndependent_20" hidden="1">"U_x0001_VGE1B643D28F0B781_x0001_"</definedName>
    <definedName name="STWBD_StatToolsRegression_VariableListIndependent_21" hidden="1">"U_x0001_VG15A8FA6B9E71EF9_x0001_"</definedName>
    <definedName name="STWBD_StatToolsRegression_VariableListIndependent_22" hidden="1">"U_x0001_VG22D2D03B3ACA3C12_x0001_"</definedName>
    <definedName name="STWBD_StatToolsRegression_VariableListIndependent_23" hidden="1">"U_x0001_VG32382DC124ACB33E_x0001_"</definedName>
    <definedName name="STWBD_StatToolsRegression_VariableListIndependent_24" hidden="1">"U_x0001_VG2A57A4F411920E99_x0001_"</definedName>
    <definedName name="STWBD_StatToolsRegression_VariableListIndependent_25" hidden="1">"U_x0001_VG2437AD283595F1AE_x0001_"</definedName>
    <definedName name="STWBD_StatToolsRegression_VariableListIndependent_26" hidden="1">"U_x0001_VG304F65AD3AD3F75C_x0001_"</definedName>
    <definedName name="STWBD_StatToolsRegression_VariableListIndependent_27" hidden="1">"U_x0001_VG1390E50D3C3D60B_x0001_"</definedName>
    <definedName name="STWBD_StatToolsRegression_VariableListIndependent_28" hidden="1">"U_x0001_VG10CAD116178ACE0A_x0001_"</definedName>
    <definedName name="STWBD_StatToolsRegression_VariableListIndependent_29" hidden="1">"U_x0001_VG18BDA7D72C49824F_x0001_"</definedName>
    <definedName name="STWBD_StatToolsRegression_VariableListIndependent_3" hidden="1">"U_x0001_VG50F2E343248637F_x0001_"</definedName>
    <definedName name="STWBD_StatToolsRegression_VariableListIndependent_30" hidden="1">"U_x0001_VG1AE046157661A4E_x0001_"</definedName>
    <definedName name="STWBD_StatToolsRegression_VariableListIndependent_31" hidden="1">"U_x0001_VG33708AF97F4A86A_x0001_"</definedName>
    <definedName name="STWBD_StatToolsRegression_VariableListIndependent_32" hidden="1">"U_x0001_VG12463D60154B0DFF_x0001_"</definedName>
    <definedName name="STWBD_StatToolsRegression_VariableListIndependent_33" hidden="1">"U_x0001_VG3AF3F0C1106EEBE1_x0001_"</definedName>
    <definedName name="STWBD_StatToolsRegression_VariableListIndependent_34" hidden="1">"U_x0001_VG4AF7E5324B3F9A8_x0001_"</definedName>
    <definedName name="STWBD_StatToolsRegression_VariableListIndependent_4" hidden="1">"U_x0001_VG2A603F88EDD6B29_x0001_"</definedName>
    <definedName name="STWBD_StatToolsRegression_VariableListIndependent_5" hidden="1">"U_x0001_VG9AF23159CCD35F_x0001_"</definedName>
    <definedName name="STWBD_StatToolsRegression_VariableListIndependent_6" hidden="1">"U_x0001_VG290018E73B68DD76_x0001_"</definedName>
    <definedName name="STWBD_StatToolsRegression_VariableListIndependent_7" hidden="1">"U_x0001_VG2ADFCB78127D264B_x0001_"</definedName>
    <definedName name="STWBD_StatToolsRegression_VariableListIndependent_8" hidden="1">"U_x0001_VG30C0E1D2B6F1AE2_x0001_"</definedName>
    <definedName name="STWBD_StatToolsRegression_VariableListIndependent_9" hidden="1">"U_x0001_VG25EA71A73481D24C_x0001_"</definedName>
    <definedName name="STWBD_StatToolsRegression_VarSelectorDefaultDataSet" hidden="1">"DG1A74EBEB"</definedName>
    <definedName name="TemplateCenter">'[1]Tier Totals'!$B$9</definedName>
    <definedName name="Test" localSheetId="5">#REF!</definedName>
    <definedName name="Test">#REF!</definedName>
    <definedName name="ThisCenterNoText">'[1]Tier Totals'!$B$33</definedName>
    <definedName name="ThisCenterNoValue">'[1]Tier Totals'!$B$34</definedName>
    <definedName name="ThisSASCenter">'[1]Tier Totals'!$B$35</definedName>
  </definedNames>
  <calcPr calcId="162913" iterate="1"/>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 i="1"/>
  <c r="K2" i="9" l="1"/>
  <c r="L2" i="9"/>
  <c r="M2" i="9"/>
  <c r="P2" i="9"/>
  <c r="K3" i="9"/>
  <c r="L3" i="9"/>
  <c r="M3" i="9"/>
  <c r="P3" i="9"/>
  <c r="K4" i="9"/>
  <c r="L4" i="9"/>
  <c r="M4" i="9"/>
  <c r="P4" i="9"/>
  <c r="K5" i="9"/>
  <c r="L5" i="9"/>
  <c r="M5" i="9"/>
  <c r="P5" i="9"/>
  <c r="K6" i="9"/>
  <c r="L6" i="9"/>
  <c r="M6" i="9"/>
  <c r="N6" i="9"/>
  <c r="O6" i="9"/>
  <c r="P6" i="9"/>
  <c r="K7" i="9"/>
  <c r="L7" i="9"/>
  <c r="M7" i="9"/>
  <c r="N7" i="9"/>
  <c r="O7" i="9"/>
  <c r="P7" i="9"/>
  <c r="K8" i="9"/>
  <c r="L8" i="9"/>
  <c r="M8" i="9"/>
  <c r="N8" i="9"/>
  <c r="O8" i="9"/>
  <c r="P8" i="9"/>
  <c r="K9" i="9"/>
  <c r="L9" i="9"/>
  <c r="M9" i="9"/>
  <c r="P9" i="9"/>
  <c r="K10" i="9"/>
  <c r="L10" i="9"/>
  <c r="M10" i="9"/>
  <c r="N10" i="9"/>
  <c r="O10" i="9"/>
  <c r="P10" i="9"/>
  <c r="K11" i="9"/>
  <c r="L11" i="9"/>
  <c r="M11" i="9"/>
  <c r="N11" i="9"/>
  <c r="O11" i="9"/>
  <c r="P11" i="9"/>
  <c r="K12" i="9"/>
  <c r="L12" i="9"/>
  <c r="M12" i="9"/>
  <c r="N12" i="9"/>
  <c r="O12" i="9"/>
  <c r="P12" i="9"/>
  <c r="K13" i="9"/>
  <c r="L13" i="9"/>
  <c r="M13" i="9"/>
  <c r="N13" i="9"/>
  <c r="O13" i="9"/>
  <c r="P13" i="9"/>
  <c r="K14" i="9"/>
  <c r="L14" i="9"/>
  <c r="M14" i="9"/>
  <c r="P14" i="9"/>
  <c r="K15" i="9"/>
  <c r="L15" i="9"/>
  <c r="M15" i="9"/>
  <c r="P15" i="9"/>
  <c r="K16" i="9"/>
  <c r="L16" i="9"/>
  <c r="M16" i="9"/>
  <c r="N16" i="9"/>
  <c r="O16" i="9"/>
  <c r="P16" i="9"/>
  <c r="K17" i="9"/>
  <c r="L17" i="9"/>
  <c r="M17" i="9"/>
  <c r="P17" i="9"/>
  <c r="K18" i="9"/>
  <c r="L18" i="9"/>
  <c r="M18" i="9"/>
  <c r="N18" i="9"/>
  <c r="O18" i="9"/>
  <c r="P18" i="9"/>
  <c r="K19" i="9"/>
  <c r="L19" i="9"/>
  <c r="M19" i="9"/>
  <c r="N19" i="9"/>
  <c r="O19" i="9"/>
  <c r="P19" i="9"/>
  <c r="K20" i="9"/>
  <c r="L20" i="9"/>
  <c r="M20" i="9"/>
  <c r="N20" i="9"/>
  <c r="O20" i="9"/>
  <c r="P20" i="9"/>
  <c r="K21" i="9"/>
  <c r="L21" i="9"/>
  <c r="M21" i="9"/>
  <c r="P21" i="9"/>
  <c r="K22" i="9"/>
  <c r="L22" i="9"/>
  <c r="M22" i="9"/>
  <c r="P22" i="9"/>
  <c r="K23" i="9"/>
  <c r="L23" i="9"/>
  <c r="M23" i="9"/>
  <c r="N23" i="9"/>
  <c r="O23" i="9"/>
  <c r="P23" i="9"/>
  <c r="K24" i="9"/>
  <c r="L24" i="9"/>
  <c r="M24" i="9"/>
  <c r="P24" i="9"/>
  <c r="K25" i="9"/>
  <c r="L25" i="9"/>
  <c r="M25" i="9"/>
  <c r="P25" i="9"/>
  <c r="K26" i="9"/>
  <c r="L26" i="9"/>
  <c r="M26" i="9"/>
  <c r="P26" i="9"/>
  <c r="K27" i="9"/>
  <c r="L27" i="9"/>
  <c r="M27" i="9"/>
  <c r="P27" i="9"/>
  <c r="K28" i="9"/>
  <c r="L28" i="9"/>
  <c r="M28" i="9"/>
  <c r="P28" i="9"/>
  <c r="K29" i="9"/>
  <c r="L29" i="9"/>
  <c r="M29" i="9"/>
  <c r="P29" i="9"/>
  <c r="K30" i="9"/>
  <c r="L30" i="9"/>
  <c r="M30" i="9"/>
  <c r="P30" i="9"/>
  <c r="K31" i="9"/>
  <c r="L31" i="9"/>
  <c r="M31" i="9"/>
  <c r="P31" i="9"/>
  <c r="K32" i="9"/>
  <c r="L32" i="9"/>
  <c r="M32" i="9"/>
  <c r="P32" i="9"/>
  <c r="K33" i="9"/>
  <c r="L33" i="9"/>
  <c r="M33" i="9"/>
  <c r="P33" i="9"/>
  <c r="K34" i="9"/>
  <c r="L34" i="9"/>
  <c r="M34" i="9"/>
  <c r="P34" i="9"/>
  <c r="K35" i="9"/>
  <c r="L35" i="9"/>
  <c r="M35" i="9"/>
  <c r="P35" i="9"/>
  <c r="K36" i="9"/>
  <c r="L36" i="9"/>
  <c r="M36" i="9"/>
  <c r="P36" i="9"/>
  <c r="K37" i="9"/>
  <c r="L37" i="9"/>
  <c r="M37" i="9"/>
  <c r="P37" i="9"/>
  <c r="K38" i="9"/>
  <c r="L38" i="9"/>
  <c r="M38" i="9"/>
  <c r="P38" i="9"/>
  <c r="K39" i="9"/>
  <c r="L39" i="9"/>
  <c r="M39" i="9"/>
  <c r="P39" i="9"/>
  <c r="K40" i="9"/>
  <c r="L40" i="9"/>
  <c r="M40" i="9"/>
  <c r="P40" i="9"/>
  <c r="K41" i="9"/>
  <c r="L41" i="9"/>
  <c r="M41" i="9"/>
  <c r="P41" i="9"/>
  <c r="K42" i="9"/>
  <c r="L42" i="9"/>
  <c r="M42" i="9"/>
  <c r="P42" i="9"/>
  <c r="K43" i="9"/>
  <c r="L43" i="9"/>
  <c r="M43" i="9"/>
  <c r="P43" i="9"/>
  <c r="K44" i="9"/>
  <c r="L44" i="9"/>
  <c r="M44" i="9"/>
  <c r="P44" i="9"/>
  <c r="K45" i="9"/>
  <c r="L45" i="9"/>
  <c r="M45" i="9"/>
  <c r="P45" i="9"/>
  <c r="K46" i="9"/>
  <c r="L46" i="9"/>
  <c r="M46" i="9"/>
  <c r="P46" i="9"/>
  <c r="K47" i="9"/>
  <c r="L47" i="9"/>
  <c r="M47" i="9"/>
  <c r="P47" i="9"/>
  <c r="K48" i="9"/>
  <c r="L48" i="9"/>
  <c r="M48" i="9"/>
  <c r="P48" i="9"/>
  <c r="K49" i="9"/>
  <c r="L49" i="9"/>
  <c r="M49" i="9"/>
  <c r="P49" i="9"/>
  <c r="K50" i="9"/>
  <c r="L50" i="9"/>
  <c r="M50" i="9"/>
  <c r="P50" i="9"/>
  <c r="K51" i="9"/>
  <c r="L51" i="9"/>
  <c r="M51" i="9"/>
  <c r="P51" i="9"/>
  <c r="K52" i="9"/>
  <c r="L52" i="9"/>
  <c r="M52" i="9"/>
  <c r="P52" i="9"/>
  <c r="K53" i="9"/>
  <c r="L53" i="9"/>
  <c r="M53" i="9"/>
  <c r="P53" i="9"/>
  <c r="K54" i="9"/>
  <c r="L54" i="9"/>
  <c r="M54" i="9"/>
  <c r="P54" i="9"/>
  <c r="K55" i="9"/>
  <c r="L55" i="9"/>
  <c r="M55" i="9"/>
  <c r="P55" i="9"/>
  <c r="K56" i="9"/>
  <c r="L56" i="9"/>
  <c r="M56" i="9"/>
  <c r="P56" i="9"/>
  <c r="K57" i="9"/>
  <c r="L57" i="9"/>
  <c r="M57" i="9"/>
  <c r="P57" i="9"/>
  <c r="K58" i="9"/>
  <c r="L58" i="9"/>
  <c r="M58" i="9"/>
  <c r="P58" i="9"/>
  <c r="K59" i="9"/>
  <c r="L59" i="9"/>
  <c r="M59" i="9"/>
  <c r="P59" i="9"/>
  <c r="K60" i="9"/>
  <c r="L60" i="9"/>
  <c r="M60" i="9"/>
  <c r="P60" i="9"/>
  <c r="K61" i="9"/>
  <c r="L61" i="9"/>
  <c r="M61" i="9"/>
  <c r="P61" i="9"/>
  <c r="K62" i="9"/>
  <c r="L62" i="9"/>
  <c r="M62" i="9"/>
  <c r="P62" i="9"/>
  <c r="K63" i="9"/>
  <c r="L63" i="9"/>
  <c r="M63" i="9"/>
  <c r="P63" i="9"/>
  <c r="K64" i="9"/>
  <c r="L64" i="9"/>
  <c r="M64" i="9"/>
  <c r="P64" i="9"/>
  <c r="K65" i="9"/>
  <c r="L65" i="9"/>
  <c r="M65" i="9"/>
  <c r="P65" i="9"/>
  <c r="K66" i="9"/>
  <c r="L66" i="9"/>
  <c r="M66" i="9"/>
  <c r="P66" i="9"/>
  <c r="K67" i="9"/>
  <c r="L67" i="9"/>
  <c r="M67" i="9"/>
  <c r="P67" i="9"/>
  <c r="K68" i="9"/>
  <c r="L68" i="9"/>
  <c r="M68" i="9"/>
  <c r="P68" i="9"/>
  <c r="K69" i="9"/>
  <c r="L69" i="9"/>
  <c r="M69" i="9"/>
  <c r="P69" i="9"/>
  <c r="K70" i="9"/>
  <c r="L70" i="9"/>
  <c r="M70" i="9"/>
  <c r="P70" i="9"/>
  <c r="K71" i="9"/>
  <c r="L71" i="9"/>
  <c r="M71" i="9"/>
  <c r="P71" i="9"/>
  <c r="K72" i="9"/>
  <c r="L72" i="9"/>
  <c r="M72" i="9"/>
  <c r="P72" i="9"/>
  <c r="K73" i="9"/>
  <c r="L73" i="9"/>
  <c r="M73" i="9"/>
  <c r="P73" i="9"/>
  <c r="K74" i="9"/>
  <c r="L74" i="9"/>
  <c r="M74" i="9"/>
  <c r="P74" i="9"/>
  <c r="K75" i="9"/>
  <c r="L75" i="9"/>
  <c r="M75" i="9"/>
  <c r="P75" i="9"/>
  <c r="K76" i="9"/>
  <c r="L76" i="9"/>
  <c r="M76" i="9"/>
  <c r="P76" i="9"/>
  <c r="K77" i="9"/>
  <c r="L77" i="9"/>
  <c r="M77" i="9"/>
  <c r="P77" i="9"/>
  <c r="K78" i="9"/>
  <c r="L78" i="9"/>
  <c r="M78" i="9"/>
  <c r="P78" i="9"/>
  <c r="K79" i="9"/>
  <c r="L79" i="9"/>
  <c r="M79" i="9"/>
  <c r="P79" i="9"/>
  <c r="K80" i="9"/>
  <c r="L80" i="9"/>
  <c r="M80" i="9"/>
  <c r="P80" i="9"/>
  <c r="K81" i="9"/>
  <c r="L81" i="9"/>
  <c r="M81" i="9"/>
  <c r="P81" i="9"/>
  <c r="K82" i="9"/>
  <c r="L82" i="9"/>
  <c r="M82" i="9"/>
  <c r="P82" i="9"/>
  <c r="K83" i="9"/>
  <c r="L83" i="9"/>
  <c r="M83" i="9"/>
  <c r="P83" i="9"/>
  <c r="K84" i="9"/>
  <c r="L84" i="9"/>
  <c r="M84" i="9"/>
  <c r="P84" i="9"/>
  <c r="K85" i="9"/>
  <c r="L85" i="9"/>
  <c r="M85" i="9"/>
  <c r="P85" i="9"/>
  <c r="K86" i="9"/>
  <c r="L86" i="9"/>
  <c r="M86" i="9"/>
  <c r="P86" i="9"/>
  <c r="K87" i="9"/>
  <c r="L87" i="9"/>
  <c r="M87" i="9"/>
  <c r="P87" i="9"/>
  <c r="K88" i="9"/>
  <c r="L88" i="9"/>
  <c r="M88" i="9"/>
  <c r="P88" i="9"/>
  <c r="K89" i="9"/>
  <c r="L89" i="9"/>
  <c r="M89" i="9"/>
  <c r="P89" i="9"/>
  <c r="K90" i="9"/>
  <c r="L90" i="9"/>
  <c r="M90" i="9"/>
  <c r="P90" i="9"/>
  <c r="K91" i="9"/>
  <c r="L91" i="9"/>
  <c r="M91" i="9"/>
  <c r="P91" i="9"/>
  <c r="K92" i="9"/>
  <c r="L92" i="9"/>
  <c r="M92" i="9"/>
  <c r="P92" i="9"/>
  <c r="K93" i="9"/>
  <c r="L93" i="9"/>
  <c r="M93" i="9"/>
  <c r="P93" i="9"/>
  <c r="K94" i="9"/>
  <c r="L94" i="9"/>
  <c r="M94" i="9"/>
  <c r="P94" i="9"/>
  <c r="K95" i="9"/>
  <c r="L95" i="9"/>
  <c r="M95" i="9"/>
  <c r="P95" i="9"/>
  <c r="K96" i="9"/>
  <c r="L96" i="9"/>
  <c r="M96" i="9"/>
  <c r="P96" i="9"/>
  <c r="K97" i="9"/>
  <c r="L97" i="9"/>
  <c r="M97" i="9"/>
  <c r="P97" i="9"/>
  <c r="K98" i="9"/>
  <c r="L98" i="9"/>
  <c r="M98" i="9"/>
  <c r="P98" i="9"/>
  <c r="K99" i="9"/>
  <c r="L99" i="9"/>
  <c r="M99" i="9"/>
  <c r="P99" i="9"/>
  <c r="K100" i="9"/>
  <c r="L100" i="9"/>
  <c r="M100" i="9"/>
  <c r="P100" i="9"/>
  <c r="K101" i="9"/>
  <c r="L101" i="9"/>
  <c r="M101" i="9"/>
  <c r="P101" i="9"/>
  <c r="K102" i="9"/>
  <c r="L102" i="9"/>
  <c r="M102" i="9"/>
  <c r="P102" i="9"/>
  <c r="K103" i="9"/>
  <c r="L103" i="9"/>
  <c r="M103" i="9"/>
  <c r="P103" i="9"/>
  <c r="K104" i="9"/>
  <c r="L104" i="9"/>
  <c r="M104" i="9"/>
  <c r="P104" i="9"/>
  <c r="K105" i="9"/>
  <c r="L105" i="9"/>
  <c r="M105" i="9"/>
  <c r="P105" i="9"/>
  <c r="K106" i="9"/>
  <c r="L106" i="9"/>
  <c r="M106" i="9"/>
  <c r="P106" i="9"/>
  <c r="K107" i="9"/>
  <c r="L107" i="9"/>
  <c r="M107" i="9"/>
  <c r="P107" i="9"/>
  <c r="K108" i="9"/>
  <c r="L108" i="9"/>
  <c r="M108" i="9"/>
  <c r="P108" i="9"/>
  <c r="K109" i="9"/>
  <c r="L109" i="9"/>
  <c r="M109" i="9"/>
  <c r="P109" i="9"/>
  <c r="K110" i="9"/>
  <c r="L110" i="9"/>
  <c r="M110" i="9"/>
  <c r="P110" i="9"/>
  <c r="K111" i="9"/>
  <c r="L111" i="9"/>
  <c r="M111" i="9"/>
  <c r="P111" i="9"/>
  <c r="K112" i="9"/>
  <c r="L112" i="9"/>
  <c r="M112" i="9"/>
  <c r="P112" i="9"/>
  <c r="K113" i="9"/>
  <c r="L113" i="9"/>
  <c r="M113" i="9"/>
  <c r="P113" i="9"/>
  <c r="K114" i="9"/>
  <c r="L114" i="9"/>
  <c r="M114" i="9"/>
  <c r="P114" i="9"/>
  <c r="K115" i="9"/>
  <c r="L115" i="9"/>
  <c r="M115" i="9"/>
  <c r="P115" i="9"/>
  <c r="K116" i="9"/>
  <c r="L116" i="9"/>
  <c r="M116" i="9"/>
  <c r="P116" i="9"/>
  <c r="K117" i="9"/>
  <c r="L117" i="9"/>
  <c r="M117" i="9"/>
  <c r="P117" i="9"/>
  <c r="K118" i="9"/>
  <c r="L118" i="9"/>
  <c r="M118" i="9"/>
  <c r="P118" i="9"/>
  <c r="K119" i="9"/>
  <c r="L119" i="9"/>
  <c r="M119" i="9"/>
  <c r="P119" i="9"/>
  <c r="K120" i="9"/>
  <c r="L120" i="9"/>
  <c r="M120" i="9"/>
  <c r="P120" i="9"/>
  <c r="K121" i="9"/>
  <c r="L121" i="9"/>
  <c r="M121" i="9"/>
  <c r="P121" i="9"/>
  <c r="K122" i="9"/>
  <c r="L122" i="9"/>
  <c r="M122" i="9"/>
  <c r="P122" i="9"/>
  <c r="K123" i="9"/>
  <c r="L123" i="9"/>
  <c r="M123" i="9"/>
  <c r="P123" i="9"/>
  <c r="K124" i="9"/>
  <c r="L124" i="9"/>
  <c r="M124" i="9"/>
  <c r="P124" i="9"/>
  <c r="K125" i="9"/>
  <c r="L125" i="9"/>
  <c r="M125" i="9"/>
  <c r="P125" i="9"/>
  <c r="K126" i="9"/>
  <c r="L126" i="9"/>
  <c r="M126" i="9"/>
  <c r="P126" i="9"/>
  <c r="K127" i="9"/>
  <c r="L127" i="9"/>
  <c r="M127" i="9"/>
  <c r="P127" i="9"/>
  <c r="K128" i="9"/>
  <c r="L128" i="9"/>
  <c r="M128" i="9"/>
  <c r="P128" i="9"/>
  <c r="K129" i="9"/>
  <c r="L129" i="9"/>
  <c r="M129" i="9"/>
  <c r="P129" i="9"/>
  <c r="K130" i="9"/>
  <c r="L130" i="9"/>
  <c r="M130" i="9"/>
  <c r="P130" i="9"/>
  <c r="K131" i="9"/>
  <c r="L131" i="9"/>
  <c r="M131" i="9"/>
  <c r="P131" i="9"/>
  <c r="K132" i="9"/>
  <c r="L132" i="9"/>
  <c r="M132" i="9"/>
  <c r="P132" i="9"/>
  <c r="K133" i="9"/>
  <c r="L133" i="9"/>
  <c r="M133" i="9"/>
  <c r="P133" i="9"/>
  <c r="K134" i="9"/>
  <c r="L134" i="9"/>
  <c r="M134" i="9"/>
  <c r="P134" i="9"/>
  <c r="K135" i="9"/>
  <c r="L135" i="9"/>
  <c r="M135" i="9"/>
  <c r="P135" i="9"/>
  <c r="K136" i="9"/>
  <c r="L136" i="9"/>
  <c r="M136" i="9"/>
  <c r="P136" i="9"/>
  <c r="K137" i="9"/>
  <c r="L137" i="9"/>
  <c r="M137" i="9"/>
  <c r="P137" i="9"/>
  <c r="K138" i="9"/>
  <c r="L138" i="9"/>
  <c r="M138" i="9"/>
  <c r="P138" i="9"/>
  <c r="K139" i="9"/>
  <c r="L139" i="9"/>
  <c r="M139" i="9"/>
  <c r="P139" i="9"/>
  <c r="K140" i="9"/>
  <c r="L140" i="9"/>
  <c r="M140" i="9"/>
  <c r="P140" i="9"/>
  <c r="K141" i="9"/>
  <c r="L141" i="9"/>
  <c r="M141" i="9"/>
  <c r="P141" i="9"/>
  <c r="K142" i="9"/>
  <c r="L142" i="9"/>
  <c r="M142" i="9"/>
  <c r="P142" i="9"/>
  <c r="K143" i="9"/>
  <c r="L143" i="9"/>
  <c r="M143" i="9"/>
  <c r="P143" i="9"/>
  <c r="K144" i="9"/>
  <c r="L144" i="9"/>
  <c r="M144" i="9"/>
  <c r="P144" i="9"/>
  <c r="K145" i="9"/>
  <c r="L145" i="9"/>
  <c r="M145" i="9"/>
  <c r="P145" i="9"/>
  <c r="K146" i="9"/>
  <c r="L146" i="9"/>
  <c r="M146" i="9"/>
  <c r="P146" i="9"/>
  <c r="K147" i="9"/>
  <c r="L147" i="9"/>
  <c r="M147" i="9"/>
  <c r="P147" i="9"/>
  <c r="K148" i="9"/>
  <c r="L148" i="9"/>
  <c r="M148" i="9"/>
  <c r="P148" i="9"/>
  <c r="K149" i="9"/>
  <c r="L149" i="9"/>
  <c r="M149" i="9"/>
  <c r="P149" i="9"/>
  <c r="K150" i="9"/>
  <c r="L150" i="9"/>
  <c r="M150" i="9"/>
  <c r="P150" i="9"/>
  <c r="K151" i="9"/>
  <c r="L151" i="9"/>
  <c r="M151" i="9"/>
  <c r="P151" i="9"/>
  <c r="K152" i="9"/>
  <c r="L152" i="9"/>
  <c r="M152" i="9"/>
  <c r="P152" i="9"/>
  <c r="K153" i="9"/>
  <c r="L153" i="9"/>
  <c r="M153" i="9"/>
  <c r="P153" i="9"/>
  <c r="K154" i="9"/>
  <c r="L154" i="9"/>
  <c r="M154" i="9"/>
  <c r="P154" i="9"/>
  <c r="K155" i="9"/>
  <c r="L155" i="9"/>
  <c r="M155" i="9"/>
  <c r="P155" i="9"/>
  <c r="K156" i="9"/>
  <c r="L156" i="9"/>
  <c r="M156" i="9"/>
  <c r="P156" i="9"/>
  <c r="K157" i="9"/>
  <c r="L157" i="9"/>
  <c r="M157" i="9"/>
  <c r="P157" i="9"/>
  <c r="K158" i="9"/>
  <c r="L158" i="9"/>
  <c r="M158" i="9"/>
  <c r="P158" i="9"/>
  <c r="K159" i="9"/>
  <c r="L159" i="9"/>
  <c r="M159" i="9"/>
  <c r="P159" i="9"/>
  <c r="K160" i="9"/>
  <c r="L160" i="9"/>
  <c r="M160" i="9"/>
  <c r="P160" i="9"/>
  <c r="K161" i="9"/>
  <c r="L161" i="9"/>
  <c r="M161" i="9"/>
  <c r="P161" i="9"/>
  <c r="K162" i="9"/>
  <c r="L162" i="9"/>
  <c r="M162" i="9"/>
  <c r="P162" i="9"/>
  <c r="K163" i="9"/>
  <c r="L163" i="9"/>
  <c r="M163" i="9"/>
  <c r="P163" i="9"/>
  <c r="K164" i="9"/>
  <c r="L164" i="9"/>
  <c r="M164" i="9"/>
  <c r="P164" i="9"/>
  <c r="K165" i="9"/>
  <c r="L165" i="9"/>
  <c r="M165" i="9"/>
  <c r="P165" i="9"/>
  <c r="K166" i="9"/>
  <c r="L166" i="9"/>
  <c r="M166" i="9"/>
  <c r="P166" i="9"/>
  <c r="K167" i="9"/>
  <c r="L167" i="9"/>
  <c r="M167" i="9"/>
  <c r="P167" i="9"/>
  <c r="K168" i="9"/>
  <c r="L168" i="9"/>
  <c r="M168" i="9"/>
  <c r="P168" i="9"/>
  <c r="K169" i="9"/>
  <c r="L169" i="9"/>
  <c r="M169" i="9"/>
  <c r="P169" i="9"/>
  <c r="K170" i="9"/>
  <c r="L170" i="9"/>
  <c r="M170" i="9"/>
  <c r="P170" i="9"/>
  <c r="K171" i="9"/>
  <c r="L171" i="9"/>
  <c r="M171" i="9"/>
  <c r="P171" i="9"/>
  <c r="K172" i="9"/>
  <c r="L172" i="9"/>
  <c r="M172" i="9"/>
  <c r="P172" i="9"/>
  <c r="K173" i="9"/>
  <c r="L173" i="9"/>
  <c r="M173" i="9"/>
  <c r="P173" i="9"/>
  <c r="K174" i="9"/>
  <c r="L174" i="9"/>
  <c r="M174" i="9"/>
  <c r="P174" i="9"/>
  <c r="K175" i="9"/>
  <c r="L175" i="9"/>
  <c r="M175" i="9"/>
  <c r="P175" i="9"/>
  <c r="K176" i="9"/>
  <c r="L176" i="9"/>
  <c r="M176" i="9"/>
  <c r="P176" i="9"/>
  <c r="K177" i="9"/>
  <c r="L177" i="9"/>
  <c r="M177" i="9"/>
  <c r="P177" i="9"/>
  <c r="K178" i="9"/>
  <c r="L178" i="9"/>
  <c r="M178" i="9"/>
  <c r="P178" i="9"/>
  <c r="K179" i="9"/>
  <c r="L179" i="9"/>
  <c r="M179" i="9"/>
  <c r="P179" i="9"/>
  <c r="K180" i="9"/>
  <c r="L180" i="9"/>
  <c r="M180" i="9"/>
  <c r="P180" i="9"/>
  <c r="K181" i="9"/>
  <c r="L181" i="9"/>
  <c r="M181" i="9"/>
  <c r="P181" i="9"/>
  <c r="K182" i="9"/>
  <c r="L182" i="9"/>
  <c r="M182" i="9"/>
  <c r="P182" i="9"/>
  <c r="K183" i="9"/>
  <c r="L183" i="9"/>
  <c r="M183" i="9"/>
  <c r="P183" i="9"/>
  <c r="K184" i="9"/>
  <c r="L184" i="9"/>
  <c r="M184" i="9"/>
  <c r="P184" i="9"/>
  <c r="K185" i="9"/>
  <c r="L185" i="9"/>
  <c r="M185" i="9"/>
  <c r="P185" i="9"/>
  <c r="K186" i="9"/>
  <c r="L186" i="9"/>
  <c r="M186" i="9"/>
  <c r="P186" i="9"/>
  <c r="K187" i="9"/>
  <c r="L187" i="9"/>
  <c r="M187" i="9"/>
  <c r="P187" i="9"/>
  <c r="K188" i="9"/>
  <c r="L188" i="9"/>
  <c r="M188" i="9"/>
  <c r="P188" i="9"/>
  <c r="K189" i="9"/>
  <c r="L189" i="9"/>
  <c r="M189" i="9"/>
  <c r="P189" i="9"/>
  <c r="K190" i="9"/>
  <c r="L190" i="9"/>
  <c r="M190" i="9"/>
  <c r="P190" i="9"/>
  <c r="K191" i="9"/>
  <c r="L191" i="9"/>
  <c r="M191" i="9"/>
  <c r="P191" i="9"/>
  <c r="K192" i="9"/>
  <c r="L192" i="9"/>
  <c r="M192" i="9"/>
  <c r="P192" i="9"/>
  <c r="K193" i="9"/>
  <c r="L193" i="9"/>
  <c r="M193" i="9"/>
  <c r="P193" i="9"/>
  <c r="K194" i="9"/>
  <c r="L194" i="9"/>
  <c r="M194" i="9"/>
  <c r="P194" i="9"/>
  <c r="K195" i="9"/>
  <c r="L195" i="9"/>
  <c r="M195" i="9"/>
  <c r="P195" i="9"/>
  <c r="K196" i="9"/>
  <c r="L196" i="9"/>
  <c r="M196" i="9"/>
  <c r="P196" i="9"/>
  <c r="K197" i="9"/>
  <c r="L197" i="9"/>
  <c r="M197" i="9"/>
  <c r="P197" i="9"/>
  <c r="K198" i="9"/>
  <c r="L198" i="9"/>
  <c r="M198" i="9"/>
  <c r="P198" i="9"/>
  <c r="K199" i="9"/>
  <c r="L199" i="9"/>
  <c r="M199" i="9"/>
  <c r="P199" i="9"/>
  <c r="K200" i="9"/>
  <c r="L200" i="9"/>
  <c r="M200" i="9"/>
  <c r="P200" i="9"/>
  <c r="K201" i="9"/>
  <c r="L201" i="9"/>
  <c r="M201" i="9"/>
  <c r="P201" i="9"/>
  <c r="K202" i="9"/>
  <c r="L202" i="9"/>
  <c r="M202" i="9"/>
  <c r="P202" i="9"/>
  <c r="K203" i="9"/>
  <c r="L203" i="9"/>
  <c r="M203" i="9"/>
  <c r="P203" i="9"/>
  <c r="K204" i="9"/>
  <c r="L204" i="9"/>
  <c r="M204" i="9"/>
  <c r="P204" i="9"/>
  <c r="K205" i="9"/>
  <c r="L205" i="9"/>
  <c r="M205" i="9"/>
  <c r="P205" i="9"/>
  <c r="K206" i="9"/>
  <c r="L206" i="9"/>
  <c r="M206" i="9"/>
  <c r="P206" i="9"/>
  <c r="K207" i="9"/>
  <c r="L207" i="9"/>
  <c r="M207" i="9"/>
  <c r="P207" i="9"/>
  <c r="K208" i="9"/>
  <c r="L208" i="9"/>
  <c r="M208" i="9"/>
  <c r="P208" i="9"/>
  <c r="K209" i="9"/>
  <c r="L209" i="9"/>
  <c r="M209" i="9"/>
  <c r="P209" i="9"/>
  <c r="K210" i="9"/>
  <c r="L210" i="9"/>
  <c r="M210" i="9"/>
  <c r="P210" i="9"/>
  <c r="K211" i="9"/>
  <c r="L211" i="9"/>
  <c r="M211" i="9"/>
  <c r="P211" i="9"/>
  <c r="K212" i="9"/>
  <c r="L212" i="9"/>
  <c r="M212" i="9"/>
  <c r="P212" i="9"/>
  <c r="K213" i="9"/>
  <c r="L213" i="9"/>
  <c r="M213" i="9"/>
  <c r="P213" i="9"/>
  <c r="K214" i="9"/>
  <c r="L214" i="9"/>
  <c r="M214" i="9"/>
  <c r="P214" i="9"/>
  <c r="K215" i="9"/>
  <c r="L215" i="9"/>
  <c r="M215" i="9"/>
  <c r="P215" i="9"/>
  <c r="K216" i="9"/>
  <c r="L216" i="9"/>
  <c r="M216" i="9"/>
  <c r="P216" i="9"/>
  <c r="K217" i="9"/>
  <c r="L217" i="9"/>
  <c r="M217" i="9"/>
  <c r="P217" i="9"/>
  <c r="K218" i="9"/>
  <c r="L218" i="9"/>
  <c r="M218" i="9"/>
  <c r="P218" i="9"/>
  <c r="K219" i="9"/>
  <c r="L219" i="9"/>
  <c r="M219" i="9"/>
  <c r="P219" i="9"/>
  <c r="K220" i="9"/>
  <c r="L220" i="9"/>
  <c r="M220" i="9"/>
  <c r="P220" i="9"/>
  <c r="K221" i="9"/>
  <c r="L221" i="9"/>
  <c r="M221" i="9"/>
  <c r="P221" i="9"/>
  <c r="K222" i="9"/>
  <c r="L222" i="9"/>
  <c r="M222" i="9"/>
  <c r="P222" i="9"/>
  <c r="K223" i="9"/>
  <c r="L223" i="9"/>
  <c r="M223" i="9"/>
  <c r="P223" i="9"/>
  <c r="K224" i="9"/>
  <c r="L224" i="9"/>
  <c r="M224" i="9"/>
  <c r="P224" i="9"/>
  <c r="K225" i="9"/>
  <c r="L225" i="9"/>
  <c r="M225" i="9"/>
  <c r="P225" i="9"/>
  <c r="K226" i="9"/>
  <c r="L226" i="9"/>
  <c r="M226" i="9"/>
  <c r="P226" i="9"/>
  <c r="K227" i="9"/>
  <c r="L227" i="9"/>
  <c r="M227" i="9"/>
  <c r="P227" i="9"/>
  <c r="K228" i="9"/>
  <c r="L228" i="9"/>
  <c r="M228" i="9"/>
  <c r="P228" i="9"/>
  <c r="K229" i="9"/>
  <c r="L229" i="9"/>
  <c r="M229" i="9"/>
  <c r="P229" i="9"/>
  <c r="K230" i="9"/>
  <c r="L230" i="9"/>
  <c r="M230" i="9"/>
  <c r="P230" i="9"/>
  <c r="K231" i="9"/>
  <c r="L231" i="9"/>
  <c r="M231" i="9"/>
  <c r="P231" i="9"/>
  <c r="K232" i="9"/>
  <c r="L232" i="9"/>
  <c r="M232" i="9"/>
  <c r="P232" i="9"/>
  <c r="K233" i="9"/>
  <c r="L233" i="9"/>
  <c r="M233" i="9"/>
  <c r="P233" i="9"/>
  <c r="K234" i="9"/>
  <c r="L234" i="9"/>
  <c r="M234" i="9"/>
  <c r="P234" i="9"/>
  <c r="K235" i="9"/>
  <c r="L235" i="9"/>
  <c r="M235" i="9"/>
  <c r="P235" i="9"/>
  <c r="K236" i="9"/>
  <c r="L236" i="9"/>
  <c r="M236" i="9"/>
  <c r="P236" i="9"/>
  <c r="K237" i="9"/>
  <c r="L237" i="9"/>
  <c r="M237" i="9"/>
  <c r="P237" i="9"/>
  <c r="K238" i="9"/>
  <c r="L238" i="9"/>
  <c r="M238" i="9"/>
  <c r="P238" i="9"/>
  <c r="K239" i="9"/>
  <c r="L239" i="9"/>
  <c r="M239" i="9"/>
  <c r="P239" i="9"/>
  <c r="K240" i="9"/>
  <c r="L240" i="9"/>
  <c r="M240" i="9"/>
  <c r="P240" i="9"/>
  <c r="K241" i="9"/>
  <c r="L241" i="9"/>
  <c r="M241" i="9"/>
  <c r="P241" i="9"/>
  <c r="K242" i="9"/>
  <c r="L242" i="9"/>
  <c r="M242" i="9"/>
  <c r="P242" i="9"/>
  <c r="K243" i="9"/>
  <c r="L243" i="9"/>
  <c r="M243" i="9"/>
  <c r="P243" i="9"/>
  <c r="K244" i="9"/>
  <c r="L244" i="9"/>
  <c r="M244" i="9"/>
  <c r="P244" i="9"/>
  <c r="K245" i="9"/>
  <c r="L245" i="9"/>
  <c r="M245" i="9"/>
  <c r="P245" i="9"/>
  <c r="K246" i="9"/>
  <c r="L246" i="9"/>
  <c r="M246" i="9"/>
  <c r="P246" i="9"/>
  <c r="K247" i="9"/>
  <c r="L247" i="9"/>
  <c r="M247" i="9"/>
  <c r="P247" i="9"/>
  <c r="K248" i="9"/>
  <c r="L248" i="9"/>
  <c r="M248" i="9"/>
  <c r="P248" i="9"/>
  <c r="K249" i="9"/>
  <c r="L249" i="9"/>
  <c r="M249" i="9"/>
  <c r="P249" i="9"/>
  <c r="K250" i="9"/>
  <c r="L250" i="9"/>
  <c r="M250" i="9"/>
  <c r="P250" i="9"/>
  <c r="K251" i="9"/>
  <c r="L251" i="9"/>
  <c r="M251" i="9"/>
  <c r="P251" i="9"/>
  <c r="K252" i="9"/>
  <c r="L252" i="9"/>
  <c r="M252" i="9"/>
  <c r="P252" i="9"/>
  <c r="K253" i="9"/>
  <c r="L253" i="9"/>
  <c r="M253" i="9"/>
  <c r="P253" i="9"/>
  <c r="K254" i="9"/>
  <c r="L254" i="9"/>
  <c r="M254" i="9"/>
  <c r="P254" i="9"/>
  <c r="K255" i="9"/>
  <c r="L255" i="9"/>
  <c r="M255" i="9"/>
  <c r="P255" i="9"/>
  <c r="K256" i="9"/>
  <c r="L256" i="9"/>
  <c r="M256" i="9"/>
  <c r="P256" i="9"/>
  <c r="K257" i="9"/>
  <c r="L257" i="9"/>
  <c r="M257" i="9"/>
  <c r="P257" i="9"/>
  <c r="K258" i="9"/>
  <c r="L258" i="9"/>
  <c r="M258" i="9"/>
  <c r="P258" i="9"/>
  <c r="K259" i="9"/>
  <c r="L259" i="9"/>
  <c r="M259" i="9"/>
  <c r="P259" i="9"/>
  <c r="K260" i="9"/>
  <c r="L260" i="9"/>
  <c r="M260" i="9"/>
  <c r="P260" i="9"/>
  <c r="K261" i="9"/>
  <c r="L261" i="9"/>
  <c r="M261" i="9"/>
  <c r="P261" i="9"/>
  <c r="K262" i="9"/>
  <c r="L262" i="9"/>
  <c r="M262" i="9"/>
  <c r="P262" i="9"/>
  <c r="K263" i="9"/>
  <c r="L263" i="9"/>
  <c r="M263" i="9"/>
  <c r="P263" i="9"/>
  <c r="K264" i="9"/>
  <c r="L264" i="9"/>
  <c r="M264" i="9"/>
  <c r="P264" i="9"/>
  <c r="K265" i="9"/>
  <c r="L265" i="9"/>
  <c r="M265" i="9"/>
  <c r="P265" i="9"/>
  <c r="K266" i="9"/>
  <c r="L266" i="9"/>
  <c r="M266" i="9"/>
  <c r="P266" i="9"/>
  <c r="K267" i="9"/>
  <c r="L267" i="9"/>
  <c r="M267" i="9"/>
  <c r="P267" i="9"/>
  <c r="K268" i="9"/>
  <c r="L268" i="9"/>
  <c r="M268" i="9"/>
  <c r="P268" i="9"/>
  <c r="K269" i="9"/>
  <c r="L269" i="9"/>
  <c r="M269" i="9"/>
  <c r="P269" i="9"/>
  <c r="K270" i="9"/>
  <c r="L270" i="9"/>
  <c r="M270" i="9"/>
  <c r="P270" i="9"/>
  <c r="K271" i="9"/>
  <c r="L271" i="9"/>
  <c r="M271" i="9"/>
  <c r="P271" i="9"/>
  <c r="K272" i="9"/>
  <c r="L272" i="9"/>
  <c r="M272" i="9"/>
  <c r="P272" i="9"/>
  <c r="K273" i="9"/>
  <c r="L273" i="9"/>
  <c r="M273" i="9"/>
  <c r="P273" i="9"/>
  <c r="K274" i="9"/>
  <c r="L274" i="9"/>
  <c r="M274" i="9"/>
  <c r="P274" i="9"/>
  <c r="K275" i="9"/>
  <c r="L275" i="9"/>
  <c r="M275" i="9"/>
  <c r="P275" i="9"/>
  <c r="K276" i="9"/>
  <c r="L276" i="9"/>
  <c r="M276" i="9"/>
  <c r="P276" i="9"/>
  <c r="K277" i="9"/>
  <c r="L277" i="9"/>
  <c r="M277" i="9"/>
  <c r="P277" i="9"/>
  <c r="K278" i="9"/>
  <c r="L278" i="9"/>
  <c r="M278" i="9"/>
  <c r="P278" i="9"/>
  <c r="K279" i="9"/>
  <c r="L279" i="9"/>
  <c r="M279" i="9"/>
  <c r="P279" i="9"/>
  <c r="K280" i="9"/>
  <c r="L280" i="9"/>
  <c r="M280" i="9"/>
  <c r="P280" i="9"/>
  <c r="K281" i="9"/>
  <c r="L281" i="9"/>
  <c r="M281" i="9"/>
  <c r="P281" i="9"/>
  <c r="K282" i="9"/>
  <c r="L282" i="9"/>
  <c r="M282" i="9"/>
  <c r="P282" i="9"/>
  <c r="K283" i="9"/>
  <c r="L283" i="9"/>
  <c r="M283" i="9"/>
  <c r="P283" i="9"/>
  <c r="K284" i="9"/>
  <c r="L284" i="9"/>
  <c r="M284" i="9"/>
  <c r="P284" i="9"/>
  <c r="K285" i="9"/>
  <c r="L285" i="9"/>
  <c r="M285" i="9"/>
  <c r="P285" i="9"/>
  <c r="K286" i="9"/>
  <c r="L286" i="9"/>
  <c r="M286" i="9"/>
  <c r="P286" i="9"/>
  <c r="K287" i="9"/>
  <c r="L287" i="9"/>
  <c r="M287" i="9"/>
  <c r="P287" i="9"/>
  <c r="K288" i="9"/>
  <c r="L288" i="9"/>
  <c r="M288" i="9"/>
  <c r="P288" i="9"/>
  <c r="K289" i="9"/>
  <c r="L289" i="9"/>
  <c r="M289" i="9"/>
  <c r="P289" i="9"/>
  <c r="K290" i="9"/>
  <c r="L290" i="9"/>
  <c r="M290" i="9"/>
  <c r="P290" i="9"/>
  <c r="K291" i="9"/>
  <c r="L291" i="9"/>
  <c r="M291" i="9"/>
  <c r="P291" i="9"/>
  <c r="M292" i="9"/>
  <c r="M293" i="9"/>
  <c r="M294" i="9"/>
  <c r="M295" i="9"/>
  <c r="M296" i="9"/>
  <c r="U3" i="1" l="1"/>
  <c r="U4" i="1"/>
  <c r="U5" i="1"/>
  <c r="U6" i="1"/>
  <c r="U7" i="1"/>
  <c r="U8" i="1"/>
  <c r="U11" i="1"/>
  <c r="U12" i="1"/>
  <c r="U13" i="1"/>
  <c r="U14" i="1"/>
  <c r="U15" i="1"/>
  <c r="U16" i="1"/>
  <c r="U17" i="1"/>
  <c r="U20" i="1"/>
  <c r="U21" i="1"/>
  <c r="U22" i="1"/>
  <c r="U23" i="1"/>
  <c r="U24" i="1"/>
  <c r="U25" i="1"/>
  <c r="U26" i="1"/>
  <c r="U27" i="1"/>
  <c r="U28" i="1"/>
  <c r="U29" i="1"/>
  <c r="U30" i="1"/>
  <c r="U31" i="1"/>
  <c r="U32" i="1"/>
  <c r="U33" i="1"/>
  <c r="U34" i="1"/>
  <c r="U35" i="1"/>
  <c r="U36" i="1"/>
  <c r="U37" i="1"/>
  <c r="U38" i="1"/>
  <c r="U39" i="1"/>
  <c r="U40" i="1"/>
  <c r="U41" i="1"/>
  <c r="U42" i="1"/>
  <c r="U43" i="1"/>
  <c r="U44" i="1"/>
  <c r="U46" i="1"/>
  <c r="U47" i="1"/>
  <c r="U48" i="1"/>
  <c r="U49" i="1"/>
  <c r="U50" i="1"/>
  <c r="U51" i="1"/>
  <c r="U52" i="1"/>
  <c r="U53" i="1"/>
  <c r="U54" i="1"/>
  <c r="U55" i="1"/>
  <c r="U56" i="1"/>
  <c r="U57" i="1"/>
  <c r="U58"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8" i="1"/>
  <c r="U102" i="1"/>
  <c r="U103" i="1"/>
  <c r="U105" i="1"/>
  <c r="U106" i="1"/>
  <c r="U107" i="1"/>
  <c r="U108" i="1"/>
  <c r="U109"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8" i="1"/>
  <c r="U139" i="1"/>
  <c r="U140" i="1"/>
  <c r="U141" i="1"/>
  <c r="U142" i="1"/>
  <c r="U143" i="1"/>
  <c r="U144" i="1"/>
  <c r="U145" i="1"/>
  <c r="U146" i="1"/>
  <c r="U147" i="1"/>
  <c r="U148" i="1"/>
  <c r="U149" i="1"/>
  <c r="U150" i="1"/>
  <c r="U151" i="1"/>
  <c r="U152" i="1"/>
  <c r="U153" i="1"/>
  <c r="U154" i="1"/>
  <c r="U155" i="1"/>
  <c r="U156" i="1"/>
  <c r="U157" i="1"/>
  <c r="U158"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5" i="1"/>
  <c r="U286" i="1"/>
  <c r="U287" i="1"/>
  <c r="U288" i="1"/>
  <c r="U289" i="1"/>
  <c r="U290" i="1"/>
  <c r="U291" i="1"/>
  <c r="U292" i="1"/>
  <c r="U293" i="1"/>
  <c r="U294" i="1"/>
  <c r="U295" i="1"/>
  <c r="U2" i="1"/>
  <c r="T3" i="1"/>
  <c r="T4" i="1"/>
  <c r="T5" i="1"/>
  <c r="T6" i="1"/>
  <c r="T7" i="1"/>
  <c r="T8" i="1"/>
  <c r="T11" i="1"/>
  <c r="T12" i="1"/>
  <c r="T13" i="1"/>
  <c r="T14" i="1"/>
  <c r="T15" i="1"/>
  <c r="T16" i="1"/>
  <c r="T17" i="1"/>
  <c r="T20" i="1"/>
  <c r="T21" i="1"/>
  <c r="T22" i="1"/>
  <c r="T23" i="1"/>
  <c r="T24" i="1"/>
  <c r="T25" i="1"/>
  <c r="T26" i="1"/>
  <c r="T27" i="1"/>
  <c r="T28" i="1"/>
  <c r="T29" i="1"/>
  <c r="T30" i="1"/>
  <c r="T31" i="1"/>
  <c r="T32" i="1"/>
  <c r="T33" i="1"/>
  <c r="T34" i="1"/>
  <c r="T35" i="1"/>
  <c r="T36" i="1"/>
  <c r="T37" i="1"/>
  <c r="T38" i="1"/>
  <c r="T39" i="1"/>
  <c r="T40" i="1"/>
  <c r="T41" i="1"/>
  <c r="T42" i="1"/>
  <c r="T43" i="1"/>
  <c r="T44" i="1"/>
  <c r="T46" i="1"/>
  <c r="T47" i="1"/>
  <c r="T48" i="1"/>
  <c r="T49" i="1"/>
  <c r="T50" i="1"/>
  <c r="T51" i="1"/>
  <c r="T52" i="1"/>
  <c r="T53" i="1"/>
  <c r="T54" i="1"/>
  <c r="T55" i="1"/>
  <c r="T56" i="1"/>
  <c r="T57" i="1"/>
  <c r="T58"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8" i="1"/>
  <c r="T102" i="1"/>
  <c r="T103" i="1"/>
  <c r="T105" i="1"/>
  <c r="T106" i="1"/>
  <c r="T107" i="1"/>
  <c r="T108" i="1"/>
  <c r="T109"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8" i="1"/>
  <c r="T139" i="1"/>
  <c r="T140" i="1"/>
  <c r="T141" i="1"/>
  <c r="T142" i="1"/>
  <c r="T143" i="1"/>
  <c r="T144" i="1"/>
  <c r="T145" i="1"/>
  <c r="T146" i="1"/>
  <c r="T147" i="1"/>
  <c r="T148" i="1"/>
  <c r="T149" i="1"/>
  <c r="T150" i="1"/>
  <c r="T151" i="1"/>
  <c r="T152" i="1"/>
  <c r="T153" i="1"/>
  <c r="T154" i="1"/>
  <c r="T155" i="1"/>
  <c r="T156" i="1"/>
  <c r="T157" i="1"/>
  <c r="T158"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5" i="1"/>
  <c r="T286" i="1"/>
  <c r="T287" i="1"/>
  <c r="T288" i="1"/>
  <c r="T289" i="1"/>
  <c r="T290" i="1"/>
  <c r="T291" i="1"/>
  <c r="T292" i="1"/>
  <c r="T293" i="1"/>
  <c r="T294" i="1"/>
  <c r="T295" i="1"/>
  <c r="T2" i="1"/>
  <c r="F304" i="8" l="1"/>
  <c r="E304" i="8"/>
  <c r="D304" i="8"/>
  <c r="C304" i="8"/>
  <c r="F303" i="8"/>
  <c r="E303" i="8"/>
  <c r="D303" i="8"/>
  <c r="C303" i="8"/>
  <c r="F302" i="8"/>
  <c r="E302" i="8"/>
  <c r="D302" i="8"/>
  <c r="C302" i="8"/>
  <c r="F301" i="8"/>
  <c r="E301" i="8"/>
  <c r="D301" i="8"/>
  <c r="C301" i="8"/>
  <c r="F300" i="8"/>
  <c r="E300" i="8"/>
  <c r="D300" i="8"/>
  <c r="C300" i="8"/>
  <c r="F299" i="8"/>
  <c r="E299" i="8"/>
  <c r="D299" i="8"/>
  <c r="C299" i="8"/>
  <c r="F298" i="8"/>
  <c r="E298" i="8"/>
  <c r="D298" i="8"/>
  <c r="C298" i="8"/>
  <c r="F294" i="8"/>
  <c r="E294" i="8"/>
  <c r="D294" i="8"/>
  <c r="C294" i="8"/>
  <c r="F293" i="8"/>
  <c r="E293" i="8"/>
  <c r="D293" i="8"/>
  <c r="C293" i="8"/>
  <c r="F292" i="8"/>
  <c r="E292" i="8"/>
  <c r="D292" i="8"/>
  <c r="C292" i="8"/>
  <c r="F291" i="8"/>
  <c r="E291" i="8"/>
  <c r="D291" i="8"/>
  <c r="C291" i="8"/>
  <c r="F290" i="8"/>
  <c r="E290" i="8"/>
  <c r="D290" i="8"/>
  <c r="C290" i="8"/>
  <c r="F289" i="8"/>
  <c r="E289" i="8"/>
  <c r="D289" i="8"/>
  <c r="C289" i="8"/>
  <c r="F288" i="8"/>
  <c r="E288" i="8"/>
  <c r="D288" i="8"/>
  <c r="C288" i="8"/>
  <c r="F287" i="8"/>
  <c r="E287" i="8"/>
  <c r="D287" i="8"/>
  <c r="C287" i="8"/>
  <c r="F286" i="8"/>
  <c r="E286" i="8"/>
  <c r="D286" i="8"/>
  <c r="C286" i="8"/>
  <c r="F285" i="8"/>
  <c r="E285" i="8"/>
  <c r="D285" i="8"/>
  <c r="C285" i="8"/>
  <c r="F284" i="8"/>
  <c r="E284" i="8"/>
  <c r="D284" i="8"/>
  <c r="C284" i="8"/>
  <c r="F283" i="8"/>
  <c r="E283" i="8"/>
  <c r="D283" i="8"/>
  <c r="C283" i="8"/>
  <c r="F282" i="8"/>
  <c r="E282" i="8"/>
  <c r="D282" i="8"/>
  <c r="C282" i="8"/>
  <c r="F281" i="8"/>
  <c r="E281" i="8"/>
  <c r="D281" i="8"/>
  <c r="C281" i="8"/>
  <c r="F280" i="8"/>
  <c r="E280" i="8"/>
  <c r="D280" i="8"/>
  <c r="C280" i="8"/>
  <c r="F279" i="8"/>
  <c r="E279" i="8"/>
  <c r="D279" i="8"/>
  <c r="C279" i="8"/>
  <c r="F278" i="8"/>
  <c r="E278" i="8"/>
  <c r="D278" i="8"/>
  <c r="C278" i="8"/>
  <c r="F277" i="8"/>
  <c r="E277" i="8"/>
  <c r="D277" i="8"/>
  <c r="C277" i="8"/>
  <c r="F276" i="8"/>
  <c r="E276" i="8"/>
  <c r="D276" i="8"/>
  <c r="C276" i="8"/>
  <c r="F275" i="8"/>
  <c r="E275" i="8"/>
  <c r="D275" i="8"/>
  <c r="C275" i="8"/>
  <c r="F274" i="8"/>
  <c r="E274" i="8"/>
  <c r="D274" i="8"/>
  <c r="C274" i="8"/>
  <c r="F273" i="8"/>
  <c r="E273" i="8"/>
  <c r="D273" i="8"/>
  <c r="C273" i="8"/>
  <c r="F272" i="8"/>
  <c r="E272" i="8"/>
  <c r="D272" i="8"/>
  <c r="C272" i="8"/>
  <c r="F271" i="8"/>
  <c r="E271" i="8"/>
  <c r="D271" i="8"/>
  <c r="C271" i="8"/>
  <c r="F270" i="8"/>
  <c r="E270" i="8"/>
  <c r="D270" i="8"/>
  <c r="C270" i="8"/>
  <c r="F269" i="8"/>
  <c r="E269" i="8"/>
  <c r="D269" i="8"/>
  <c r="C269" i="8"/>
  <c r="F268" i="8"/>
  <c r="E268" i="8"/>
  <c r="D268" i="8"/>
  <c r="C268" i="8"/>
  <c r="F267" i="8"/>
  <c r="E267" i="8"/>
  <c r="D267" i="8"/>
  <c r="C267" i="8"/>
  <c r="F266" i="8"/>
  <c r="E266" i="8"/>
  <c r="D266" i="8"/>
  <c r="C266" i="8"/>
  <c r="F265" i="8"/>
  <c r="E265" i="8"/>
  <c r="D265" i="8"/>
  <c r="C265" i="8"/>
  <c r="F264" i="8"/>
  <c r="E264" i="8"/>
  <c r="D264" i="8"/>
  <c r="C264" i="8"/>
  <c r="F263" i="8"/>
  <c r="E263" i="8"/>
  <c r="D263" i="8"/>
  <c r="C263" i="8"/>
  <c r="F262" i="8"/>
  <c r="E262" i="8"/>
  <c r="D262" i="8"/>
  <c r="C262" i="8"/>
  <c r="F261" i="8"/>
  <c r="E261" i="8"/>
  <c r="D261" i="8"/>
  <c r="C261" i="8"/>
  <c r="F260" i="8"/>
  <c r="E260" i="8"/>
  <c r="D260" i="8"/>
  <c r="C260" i="8"/>
  <c r="F259" i="8"/>
  <c r="E259" i="8"/>
  <c r="D259" i="8"/>
  <c r="C259" i="8"/>
  <c r="F258" i="8"/>
  <c r="E258" i="8"/>
  <c r="D258" i="8"/>
  <c r="C258" i="8"/>
  <c r="F257" i="8"/>
  <c r="E257" i="8"/>
  <c r="D257" i="8"/>
  <c r="C257" i="8"/>
  <c r="F256" i="8"/>
  <c r="E256" i="8"/>
  <c r="D256" i="8"/>
  <c r="C256" i="8"/>
  <c r="F255" i="8"/>
  <c r="E255" i="8"/>
  <c r="D255" i="8"/>
  <c r="C255" i="8"/>
  <c r="F254" i="8"/>
  <c r="E254" i="8"/>
  <c r="D254" i="8"/>
  <c r="C254" i="8"/>
  <c r="F253" i="8"/>
  <c r="E253" i="8"/>
  <c r="D253" i="8"/>
  <c r="C253" i="8"/>
  <c r="F252" i="8"/>
  <c r="E252" i="8"/>
  <c r="D252" i="8"/>
  <c r="C252" i="8"/>
  <c r="F251" i="8"/>
  <c r="E251" i="8"/>
  <c r="D251" i="8"/>
  <c r="C251" i="8"/>
  <c r="F250" i="8"/>
  <c r="E250" i="8"/>
  <c r="D250" i="8"/>
  <c r="C250" i="8"/>
  <c r="F249" i="8"/>
  <c r="E249" i="8"/>
  <c r="D249" i="8"/>
  <c r="C249" i="8"/>
  <c r="F248" i="8"/>
  <c r="E248" i="8"/>
  <c r="D248" i="8"/>
  <c r="C248" i="8"/>
  <c r="F247" i="8"/>
  <c r="E247" i="8"/>
  <c r="D247" i="8"/>
  <c r="C247" i="8"/>
  <c r="F246" i="8"/>
  <c r="E246" i="8"/>
  <c r="D246" i="8"/>
  <c r="C246" i="8"/>
  <c r="F245" i="8"/>
  <c r="E245" i="8"/>
  <c r="D245" i="8"/>
  <c r="C245" i="8"/>
  <c r="F244" i="8"/>
  <c r="E244" i="8"/>
  <c r="D244" i="8"/>
  <c r="C244" i="8"/>
  <c r="F243" i="8"/>
  <c r="E243" i="8"/>
  <c r="D243" i="8"/>
  <c r="C243" i="8"/>
  <c r="F242" i="8"/>
  <c r="E242" i="8"/>
  <c r="D242" i="8"/>
  <c r="C242" i="8"/>
  <c r="F241" i="8"/>
  <c r="E241" i="8"/>
  <c r="D241" i="8"/>
  <c r="C241" i="8"/>
  <c r="F240" i="8"/>
  <c r="E240" i="8"/>
  <c r="D240" i="8"/>
  <c r="C240" i="8"/>
  <c r="F239" i="8"/>
  <c r="E239" i="8"/>
  <c r="D239" i="8"/>
  <c r="C239" i="8"/>
  <c r="F238" i="8"/>
  <c r="E238" i="8"/>
  <c r="D238" i="8"/>
  <c r="C238" i="8"/>
  <c r="F237" i="8"/>
  <c r="E237" i="8"/>
  <c r="D237" i="8"/>
  <c r="C237" i="8"/>
  <c r="F236" i="8"/>
  <c r="E236" i="8"/>
  <c r="D236" i="8"/>
  <c r="C236" i="8"/>
  <c r="F235" i="8"/>
  <c r="E235" i="8"/>
  <c r="D235" i="8"/>
  <c r="C235" i="8"/>
  <c r="F234" i="8"/>
  <c r="E234" i="8"/>
  <c r="D234" i="8"/>
  <c r="C234" i="8"/>
  <c r="F233" i="8"/>
  <c r="E233" i="8"/>
  <c r="D233" i="8"/>
  <c r="C233" i="8"/>
  <c r="F232" i="8"/>
  <c r="E232" i="8"/>
  <c r="D232" i="8"/>
  <c r="C232" i="8"/>
  <c r="F231" i="8"/>
  <c r="E231" i="8"/>
  <c r="D231" i="8"/>
  <c r="C231" i="8"/>
  <c r="F230" i="8"/>
  <c r="E230" i="8"/>
  <c r="D230" i="8"/>
  <c r="C230" i="8"/>
  <c r="F229" i="8"/>
  <c r="E229" i="8"/>
  <c r="D229" i="8"/>
  <c r="C229" i="8"/>
  <c r="F228" i="8"/>
  <c r="E228" i="8"/>
  <c r="D228" i="8"/>
  <c r="C228" i="8"/>
  <c r="F227" i="8"/>
  <c r="E227" i="8"/>
  <c r="D227" i="8"/>
  <c r="C227" i="8"/>
  <c r="F226" i="8"/>
  <c r="E226" i="8"/>
  <c r="D226" i="8"/>
  <c r="C226" i="8"/>
  <c r="F225" i="8"/>
  <c r="E225" i="8"/>
  <c r="D225" i="8"/>
  <c r="C225" i="8"/>
  <c r="F224" i="8"/>
  <c r="E224" i="8"/>
  <c r="D224" i="8"/>
  <c r="C224" i="8"/>
  <c r="F223" i="8"/>
  <c r="E223" i="8"/>
  <c r="D223" i="8"/>
  <c r="C223" i="8"/>
  <c r="F222" i="8"/>
  <c r="E222" i="8"/>
  <c r="D222" i="8"/>
  <c r="C222" i="8"/>
  <c r="F221" i="8"/>
  <c r="E221" i="8"/>
  <c r="D221" i="8"/>
  <c r="C221" i="8"/>
  <c r="F220" i="8"/>
  <c r="E220" i="8"/>
  <c r="D220" i="8"/>
  <c r="C220" i="8"/>
  <c r="F219" i="8"/>
  <c r="E219" i="8"/>
  <c r="D219" i="8"/>
  <c r="C219" i="8"/>
  <c r="F218" i="8"/>
  <c r="E218" i="8"/>
  <c r="D218" i="8"/>
  <c r="C218" i="8"/>
  <c r="F217" i="8"/>
  <c r="E217" i="8"/>
  <c r="D217" i="8"/>
  <c r="C217" i="8"/>
  <c r="F216" i="8"/>
  <c r="E216" i="8"/>
  <c r="D216" i="8"/>
  <c r="C216" i="8"/>
  <c r="F215" i="8"/>
  <c r="E215" i="8"/>
  <c r="D215" i="8"/>
  <c r="C215" i="8"/>
  <c r="F214" i="8"/>
  <c r="E214" i="8"/>
  <c r="D214" i="8"/>
  <c r="C214" i="8"/>
  <c r="F213" i="8"/>
  <c r="E213" i="8"/>
  <c r="D213" i="8"/>
  <c r="C213" i="8"/>
  <c r="F212" i="8"/>
  <c r="E212" i="8"/>
  <c r="D212" i="8"/>
  <c r="C212" i="8"/>
  <c r="F211" i="8"/>
  <c r="E211" i="8"/>
  <c r="D211" i="8"/>
  <c r="C211" i="8"/>
  <c r="F210" i="8"/>
  <c r="E210" i="8"/>
  <c r="D210" i="8"/>
  <c r="C210" i="8"/>
  <c r="F209" i="8"/>
  <c r="E209" i="8"/>
  <c r="D209" i="8"/>
  <c r="C209" i="8"/>
  <c r="F208" i="8"/>
  <c r="E208" i="8"/>
  <c r="D208" i="8"/>
  <c r="C208" i="8"/>
  <c r="F207" i="8"/>
  <c r="E207" i="8"/>
  <c r="D207" i="8"/>
  <c r="C207" i="8"/>
  <c r="F206" i="8"/>
  <c r="E206" i="8"/>
  <c r="D206" i="8"/>
  <c r="C206" i="8"/>
  <c r="F205" i="8"/>
  <c r="E205" i="8"/>
  <c r="D205" i="8"/>
  <c r="C205" i="8"/>
  <c r="F204" i="8"/>
  <c r="E204" i="8"/>
  <c r="D204" i="8"/>
  <c r="C204" i="8"/>
  <c r="F203" i="8"/>
  <c r="E203" i="8"/>
  <c r="D203" i="8"/>
  <c r="C203" i="8"/>
  <c r="F202" i="8"/>
  <c r="E202" i="8"/>
  <c r="D202" i="8"/>
  <c r="C202" i="8"/>
  <c r="F201" i="8"/>
  <c r="E201" i="8"/>
  <c r="D201" i="8"/>
  <c r="C201" i="8"/>
  <c r="F200" i="8"/>
  <c r="E200" i="8"/>
  <c r="D200" i="8"/>
  <c r="C200" i="8"/>
  <c r="F199" i="8"/>
  <c r="E199" i="8"/>
  <c r="D199" i="8"/>
  <c r="C199" i="8"/>
  <c r="F198" i="8"/>
  <c r="E198" i="8"/>
  <c r="D198" i="8"/>
  <c r="C198" i="8"/>
  <c r="F197" i="8"/>
  <c r="E197" i="8"/>
  <c r="D197" i="8"/>
  <c r="C197" i="8"/>
  <c r="F196" i="8"/>
  <c r="E196" i="8"/>
  <c r="D196" i="8"/>
  <c r="C196" i="8"/>
  <c r="F195" i="8"/>
  <c r="E195" i="8"/>
  <c r="D195" i="8"/>
  <c r="C195" i="8"/>
  <c r="F194" i="8"/>
  <c r="E194" i="8"/>
  <c r="D194" i="8"/>
  <c r="C194" i="8"/>
  <c r="F193" i="8"/>
  <c r="E193" i="8"/>
  <c r="D193" i="8"/>
  <c r="C193" i="8"/>
  <c r="F192" i="8"/>
  <c r="E192" i="8"/>
  <c r="D192" i="8"/>
  <c r="C192" i="8"/>
  <c r="F191" i="8"/>
  <c r="E191" i="8"/>
  <c r="D191" i="8"/>
  <c r="C191" i="8"/>
  <c r="F190" i="8"/>
  <c r="E190" i="8"/>
  <c r="D190" i="8"/>
  <c r="C190" i="8"/>
  <c r="F189" i="8"/>
  <c r="E189" i="8"/>
  <c r="D189" i="8"/>
  <c r="C189" i="8"/>
  <c r="F188" i="8"/>
  <c r="E188" i="8"/>
  <c r="D188" i="8"/>
  <c r="C188" i="8"/>
  <c r="F187" i="8"/>
  <c r="E187" i="8"/>
  <c r="D187" i="8"/>
  <c r="C187" i="8"/>
  <c r="F186" i="8"/>
  <c r="E186" i="8"/>
  <c r="D186" i="8"/>
  <c r="C186" i="8"/>
  <c r="F185" i="8"/>
  <c r="E185" i="8"/>
  <c r="D185" i="8"/>
  <c r="C185" i="8"/>
  <c r="F184" i="8"/>
  <c r="E184" i="8"/>
  <c r="D184" i="8"/>
  <c r="C184" i="8"/>
  <c r="F183" i="8"/>
  <c r="E183" i="8"/>
  <c r="D183" i="8"/>
  <c r="C183" i="8"/>
  <c r="F182" i="8"/>
  <c r="E182" i="8"/>
  <c r="D182" i="8"/>
  <c r="C182" i="8"/>
  <c r="F181" i="8"/>
  <c r="E181" i="8"/>
  <c r="D181" i="8"/>
  <c r="C181" i="8"/>
  <c r="F180" i="8"/>
  <c r="E180" i="8"/>
  <c r="D180" i="8"/>
  <c r="C180" i="8"/>
  <c r="F179" i="8"/>
  <c r="E179" i="8"/>
  <c r="D179" i="8"/>
  <c r="C179" i="8"/>
  <c r="F178" i="8"/>
  <c r="E178" i="8"/>
  <c r="D178" i="8"/>
  <c r="C178" i="8"/>
  <c r="F177" i="8"/>
  <c r="E177" i="8"/>
  <c r="D177" i="8"/>
  <c r="C177" i="8"/>
  <c r="F176" i="8"/>
  <c r="E176" i="8"/>
  <c r="D176" i="8"/>
  <c r="C176" i="8"/>
  <c r="F175" i="8"/>
  <c r="E175" i="8"/>
  <c r="D175" i="8"/>
  <c r="C175" i="8"/>
  <c r="F174" i="8"/>
  <c r="E174" i="8"/>
  <c r="D174" i="8"/>
  <c r="C174" i="8"/>
  <c r="F173" i="8"/>
  <c r="E173" i="8"/>
  <c r="D173" i="8"/>
  <c r="C173" i="8"/>
  <c r="F172" i="8"/>
  <c r="E172" i="8"/>
  <c r="D172" i="8"/>
  <c r="C172" i="8"/>
  <c r="F171" i="8"/>
  <c r="E171" i="8"/>
  <c r="D171" i="8"/>
  <c r="C171" i="8"/>
  <c r="F170" i="8"/>
  <c r="E170" i="8"/>
  <c r="D170" i="8"/>
  <c r="C170" i="8"/>
  <c r="F169" i="8"/>
  <c r="E169" i="8"/>
  <c r="D169" i="8"/>
  <c r="C169" i="8"/>
  <c r="F168" i="8"/>
  <c r="E168" i="8"/>
  <c r="D168" i="8"/>
  <c r="C168" i="8"/>
  <c r="F167" i="8"/>
  <c r="E167" i="8"/>
  <c r="D167" i="8"/>
  <c r="C167" i="8"/>
  <c r="F166" i="8"/>
  <c r="E166" i="8"/>
  <c r="D166" i="8"/>
  <c r="C166" i="8"/>
  <c r="F165" i="8"/>
  <c r="E165" i="8"/>
  <c r="D165" i="8"/>
  <c r="C165" i="8"/>
  <c r="F164" i="8"/>
  <c r="E164" i="8"/>
  <c r="D164" i="8"/>
  <c r="C164" i="8"/>
  <c r="F163" i="8"/>
  <c r="E163" i="8"/>
  <c r="D163" i="8"/>
  <c r="C163" i="8"/>
  <c r="F162" i="8"/>
  <c r="E162" i="8"/>
  <c r="D162" i="8"/>
  <c r="C162" i="8"/>
  <c r="F161" i="8"/>
  <c r="E161" i="8"/>
  <c r="D161" i="8"/>
  <c r="C161" i="8"/>
  <c r="F160" i="8"/>
  <c r="E160" i="8"/>
  <c r="D160" i="8"/>
  <c r="C160" i="8"/>
  <c r="F159" i="8"/>
  <c r="E159" i="8"/>
  <c r="D159" i="8"/>
  <c r="C159" i="8"/>
  <c r="F158" i="8"/>
  <c r="E158" i="8"/>
  <c r="D158" i="8"/>
  <c r="C158" i="8"/>
  <c r="F157" i="8"/>
  <c r="E157" i="8"/>
  <c r="D157" i="8"/>
  <c r="C157" i="8"/>
  <c r="F156" i="8"/>
  <c r="E156" i="8"/>
  <c r="D156" i="8"/>
  <c r="C156" i="8"/>
  <c r="F155" i="8"/>
  <c r="E155" i="8"/>
  <c r="D155" i="8"/>
  <c r="C155" i="8"/>
  <c r="F154" i="8"/>
  <c r="E154" i="8"/>
  <c r="D154" i="8"/>
  <c r="C154" i="8"/>
  <c r="F153" i="8"/>
  <c r="E153" i="8"/>
  <c r="D153" i="8"/>
  <c r="C153" i="8"/>
  <c r="F152" i="8"/>
  <c r="E152" i="8"/>
  <c r="D152" i="8"/>
  <c r="C152" i="8"/>
  <c r="F151" i="8"/>
  <c r="E151" i="8"/>
  <c r="D151" i="8"/>
  <c r="C151" i="8"/>
  <c r="F150" i="8"/>
  <c r="E150" i="8"/>
  <c r="D150" i="8"/>
  <c r="C150" i="8"/>
  <c r="F149" i="8"/>
  <c r="E149" i="8"/>
  <c r="D149" i="8"/>
  <c r="C149" i="8"/>
  <c r="F148" i="8"/>
  <c r="E148" i="8"/>
  <c r="D148" i="8"/>
  <c r="C148" i="8"/>
  <c r="F147" i="8"/>
  <c r="E147" i="8"/>
  <c r="D147" i="8"/>
  <c r="C147" i="8"/>
  <c r="F146" i="8"/>
  <c r="E146" i="8"/>
  <c r="D146" i="8"/>
  <c r="C146" i="8"/>
  <c r="F145" i="8"/>
  <c r="E145" i="8"/>
  <c r="D145" i="8"/>
  <c r="C145" i="8"/>
  <c r="F144" i="8"/>
  <c r="E144" i="8"/>
  <c r="D144" i="8"/>
  <c r="C144" i="8"/>
  <c r="F143" i="8"/>
  <c r="E143" i="8"/>
  <c r="D143" i="8"/>
  <c r="C143" i="8"/>
  <c r="F142" i="8"/>
  <c r="E142" i="8"/>
  <c r="D142" i="8"/>
  <c r="C142" i="8"/>
  <c r="F141" i="8"/>
  <c r="E141" i="8"/>
  <c r="D141" i="8"/>
  <c r="C141" i="8"/>
  <c r="F140" i="8"/>
  <c r="E140" i="8"/>
  <c r="D140" i="8"/>
  <c r="C140" i="8"/>
  <c r="F139" i="8"/>
  <c r="E139" i="8"/>
  <c r="D139" i="8"/>
  <c r="C139" i="8"/>
  <c r="F138" i="8"/>
  <c r="E138" i="8"/>
  <c r="D138" i="8"/>
  <c r="C138" i="8"/>
  <c r="F137" i="8"/>
  <c r="E137" i="8"/>
  <c r="D137" i="8"/>
  <c r="C137" i="8"/>
  <c r="F136" i="8"/>
  <c r="E136" i="8"/>
  <c r="D136" i="8"/>
  <c r="C136" i="8"/>
  <c r="F135" i="8"/>
  <c r="E135" i="8"/>
  <c r="D135" i="8"/>
  <c r="C135" i="8"/>
  <c r="F134" i="8"/>
  <c r="E134" i="8"/>
  <c r="D134" i="8"/>
  <c r="C134" i="8"/>
  <c r="F133" i="8"/>
  <c r="E133" i="8"/>
  <c r="D133" i="8"/>
  <c r="C133" i="8"/>
  <c r="F132" i="8"/>
  <c r="E132" i="8"/>
  <c r="D132" i="8"/>
  <c r="C132" i="8"/>
  <c r="F131" i="8"/>
  <c r="E131" i="8"/>
  <c r="D131" i="8"/>
  <c r="C131" i="8"/>
  <c r="F130" i="8"/>
  <c r="E130" i="8"/>
  <c r="D130" i="8"/>
  <c r="C130" i="8"/>
  <c r="F129" i="8"/>
  <c r="E129" i="8"/>
  <c r="D129" i="8"/>
  <c r="C129" i="8"/>
  <c r="F128" i="8"/>
  <c r="E128" i="8"/>
  <c r="D128" i="8"/>
  <c r="C128" i="8"/>
  <c r="F127" i="8"/>
  <c r="E127" i="8"/>
  <c r="D127" i="8"/>
  <c r="C127" i="8"/>
  <c r="F126" i="8"/>
  <c r="E126" i="8"/>
  <c r="D126" i="8"/>
  <c r="C126" i="8"/>
  <c r="F125" i="8"/>
  <c r="E125" i="8"/>
  <c r="D125" i="8"/>
  <c r="C125" i="8"/>
  <c r="F124" i="8"/>
  <c r="E124" i="8"/>
  <c r="D124" i="8"/>
  <c r="C124" i="8"/>
  <c r="F123" i="8"/>
  <c r="E123" i="8"/>
  <c r="D123" i="8"/>
  <c r="C123" i="8"/>
  <c r="F122" i="8"/>
  <c r="E122" i="8"/>
  <c r="D122" i="8"/>
  <c r="C122" i="8"/>
  <c r="F121" i="8"/>
  <c r="E121" i="8"/>
  <c r="D121" i="8"/>
  <c r="C121" i="8"/>
  <c r="F120" i="8"/>
  <c r="E120" i="8"/>
  <c r="D120" i="8"/>
  <c r="C120" i="8"/>
  <c r="F119" i="8"/>
  <c r="E119" i="8"/>
  <c r="D119" i="8"/>
  <c r="C119" i="8"/>
  <c r="F118" i="8"/>
  <c r="E118" i="8"/>
  <c r="D118" i="8"/>
  <c r="C118" i="8"/>
  <c r="F117" i="8"/>
  <c r="E117" i="8"/>
  <c r="D117" i="8"/>
  <c r="C117" i="8"/>
  <c r="F116" i="8"/>
  <c r="E116" i="8"/>
  <c r="D116" i="8"/>
  <c r="C116" i="8"/>
  <c r="F115" i="8"/>
  <c r="E115" i="8"/>
  <c r="D115" i="8"/>
  <c r="C115" i="8"/>
  <c r="F114" i="8"/>
  <c r="E114" i="8"/>
  <c r="D114" i="8"/>
  <c r="C114" i="8"/>
  <c r="F113" i="8"/>
  <c r="E113" i="8"/>
  <c r="D113" i="8"/>
  <c r="C113" i="8"/>
  <c r="F112" i="8"/>
  <c r="E112" i="8"/>
  <c r="D112" i="8"/>
  <c r="C112" i="8"/>
  <c r="F111" i="8"/>
  <c r="E111" i="8"/>
  <c r="D111" i="8"/>
  <c r="C111" i="8"/>
  <c r="F110" i="8"/>
  <c r="E110" i="8"/>
  <c r="D110" i="8"/>
  <c r="C110" i="8"/>
  <c r="F109" i="8"/>
  <c r="E109" i="8"/>
  <c r="D109" i="8"/>
  <c r="C109" i="8"/>
  <c r="F108" i="8"/>
  <c r="E108" i="8"/>
  <c r="D108" i="8"/>
  <c r="C108" i="8"/>
  <c r="F107" i="8"/>
  <c r="E107" i="8"/>
  <c r="D107" i="8"/>
  <c r="C107" i="8"/>
  <c r="F106" i="8"/>
  <c r="E106" i="8"/>
  <c r="D106" i="8"/>
  <c r="C106" i="8"/>
  <c r="F105" i="8"/>
  <c r="E105" i="8"/>
  <c r="D105" i="8"/>
  <c r="C105" i="8"/>
  <c r="F104" i="8"/>
  <c r="E104" i="8"/>
  <c r="D104" i="8"/>
  <c r="C104" i="8"/>
  <c r="F103" i="8"/>
  <c r="E103" i="8"/>
  <c r="D103" i="8"/>
  <c r="C103" i="8"/>
  <c r="F102" i="8"/>
  <c r="E102" i="8"/>
  <c r="D102" i="8"/>
  <c r="C102" i="8"/>
  <c r="F101" i="8"/>
  <c r="E101" i="8"/>
  <c r="D101" i="8"/>
  <c r="C101" i="8"/>
  <c r="F100" i="8"/>
  <c r="E100" i="8"/>
  <c r="D100" i="8"/>
  <c r="C100" i="8"/>
  <c r="F99" i="8"/>
  <c r="E99" i="8"/>
  <c r="D99" i="8"/>
  <c r="C99" i="8"/>
  <c r="F98" i="8"/>
  <c r="E98" i="8"/>
  <c r="D98" i="8"/>
  <c r="C98" i="8"/>
  <c r="F97" i="8"/>
  <c r="E97" i="8"/>
  <c r="D97" i="8"/>
  <c r="C97" i="8"/>
  <c r="F96" i="8"/>
  <c r="E96" i="8"/>
  <c r="D96" i="8"/>
  <c r="C96" i="8"/>
  <c r="F95" i="8"/>
  <c r="E95" i="8"/>
  <c r="D95" i="8"/>
  <c r="C95" i="8"/>
  <c r="F94" i="8"/>
  <c r="E94" i="8"/>
  <c r="D94" i="8"/>
  <c r="C94" i="8"/>
  <c r="F93" i="8"/>
  <c r="E93" i="8"/>
  <c r="D93" i="8"/>
  <c r="C93" i="8"/>
  <c r="F92" i="8"/>
  <c r="E92" i="8"/>
  <c r="D92" i="8"/>
  <c r="C92" i="8"/>
  <c r="F91" i="8"/>
  <c r="E91" i="8"/>
  <c r="D91" i="8"/>
  <c r="C91" i="8"/>
  <c r="F90" i="8"/>
  <c r="E90" i="8"/>
  <c r="D90" i="8"/>
  <c r="C90" i="8"/>
  <c r="F89" i="8"/>
  <c r="E89" i="8"/>
  <c r="D89" i="8"/>
  <c r="C89" i="8"/>
  <c r="F88" i="8"/>
  <c r="E88" i="8"/>
  <c r="D88" i="8"/>
  <c r="C88" i="8"/>
  <c r="F87" i="8"/>
  <c r="E87" i="8"/>
  <c r="D87" i="8"/>
  <c r="C87" i="8"/>
  <c r="F86" i="8"/>
  <c r="E86" i="8"/>
  <c r="D86" i="8"/>
  <c r="C86" i="8"/>
  <c r="F85" i="8"/>
  <c r="E85" i="8"/>
  <c r="D85" i="8"/>
  <c r="C85" i="8"/>
  <c r="F84" i="8"/>
  <c r="E84" i="8"/>
  <c r="D84" i="8"/>
  <c r="C84" i="8"/>
  <c r="F83" i="8"/>
  <c r="E83" i="8"/>
  <c r="D83" i="8"/>
  <c r="C83" i="8"/>
  <c r="F82" i="8"/>
  <c r="E82" i="8"/>
  <c r="D82" i="8"/>
  <c r="C82" i="8"/>
  <c r="F81" i="8"/>
  <c r="E81" i="8"/>
  <c r="D81" i="8"/>
  <c r="C81" i="8"/>
  <c r="F80" i="8"/>
  <c r="E80" i="8"/>
  <c r="D80" i="8"/>
  <c r="C80" i="8"/>
  <c r="F79" i="8"/>
  <c r="E79" i="8"/>
  <c r="D79" i="8"/>
  <c r="C79" i="8"/>
  <c r="F78" i="8"/>
  <c r="E78" i="8"/>
  <c r="D78" i="8"/>
  <c r="C78" i="8"/>
  <c r="F77" i="8"/>
  <c r="E77" i="8"/>
  <c r="D77" i="8"/>
  <c r="C77" i="8"/>
  <c r="F76" i="8"/>
  <c r="E76" i="8"/>
  <c r="D76" i="8"/>
  <c r="C76" i="8"/>
  <c r="F75" i="8"/>
  <c r="E75" i="8"/>
  <c r="D75" i="8"/>
  <c r="C75" i="8"/>
  <c r="F74" i="8"/>
  <c r="E74" i="8"/>
  <c r="D74" i="8"/>
  <c r="C74" i="8"/>
  <c r="F73" i="8"/>
  <c r="E73" i="8"/>
  <c r="D73" i="8"/>
  <c r="C73" i="8"/>
  <c r="F72" i="8"/>
  <c r="E72" i="8"/>
  <c r="D72" i="8"/>
  <c r="C72" i="8"/>
  <c r="F71" i="8"/>
  <c r="E71" i="8"/>
  <c r="D71" i="8"/>
  <c r="C71" i="8"/>
  <c r="F70" i="8"/>
  <c r="E70" i="8"/>
  <c r="D70" i="8"/>
  <c r="C70" i="8"/>
  <c r="F69" i="8"/>
  <c r="E69" i="8"/>
  <c r="D69" i="8"/>
  <c r="C69" i="8"/>
  <c r="F68" i="8"/>
  <c r="E68" i="8"/>
  <c r="D68" i="8"/>
  <c r="C68" i="8"/>
  <c r="F67" i="8"/>
  <c r="E67" i="8"/>
  <c r="D67" i="8"/>
  <c r="C67" i="8"/>
  <c r="F66" i="8"/>
  <c r="E66" i="8"/>
  <c r="D66" i="8"/>
  <c r="C66" i="8"/>
  <c r="F65" i="8"/>
  <c r="E65" i="8"/>
  <c r="D65" i="8"/>
  <c r="C65" i="8"/>
  <c r="F64" i="8"/>
  <c r="E64" i="8"/>
  <c r="D64" i="8"/>
  <c r="C64" i="8"/>
  <c r="F63" i="8"/>
  <c r="E63" i="8"/>
  <c r="D63" i="8"/>
  <c r="C63" i="8"/>
  <c r="F62" i="8"/>
  <c r="E62" i="8"/>
  <c r="D62" i="8"/>
  <c r="C62" i="8"/>
  <c r="F61" i="8"/>
  <c r="E61" i="8"/>
  <c r="D61" i="8"/>
  <c r="C61" i="8"/>
  <c r="F60" i="8"/>
  <c r="E60" i="8"/>
  <c r="D60" i="8"/>
  <c r="C60" i="8"/>
  <c r="F59" i="8"/>
  <c r="E59" i="8"/>
  <c r="D59" i="8"/>
  <c r="C59" i="8"/>
  <c r="F58" i="8"/>
  <c r="E58" i="8"/>
  <c r="D58" i="8"/>
  <c r="C58" i="8"/>
  <c r="F57" i="8"/>
  <c r="E57" i="8"/>
  <c r="D57" i="8"/>
  <c r="C57" i="8"/>
  <c r="F56" i="8"/>
  <c r="E56" i="8"/>
  <c r="D56" i="8"/>
  <c r="C56" i="8"/>
  <c r="F55" i="8"/>
  <c r="E55" i="8"/>
  <c r="D55" i="8"/>
  <c r="C55" i="8"/>
  <c r="F54" i="8"/>
  <c r="E54" i="8"/>
  <c r="D54" i="8"/>
  <c r="C54" i="8"/>
  <c r="F53" i="8"/>
  <c r="E53" i="8"/>
  <c r="D53" i="8"/>
  <c r="C53" i="8"/>
  <c r="F52" i="8"/>
  <c r="E52" i="8"/>
  <c r="D52" i="8"/>
  <c r="C52" i="8"/>
  <c r="F51" i="8"/>
  <c r="E51" i="8"/>
  <c r="D51" i="8"/>
  <c r="C51" i="8"/>
  <c r="F50" i="8"/>
  <c r="E50" i="8"/>
  <c r="D50" i="8"/>
  <c r="C50" i="8"/>
  <c r="F49" i="8"/>
  <c r="E49" i="8"/>
  <c r="D49" i="8"/>
  <c r="C49" i="8"/>
  <c r="F48" i="8"/>
  <c r="E48" i="8"/>
  <c r="D48" i="8"/>
  <c r="C48" i="8"/>
  <c r="F47" i="8"/>
  <c r="E47" i="8"/>
  <c r="D47" i="8"/>
  <c r="C47" i="8"/>
  <c r="F46" i="8"/>
  <c r="E46" i="8"/>
  <c r="D46" i="8"/>
  <c r="C46" i="8"/>
  <c r="F45" i="8"/>
  <c r="E45" i="8"/>
  <c r="D45" i="8"/>
  <c r="C45" i="8"/>
  <c r="F44" i="8"/>
  <c r="E44" i="8"/>
  <c r="D44" i="8"/>
  <c r="C44" i="8"/>
  <c r="F43" i="8"/>
  <c r="E43" i="8"/>
  <c r="D43" i="8"/>
  <c r="C43" i="8"/>
  <c r="F42" i="8"/>
  <c r="E42" i="8"/>
  <c r="D42" i="8"/>
  <c r="C42" i="8"/>
  <c r="F41" i="8"/>
  <c r="E41" i="8"/>
  <c r="D41" i="8"/>
  <c r="C41" i="8"/>
  <c r="F40" i="8"/>
  <c r="E40" i="8"/>
  <c r="D40" i="8"/>
  <c r="C40" i="8"/>
  <c r="F39" i="8"/>
  <c r="E39" i="8"/>
  <c r="D39" i="8"/>
  <c r="C39" i="8"/>
  <c r="F38" i="8"/>
  <c r="E38" i="8"/>
  <c r="D38" i="8"/>
  <c r="C38" i="8"/>
  <c r="F37" i="8"/>
  <c r="E37" i="8"/>
  <c r="D37" i="8"/>
  <c r="C37" i="8"/>
  <c r="F36" i="8"/>
  <c r="E36" i="8"/>
  <c r="D36" i="8"/>
  <c r="C36" i="8"/>
  <c r="F35" i="8"/>
  <c r="E35" i="8"/>
  <c r="D35" i="8"/>
  <c r="C35" i="8"/>
  <c r="F34" i="8"/>
  <c r="E34" i="8"/>
  <c r="D34" i="8"/>
  <c r="C34" i="8"/>
  <c r="F33" i="8"/>
  <c r="E33" i="8"/>
  <c r="D33" i="8"/>
  <c r="C33" i="8"/>
  <c r="F32" i="8"/>
  <c r="E32" i="8"/>
  <c r="D32" i="8"/>
  <c r="C32" i="8"/>
  <c r="F31" i="8"/>
  <c r="E31" i="8"/>
  <c r="D31" i="8"/>
  <c r="C31" i="8"/>
  <c r="F30" i="8"/>
  <c r="E30" i="8"/>
  <c r="D30" i="8"/>
  <c r="C30" i="8"/>
  <c r="F29" i="8"/>
  <c r="E29" i="8"/>
  <c r="D29" i="8"/>
  <c r="C29" i="8"/>
  <c r="F28" i="8"/>
  <c r="E28" i="8"/>
  <c r="D28" i="8"/>
  <c r="C28" i="8"/>
  <c r="F27" i="8"/>
  <c r="E27" i="8"/>
  <c r="D27" i="8"/>
  <c r="C27" i="8"/>
  <c r="F26" i="8"/>
  <c r="E26" i="8"/>
  <c r="D26" i="8"/>
  <c r="C26" i="8"/>
  <c r="F25" i="8"/>
  <c r="E25" i="8"/>
  <c r="D25" i="8"/>
  <c r="C25" i="8"/>
  <c r="F24" i="8"/>
  <c r="E24" i="8"/>
  <c r="D24" i="8"/>
  <c r="C24" i="8"/>
  <c r="F23" i="8"/>
  <c r="E23" i="8"/>
  <c r="D23" i="8"/>
  <c r="C23" i="8"/>
  <c r="F22" i="8"/>
  <c r="E22" i="8"/>
  <c r="D22" i="8"/>
  <c r="C22" i="8"/>
  <c r="F21" i="8"/>
  <c r="E21" i="8"/>
  <c r="D21" i="8"/>
  <c r="C21" i="8"/>
  <c r="F20" i="8"/>
  <c r="E20" i="8"/>
  <c r="D20" i="8"/>
  <c r="C20" i="8"/>
  <c r="F19" i="8"/>
  <c r="E19" i="8"/>
  <c r="D19" i="8"/>
  <c r="C19" i="8"/>
  <c r="F18" i="8"/>
  <c r="E18" i="8"/>
  <c r="D18" i="8"/>
  <c r="C18" i="8"/>
  <c r="F17" i="8"/>
  <c r="E17" i="8"/>
  <c r="D17" i="8"/>
  <c r="C17" i="8"/>
  <c r="F16" i="8"/>
  <c r="E16" i="8"/>
  <c r="D16" i="8"/>
  <c r="C16" i="8"/>
  <c r="F15" i="8"/>
  <c r="E15" i="8"/>
  <c r="D15" i="8"/>
  <c r="C15" i="8"/>
  <c r="F14" i="8"/>
  <c r="E14" i="8"/>
  <c r="D14" i="8"/>
  <c r="C14" i="8"/>
  <c r="F13" i="8"/>
  <c r="E13" i="8"/>
  <c r="D13" i="8"/>
  <c r="C13" i="8"/>
  <c r="F12" i="8"/>
  <c r="E12" i="8"/>
  <c r="D12" i="8"/>
  <c r="C12" i="8"/>
  <c r="F11" i="8"/>
  <c r="E11" i="8"/>
  <c r="D11" i="8"/>
  <c r="C11" i="8"/>
  <c r="F10" i="8"/>
  <c r="E10" i="8"/>
  <c r="D10" i="8"/>
  <c r="C10" i="8"/>
  <c r="F9" i="8"/>
  <c r="E9" i="8"/>
  <c r="D9" i="8"/>
  <c r="C9" i="8"/>
  <c r="F8" i="8"/>
  <c r="E8" i="8"/>
  <c r="D8" i="8"/>
  <c r="C8" i="8"/>
  <c r="F7" i="8"/>
  <c r="E7" i="8"/>
  <c r="D7" i="8"/>
  <c r="C7" i="8"/>
  <c r="F6" i="8"/>
  <c r="E6" i="8"/>
  <c r="D6" i="8"/>
  <c r="C6" i="8"/>
  <c r="F5" i="8"/>
  <c r="E5" i="8"/>
  <c r="D5" i="8"/>
  <c r="C5" i="8"/>
  <c r="F4" i="8"/>
  <c r="E4" i="8"/>
  <c r="D4" i="8"/>
  <c r="C4" i="8"/>
  <c r="F3" i="8"/>
  <c r="E3" i="8"/>
  <c r="D3" i="8"/>
  <c r="C3" i="8"/>
  <c r="AK292" i="6" l="1"/>
  <c r="AK291" i="6"/>
  <c r="AK290" i="6"/>
  <c r="AK289" i="6"/>
  <c r="AK288" i="6"/>
  <c r="AK287" i="6"/>
  <c r="AK286" i="6"/>
  <c r="AK285" i="6"/>
  <c r="AK284" i="6"/>
  <c r="AK283" i="6"/>
  <c r="AK282" i="6"/>
  <c r="AK281" i="6"/>
  <c r="AK280" i="6"/>
  <c r="AK279" i="6"/>
  <c r="AK278" i="6"/>
  <c r="AK277" i="6"/>
  <c r="AK276" i="6"/>
  <c r="AK275" i="6"/>
  <c r="AK274" i="6"/>
  <c r="AK273" i="6"/>
  <c r="AK272" i="6"/>
  <c r="AK271" i="6"/>
  <c r="AK270" i="6"/>
  <c r="AK269" i="6"/>
  <c r="AK268" i="6"/>
  <c r="AK267" i="6"/>
  <c r="AK266" i="6"/>
  <c r="AK265" i="6"/>
  <c r="AK264" i="6"/>
  <c r="AK263" i="6"/>
  <c r="AK262" i="6"/>
  <c r="AK261" i="6"/>
  <c r="AK260" i="6"/>
  <c r="AK259" i="6"/>
  <c r="AK258" i="6"/>
  <c r="AK257" i="6"/>
  <c r="AK256" i="6"/>
  <c r="AK255" i="6"/>
  <c r="AK254" i="6"/>
  <c r="AK253" i="6"/>
  <c r="AK252" i="6"/>
  <c r="AK251" i="6"/>
  <c r="AK250" i="6"/>
  <c r="AK249" i="6"/>
  <c r="AK248" i="6"/>
  <c r="AK247" i="6"/>
  <c r="AK246" i="6"/>
  <c r="AK245" i="6"/>
  <c r="AK244" i="6"/>
  <c r="AK243" i="6"/>
  <c r="AK242" i="6"/>
  <c r="AK241" i="6"/>
  <c r="AK240" i="6"/>
  <c r="AK239" i="6"/>
  <c r="AK238" i="6"/>
  <c r="AK237" i="6"/>
  <c r="AK236" i="6"/>
  <c r="AK235" i="6"/>
  <c r="AK234" i="6"/>
  <c r="AK233" i="6"/>
  <c r="AK232" i="6"/>
  <c r="AK231" i="6"/>
  <c r="AK230" i="6"/>
  <c r="AK229" i="6"/>
  <c r="AK228" i="6"/>
  <c r="AK227" i="6"/>
  <c r="AK226" i="6"/>
  <c r="AK225" i="6"/>
  <c r="AK224" i="6"/>
  <c r="AK223" i="6"/>
  <c r="AK222" i="6"/>
  <c r="AK221" i="6"/>
  <c r="AK220" i="6"/>
  <c r="AK219" i="6"/>
  <c r="AK218" i="6"/>
  <c r="AK217" i="6"/>
  <c r="AK216" i="6"/>
  <c r="AK215" i="6"/>
  <c r="AK214" i="6"/>
  <c r="AK213" i="6"/>
  <c r="AK212" i="6"/>
  <c r="AK211" i="6"/>
  <c r="AK210" i="6"/>
  <c r="AK209" i="6"/>
  <c r="AK208" i="6"/>
  <c r="AK207" i="6"/>
  <c r="AK206" i="6"/>
  <c r="AK205" i="6"/>
  <c r="AK204" i="6"/>
  <c r="AK203" i="6"/>
  <c r="AK202" i="6"/>
  <c r="AK201" i="6"/>
  <c r="AK200" i="6"/>
  <c r="AK199" i="6"/>
  <c r="AK198" i="6"/>
  <c r="AK197" i="6"/>
  <c r="AK196" i="6"/>
  <c r="AK195" i="6"/>
  <c r="AK194" i="6"/>
  <c r="AK193" i="6"/>
  <c r="AK192" i="6"/>
  <c r="AK191" i="6"/>
  <c r="AK190" i="6"/>
  <c r="AK189" i="6"/>
  <c r="AK188" i="6"/>
  <c r="AK187" i="6"/>
  <c r="AK186" i="6"/>
  <c r="AK185" i="6"/>
  <c r="AK184" i="6"/>
  <c r="AK183" i="6"/>
  <c r="AK182" i="6"/>
  <c r="AK181" i="6"/>
  <c r="AK180" i="6"/>
  <c r="AK179" i="6"/>
  <c r="AK178" i="6"/>
  <c r="AK177" i="6"/>
  <c r="AK176" i="6"/>
  <c r="AK175" i="6"/>
  <c r="AK174" i="6"/>
  <c r="AK173" i="6"/>
  <c r="AK172" i="6"/>
  <c r="AK171" i="6"/>
  <c r="AK170" i="6"/>
  <c r="AK169" i="6"/>
  <c r="AK168" i="6"/>
  <c r="AK167" i="6"/>
  <c r="AK166" i="6"/>
  <c r="AK165" i="6"/>
  <c r="AK164" i="6"/>
  <c r="AK163" i="6"/>
  <c r="AK162" i="6"/>
  <c r="AK161" i="6"/>
  <c r="AK160" i="6"/>
  <c r="AK159" i="6"/>
  <c r="AK158" i="6"/>
  <c r="AK157" i="6"/>
  <c r="AK156" i="6"/>
  <c r="AK155" i="6"/>
  <c r="AK154" i="6"/>
  <c r="AK153" i="6"/>
  <c r="AK152" i="6"/>
  <c r="AK151" i="6"/>
  <c r="AK150" i="6"/>
  <c r="AK149" i="6"/>
  <c r="AK148" i="6"/>
  <c r="AK147" i="6"/>
  <c r="AK146" i="6"/>
  <c r="AK145" i="6"/>
  <c r="AK144" i="6"/>
  <c r="AK143" i="6"/>
  <c r="AK142" i="6"/>
  <c r="AK141" i="6"/>
  <c r="AK140" i="6"/>
  <c r="AK139" i="6"/>
  <c r="AK138" i="6"/>
  <c r="AK137" i="6"/>
  <c r="AK136" i="6"/>
  <c r="AK135" i="6"/>
  <c r="AK134" i="6"/>
  <c r="AK133" i="6"/>
  <c r="AK132" i="6"/>
  <c r="AK131" i="6"/>
  <c r="AK130" i="6"/>
  <c r="AK129" i="6"/>
  <c r="AK128" i="6"/>
  <c r="AK127" i="6"/>
  <c r="AK126" i="6"/>
  <c r="AK125" i="6"/>
  <c r="AK124" i="6"/>
  <c r="AK123" i="6"/>
  <c r="AK122" i="6"/>
  <c r="AK121" i="6"/>
  <c r="AK120" i="6"/>
  <c r="AK119" i="6"/>
  <c r="AK118" i="6"/>
  <c r="AK117" i="6"/>
  <c r="AK116" i="6"/>
  <c r="AK115" i="6"/>
  <c r="AK114" i="6"/>
  <c r="AK113" i="6"/>
  <c r="AK112" i="6"/>
  <c r="AK111" i="6"/>
  <c r="AK110" i="6"/>
  <c r="AK109" i="6"/>
  <c r="AK107" i="6"/>
  <c r="AK106" i="6"/>
  <c r="AK105" i="6"/>
  <c r="AK104" i="6"/>
  <c r="AK103" i="6"/>
  <c r="AK102" i="6"/>
  <c r="AK101" i="6"/>
  <c r="AK100" i="6"/>
  <c r="AK99" i="6"/>
  <c r="AK98" i="6"/>
  <c r="AK97" i="6"/>
  <c r="AK96" i="6"/>
  <c r="AK95" i="6"/>
  <c r="AK94" i="6"/>
  <c r="AK93" i="6"/>
  <c r="AK92" i="6"/>
  <c r="AK91" i="6"/>
  <c r="AK90" i="6"/>
  <c r="AK89" i="6"/>
  <c r="AK88" i="6"/>
  <c r="AK87" i="6"/>
  <c r="AK86" i="6"/>
  <c r="AK85" i="6"/>
  <c r="AK84" i="6"/>
  <c r="AK83" i="6"/>
  <c r="AK82" i="6"/>
  <c r="AK81" i="6"/>
  <c r="AK80" i="6"/>
  <c r="AK79" i="6"/>
  <c r="AK78" i="6"/>
  <c r="AK77" i="6"/>
  <c r="AK76" i="6"/>
  <c r="AK75" i="6"/>
  <c r="AK74" i="6"/>
  <c r="AK73" i="6"/>
  <c r="AK72" i="6"/>
  <c r="AK71" i="6"/>
  <c r="AK70" i="6"/>
  <c r="AK69" i="6"/>
  <c r="AK68" i="6"/>
  <c r="AK67" i="6"/>
  <c r="AK66" i="6"/>
  <c r="AK65" i="6"/>
  <c r="AK64" i="6"/>
  <c r="AK63" i="6"/>
  <c r="AK62" i="6"/>
  <c r="AK61" i="6"/>
  <c r="AK60" i="6"/>
  <c r="AK59" i="6"/>
  <c r="AK58" i="6"/>
  <c r="AK57" i="6"/>
  <c r="AK56" i="6"/>
  <c r="AK55" i="6"/>
  <c r="AK54" i="6"/>
  <c r="AK53" i="6"/>
  <c r="AK52" i="6"/>
  <c r="AK51" i="6"/>
  <c r="AK50" i="6"/>
  <c r="AK49" i="6"/>
  <c r="AK48" i="6"/>
  <c r="AK47" i="6"/>
  <c r="AK46" i="6"/>
  <c r="AK45" i="6"/>
  <c r="AK44" i="6"/>
  <c r="AK43" i="6"/>
  <c r="AK42" i="6"/>
  <c r="AK41" i="6"/>
  <c r="AK40" i="6"/>
  <c r="AK39" i="6"/>
  <c r="AK38" i="6"/>
  <c r="AK37" i="6"/>
  <c r="AK36" i="6"/>
  <c r="AK35" i="6"/>
  <c r="AK34" i="6"/>
  <c r="AK33" i="6"/>
  <c r="AK32" i="6"/>
  <c r="AK31" i="6"/>
  <c r="AK30" i="6"/>
  <c r="AK29" i="6"/>
  <c r="AK28" i="6"/>
  <c r="AK27" i="6"/>
  <c r="AK26" i="6"/>
  <c r="AK25" i="6"/>
  <c r="AK24" i="6"/>
  <c r="AK23" i="6"/>
  <c r="AK22" i="6"/>
  <c r="AK21" i="6"/>
  <c r="AK20" i="6"/>
  <c r="AK19" i="6"/>
  <c r="AK18" i="6"/>
  <c r="AK17" i="6"/>
  <c r="AK16" i="6"/>
  <c r="AK15" i="6"/>
  <c r="AK14" i="6"/>
  <c r="AK13" i="6"/>
  <c r="AK12" i="6"/>
  <c r="AK11" i="6"/>
  <c r="AK10" i="6"/>
  <c r="AK9" i="6"/>
  <c r="AK8" i="6"/>
  <c r="AK7" i="6"/>
  <c r="AK6" i="6"/>
  <c r="AK5" i="6"/>
  <c r="AK4" i="6"/>
  <c r="AK3" i="6"/>
  <c r="AK2" i="6"/>
</calcChain>
</file>

<file path=xl/sharedStrings.xml><?xml version="1.0" encoding="utf-8"?>
<sst xmlns="http://schemas.openxmlformats.org/spreadsheetml/2006/main" count="22649" uniqueCount="4148">
  <si>
    <t>Brand</t>
  </si>
  <si>
    <t>District</t>
  </si>
  <si>
    <t>Center Status</t>
  </si>
  <si>
    <t>Monday</t>
  </si>
  <si>
    <t>Tuesday</t>
  </si>
  <si>
    <t>Wednesday</t>
  </si>
  <si>
    <t>Thursday</t>
  </si>
  <si>
    <t>Friday</t>
  </si>
  <si>
    <t>Saturday</t>
  </si>
  <si>
    <t>Sunday</t>
  </si>
  <si>
    <t>Time Zone</t>
  </si>
  <si>
    <t>AMF</t>
  </si>
  <si>
    <t xml:space="preserve">Southeast </t>
  </si>
  <si>
    <t xml:space="preserve">Bulldogs </t>
  </si>
  <si>
    <t>AMF Park Lanes</t>
  </si>
  <si>
    <t>03:00PM-01:00AM</t>
  </si>
  <si>
    <t>03:00PM-11:00PM</t>
  </si>
  <si>
    <t>09:00AM-11:00PM</t>
  </si>
  <si>
    <t>03:00PM-02:00AM</t>
  </si>
  <si>
    <t>10:00AM-02:00AM</t>
  </si>
  <si>
    <t>01:00PM-11:00PM</t>
  </si>
  <si>
    <t>EST</t>
  </si>
  <si>
    <t>North Bama</t>
  </si>
  <si>
    <t>AMF Pin Palace Lanes</t>
  </si>
  <si>
    <t>12:00PM-01:00AM</t>
  </si>
  <si>
    <t>04:00PM-11:00PM</t>
  </si>
  <si>
    <t>10:00AM-01:00AM</t>
  </si>
  <si>
    <t>CST</t>
  </si>
  <si>
    <t xml:space="preserve">Deep South </t>
  </si>
  <si>
    <t>AMF Auburn Lanes</t>
  </si>
  <si>
    <t>11:00AM-01:00AM</t>
  </si>
  <si>
    <t>11:00AM-12:00AM</t>
  </si>
  <si>
    <t>12:00PM-11:00PM</t>
  </si>
  <si>
    <t>AMF Star Lanes</t>
  </si>
  <si>
    <t>12:00PM-01:30AM</t>
  </si>
  <si>
    <t>02:00PM-11:30PM</t>
  </si>
  <si>
    <t>01:00PM-11:30PM</t>
  </si>
  <si>
    <t>09:30AM-01:00AM</t>
  </si>
  <si>
    <t>1:00PM-11:00PM</t>
  </si>
  <si>
    <t>12:00PM-12:00AM</t>
  </si>
  <si>
    <t>11:00AM-10:00PM</t>
  </si>
  <si>
    <t>09:00AM-12:00AM</t>
  </si>
  <si>
    <t>09:00AM-01:00AM</t>
  </si>
  <si>
    <t>1:00PM-12:00AM</t>
  </si>
  <si>
    <t>Bowlero</t>
  </si>
  <si>
    <t>Bowlero Columbus</t>
  </si>
  <si>
    <t>02:00PM-01:00AM</t>
  </si>
  <si>
    <t>02:00PM-12:00AM</t>
  </si>
  <si>
    <t>09:00AM-02:00AM</t>
  </si>
  <si>
    <t xml:space="preserve">Tar Heels </t>
  </si>
  <si>
    <t>AMF All Star Lanes</t>
  </si>
  <si>
    <t>03:00PM-12:00AM</t>
  </si>
  <si>
    <t>AMF River City Lanes</t>
  </si>
  <si>
    <t>12:00PM-10:00PM</t>
  </si>
  <si>
    <t>04:00PM-01:00AM</t>
  </si>
  <si>
    <t>01:00PM-10:00PM</t>
  </si>
  <si>
    <t xml:space="preserve">West </t>
  </si>
  <si>
    <t xml:space="preserve">Great Plains </t>
  </si>
  <si>
    <t>AMF Strike 'N Spare Lanes</t>
  </si>
  <si>
    <t>05:00PM-10:00PM</t>
  </si>
  <si>
    <t>05:00PM-12:00AM</t>
  </si>
  <si>
    <t>09:30AM-12:00AM</t>
  </si>
  <si>
    <t>02:00PM-10:00PM</t>
  </si>
  <si>
    <t>AMF College Lanes</t>
  </si>
  <si>
    <t xml:space="preserve">AMF Town &amp; Country Lanes </t>
  </si>
  <si>
    <t>01:00PM-01:00AM</t>
  </si>
  <si>
    <t xml:space="preserve">Patriot </t>
  </si>
  <si>
    <t>AMF Arc Lanes</t>
  </si>
  <si>
    <t>05:00PM-11:00PM</t>
  </si>
  <si>
    <t>04:00PM-10:00PM</t>
  </si>
  <si>
    <t>AMF Durham Lanes</t>
  </si>
  <si>
    <t>12:00PM-1:00AM</t>
  </si>
  <si>
    <t>AMF Pleasant Valley Lanes</t>
  </si>
  <si>
    <t>09:30AM-02:00AM</t>
  </si>
  <si>
    <t>12:00PM-1:30AM</t>
  </si>
  <si>
    <t>AMF South Hills Lanes</t>
  </si>
  <si>
    <t>11:00AM-11:00PM</t>
  </si>
  <si>
    <t>11:00AM-02:00AM</t>
  </si>
  <si>
    <t>02:00PM-11:00PM</t>
  </si>
  <si>
    <t>AMF American Lanes</t>
  </si>
  <si>
    <t>04:00PM-12:00AM</t>
  </si>
  <si>
    <t xml:space="preserve">Peachtree </t>
  </si>
  <si>
    <t>AMF Marietta Lanes</t>
  </si>
  <si>
    <t>10:00AM-11:00PM</t>
  </si>
  <si>
    <t>Bowlmor</t>
  </si>
  <si>
    <t xml:space="preserve">Experiential North </t>
  </si>
  <si>
    <t xml:space="preserve">New Yawk </t>
  </si>
  <si>
    <t>Bowlmor Chelsea Piers</t>
  </si>
  <si>
    <t>12:00PM-02:00AM</t>
  </si>
  <si>
    <t xml:space="preserve">Panthers </t>
  </si>
  <si>
    <t>AMF Centennial Lanes</t>
  </si>
  <si>
    <t xml:space="preserve">Western Long Island </t>
  </si>
  <si>
    <t>AMF Garden City Lanes</t>
  </si>
  <si>
    <t>AMF Pro Bowl Lanes</t>
  </si>
  <si>
    <t xml:space="preserve">Ross </t>
  </si>
  <si>
    <t xml:space="preserve">Raven Country </t>
  </si>
  <si>
    <t>AMF Country Club Lanes</t>
  </si>
  <si>
    <t xml:space="preserve">Oil Money </t>
  </si>
  <si>
    <t>AMF Spare Time Lanes</t>
  </si>
  <si>
    <t>05:00PM-01:00AM</t>
  </si>
  <si>
    <t xml:space="preserve">Experiential </t>
  </si>
  <si>
    <t xml:space="preserve">Lone Star </t>
  </si>
  <si>
    <t>AMF Diamond Lanes</t>
  </si>
  <si>
    <t>AMF Boulevard Lanes</t>
  </si>
  <si>
    <t xml:space="preserve">Alamo </t>
  </si>
  <si>
    <t>AMF Ponderosa Lanes</t>
  </si>
  <si>
    <t xml:space="preserve">Old Dominion </t>
  </si>
  <si>
    <t>AMF Williamsburg Lanes</t>
  </si>
  <si>
    <t>10:00AM-10:00PM</t>
  </si>
  <si>
    <t>03:00PM-10:00PM</t>
  </si>
  <si>
    <t>AMF Colonial Lanes</t>
  </si>
  <si>
    <t xml:space="preserve">Cavalier </t>
  </si>
  <si>
    <t>AMF Hanover Lanes</t>
  </si>
  <si>
    <t xml:space="preserve">Alligator </t>
  </si>
  <si>
    <t>AMF Savannah Lanes</t>
  </si>
  <si>
    <t>01:00PM-12:00AM</t>
  </si>
  <si>
    <t>01:00PM-02:00AM</t>
  </si>
  <si>
    <t>AMF Sunset Lanes</t>
  </si>
  <si>
    <t>AMF Major League Lanes</t>
  </si>
  <si>
    <t>AMF University Lanes</t>
  </si>
  <si>
    <t>AMF Columbia Lanes</t>
  </si>
  <si>
    <t>AMF Shrader Lanes</t>
  </si>
  <si>
    <t>10:00AM-12:00AM</t>
  </si>
  <si>
    <t xml:space="preserve">Bama </t>
  </si>
  <si>
    <t>AMF Bama Lanes</t>
  </si>
  <si>
    <t>AMF Fredericksburg Lanes</t>
  </si>
  <si>
    <t>09:30AM-11:00PM</t>
  </si>
  <si>
    <t>Bowlero Corpus Christi</t>
  </si>
  <si>
    <t>04:00PM-02:00AM</t>
  </si>
  <si>
    <t>AMF Lynchburg Lanes</t>
  </si>
  <si>
    <t>AMF East Carolina Lanes</t>
  </si>
  <si>
    <t xml:space="preserve">The OC </t>
  </si>
  <si>
    <t>Bowlero San Marcos</t>
  </si>
  <si>
    <t>PST</t>
  </si>
  <si>
    <t>AMF Bristol Pike Lanes</t>
  </si>
  <si>
    <t>Bowlero San Antonio</t>
  </si>
  <si>
    <t>AMF East Meadow Lanes</t>
  </si>
  <si>
    <t>Angry Birds</t>
  </si>
  <si>
    <t>AMF Firebird Lanes</t>
  </si>
  <si>
    <t xml:space="preserve">Chi-Town </t>
  </si>
  <si>
    <t>AMF Forest Lanes</t>
  </si>
  <si>
    <t xml:space="preserve">Affluent 'Burbs </t>
  </si>
  <si>
    <t xml:space="preserve">Bowlmor Norwalk </t>
  </si>
  <si>
    <t xml:space="preserve">Eastern Long Island </t>
  </si>
  <si>
    <t>AMF Smithtown Lanes</t>
  </si>
  <si>
    <t xml:space="preserve">New Jersey XP </t>
  </si>
  <si>
    <t>Bowlero Wallington</t>
  </si>
  <si>
    <t>02:00PM-02:00AM</t>
  </si>
  <si>
    <t>AMF Sheridan Lanes</t>
  </si>
  <si>
    <t>AMF Bradenton Lanes</t>
  </si>
  <si>
    <t>AMF Gulf Gate Lanes</t>
  </si>
  <si>
    <t>AMF Venice Lanes</t>
  </si>
  <si>
    <t xml:space="preserve">Western Florida </t>
  </si>
  <si>
    <t>AMF Galaxy East Lanes</t>
  </si>
  <si>
    <t>AMF Galaxy West Lanes</t>
  </si>
  <si>
    <t>AMF Babylon Lanes</t>
  </si>
  <si>
    <t>AMF Plainview Lanes</t>
  </si>
  <si>
    <t>Bowlero Queens</t>
  </si>
  <si>
    <t xml:space="preserve">Steel City </t>
  </si>
  <si>
    <t>AMF Mt. Lebanon Lanes</t>
  </si>
  <si>
    <t>AMF Noble Manor Lanes</t>
  </si>
  <si>
    <t>AMF Annandale Lanes</t>
  </si>
  <si>
    <t xml:space="preserve">Niagara </t>
  </si>
  <si>
    <t>AMF Gates Lanes</t>
  </si>
  <si>
    <t xml:space="preserve">San Fran / Sacramento </t>
  </si>
  <si>
    <t>Bowlero Fresno</t>
  </si>
  <si>
    <t>AMF Airport Lanes</t>
  </si>
  <si>
    <t>09:00AM-10:00PM</t>
  </si>
  <si>
    <t xml:space="preserve">Great Lakes </t>
  </si>
  <si>
    <t>AMF Brookgate Lanes</t>
  </si>
  <si>
    <t>08:30AM-12:00AM</t>
  </si>
  <si>
    <t>AMF Somerset Lanes</t>
  </si>
  <si>
    <t>AMF Lancaster Lanes</t>
  </si>
  <si>
    <t xml:space="preserve">Mile High </t>
  </si>
  <si>
    <t>AMF Monaco Lanes</t>
  </si>
  <si>
    <t>MST</t>
  </si>
  <si>
    <t>AMF Price Lanes</t>
  </si>
  <si>
    <t>AMF Rose Bowl Lanes</t>
  </si>
  <si>
    <t>AMF Centereach Lanes</t>
  </si>
  <si>
    <t>Bowlmor Long Island</t>
  </si>
  <si>
    <t>Bowlero Sayville</t>
  </si>
  <si>
    <t>AMF Syosset Lanes</t>
  </si>
  <si>
    <t>AMF Indian River Lanes</t>
  </si>
  <si>
    <t>AMF Norfolk Lanes</t>
  </si>
  <si>
    <t>AMF Lynnhaven Lanes</t>
  </si>
  <si>
    <t>AMF Chesapeake Lanes</t>
  </si>
  <si>
    <t>AMF Western Branch Lanes</t>
  </si>
  <si>
    <t>AMF York Lanes</t>
  </si>
  <si>
    <t xml:space="preserve">Southern California </t>
  </si>
  <si>
    <t>AMF Arrowhead Lanes</t>
  </si>
  <si>
    <t xml:space="preserve">Sunset </t>
  </si>
  <si>
    <t>Bowlmor Pasadena</t>
  </si>
  <si>
    <t>Bowlmor Santa Monica</t>
  </si>
  <si>
    <t>11:00AM-01:30AM</t>
  </si>
  <si>
    <t xml:space="preserve">LA South </t>
  </si>
  <si>
    <t>AMF Beverly Lanes</t>
  </si>
  <si>
    <t>10:00AM-12:30AM</t>
  </si>
  <si>
    <t>10:30AM-12:30AM</t>
  </si>
  <si>
    <t>Bowlero Torrance</t>
  </si>
  <si>
    <t>AMF Carter Lanes</t>
  </si>
  <si>
    <t>11:30AM-10:30PM</t>
  </si>
  <si>
    <t>10:30AM-10:30PM</t>
  </si>
  <si>
    <t>05:00PM-10:30PM</t>
  </si>
  <si>
    <t>10:30AM-11:30PM</t>
  </si>
  <si>
    <t>12:00PM-10:30PM</t>
  </si>
  <si>
    <t>Bowlero Los Angeles</t>
  </si>
  <si>
    <t xml:space="preserve">Bowlero Mar Vista </t>
  </si>
  <si>
    <t xml:space="preserve">Bowlero Riverside </t>
  </si>
  <si>
    <t>Bowlero Woodland Hills</t>
  </si>
  <si>
    <t xml:space="preserve">AMF Sheridan Lanes  </t>
  </si>
  <si>
    <t>AMF Conchester Lanes</t>
  </si>
  <si>
    <t>AMF Hemet Lanes</t>
  </si>
  <si>
    <t>AMF Orchard Lanes</t>
  </si>
  <si>
    <t>AMF Valley View Lanes</t>
  </si>
  <si>
    <t>04:00PM-12:30AM</t>
  </si>
  <si>
    <t>AMF Fairview Lanes</t>
  </si>
  <si>
    <t xml:space="preserve">Midwest XL's </t>
  </si>
  <si>
    <t>AMF Southtown Lanes</t>
  </si>
  <si>
    <t>AMF Saxon Lanes</t>
  </si>
  <si>
    <t>AMF Sonesta Lanes</t>
  </si>
  <si>
    <t>AMF Kegler's Lanes</t>
  </si>
  <si>
    <t>AMF Belleview Lanes</t>
  </si>
  <si>
    <t>AMF Bolera Paradise Lanes</t>
  </si>
  <si>
    <t>AMF Sky Lanes</t>
  </si>
  <si>
    <t xml:space="preserve">South Florida </t>
  </si>
  <si>
    <t>AMF Davie Lanes</t>
  </si>
  <si>
    <t>AMF Pembroke Pines Lanes</t>
  </si>
  <si>
    <t>AMF Boynton Beach Lanes</t>
  </si>
  <si>
    <t>AMF Chicopee Lanes</t>
  </si>
  <si>
    <t xml:space="preserve">Atlanta </t>
  </si>
  <si>
    <t>Bowlmor Atlanta</t>
  </si>
  <si>
    <t>Bowlero Milford</t>
  </si>
  <si>
    <t>AMF Aurora Lanes</t>
  </si>
  <si>
    <t xml:space="preserve">Birdland </t>
  </si>
  <si>
    <t>Bowlero Timonium</t>
  </si>
  <si>
    <t>09:00AM-11:00AM</t>
  </si>
  <si>
    <t>AMF Southwest Lanes</t>
  </si>
  <si>
    <t>11:00AM-09:00PM</t>
  </si>
  <si>
    <t>AMF Pikesville Lanes</t>
  </si>
  <si>
    <t>AMF Dundalk Lanes</t>
  </si>
  <si>
    <t>AMF Towson Lanes</t>
  </si>
  <si>
    <t>AMF Woodlawn Lanes</t>
  </si>
  <si>
    <t xml:space="preserve">Capitol </t>
  </si>
  <si>
    <t>AMF Southdale Lanes</t>
  </si>
  <si>
    <t>AMF Deer Valley Lanes</t>
  </si>
  <si>
    <t>Sun Devil</t>
  </si>
  <si>
    <t>AMF Tempe Village Lanes</t>
  </si>
  <si>
    <t xml:space="preserve">Diamondback </t>
  </si>
  <si>
    <t>AMF Chandler Lanes</t>
  </si>
  <si>
    <t>AMF Marlow Heights Lanes</t>
  </si>
  <si>
    <t>AMF Northglenn Lanes</t>
  </si>
  <si>
    <t>AMF Laurel Lanes</t>
  </si>
  <si>
    <t xml:space="preserve">Beltway </t>
  </si>
  <si>
    <t>AMF College Park Lanes</t>
  </si>
  <si>
    <t>AMF Capital Plaza Lanes</t>
  </si>
  <si>
    <t>Bowlmor Rockville</t>
  </si>
  <si>
    <t>AMF Dale City Lanes</t>
  </si>
  <si>
    <t>AMF Waldorf Lanes</t>
  </si>
  <si>
    <t>AMF Union Hills Lanes</t>
  </si>
  <si>
    <t>04:00PM-12:00PM</t>
  </si>
  <si>
    <t>Bowlero Leesburg</t>
  </si>
  <si>
    <t>AMF Mesa Lanes</t>
  </si>
  <si>
    <t>Bowlero Centreville</t>
  </si>
  <si>
    <t>Bowlmor Houston</t>
  </si>
  <si>
    <t>AMF Willow Lanes</t>
  </si>
  <si>
    <t>AMF Humble Lanes</t>
  </si>
  <si>
    <t>AMF Windfern Lanes</t>
  </si>
  <si>
    <t>AMF Stafford Lanes</t>
  </si>
  <si>
    <t>AMF Altamonte Lanes</t>
  </si>
  <si>
    <t>AMF Leesburg Lanes</t>
  </si>
  <si>
    <t>09:30AM-10:00PM</t>
  </si>
  <si>
    <t xml:space="preserve">Orange City </t>
  </si>
  <si>
    <t>AMF Deltona Lanes</t>
  </si>
  <si>
    <t>AMF Lakeland Lanes</t>
  </si>
  <si>
    <t>AMF Kissimmee Lanes</t>
  </si>
  <si>
    <t>AMF Woodstock Lanes</t>
  </si>
  <si>
    <t>AMF Westview Lanes</t>
  </si>
  <si>
    <t>Bowlero Woodlands</t>
  </si>
  <si>
    <t>AMF Alpha Lanes</t>
  </si>
  <si>
    <t>Bowlero Christown</t>
  </si>
  <si>
    <t>AMF Desert Hills Lanes</t>
  </si>
  <si>
    <t>Bowlmor Scottsdale</t>
  </si>
  <si>
    <t>AMF Peoria Lanes</t>
  </si>
  <si>
    <t>AMF McRay Plaza Lanes</t>
  </si>
  <si>
    <t>AMF Littleton Lanes</t>
  </si>
  <si>
    <t>Bowlero Shrewsbury</t>
  </si>
  <si>
    <t xml:space="preserve">AMF Auburn Lanes </t>
  </si>
  <si>
    <t>AMF Carolina Lanes</t>
  </si>
  <si>
    <t>3:00PM-12:00AM</t>
  </si>
  <si>
    <t>9:00AM-11:00PM</t>
  </si>
  <si>
    <t>3:00PM-11:00PM</t>
  </si>
  <si>
    <t>3:00PM-1:00AM</t>
  </si>
  <si>
    <t>9:00AM-1:00AM</t>
  </si>
  <si>
    <t>AMF Circle Lanes</t>
  </si>
  <si>
    <t>Bowlero Commack</t>
  </si>
  <si>
    <t>AMF Cranston Lanes</t>
  </si>
  <si>
    <t>AMF Dewey Garden Lanes</t>
  </si>
  <si>
    <t>AMF Eastbrook Lanes</t>
  </si>
  <si>
    <t>03:30PM-12:00AM</t>
  </si>
  <si>
    <t>03:30PM-11:00PM</t>
  </si>
  <si>
    <t>03:30PM-01:00AM</t>
  </si>
  <si>
    <t>AMF Empire Lanes</t>
  </si>
  <si>
    <t>AMF Hall of Fame Lanes</t>
  </si>
  <si>
    <t>AMF Hilltop Lanes</t>
  </si>
  <si>
    <t>AMF Lincoln Lanes</t>
  </si>
  <si>
    <t>AMF Medina Lanes</t>
  </si>
  <si>
    <t>03:00PM-10:30PM</t>
  </si>
  <si>
    <t>AMF Pin-O-Rama Lanes</t>
  </si>
  <si>
    <t>AMF Riviera Lanes</t>
  </si>
  <si>
    <t>AMF Sawmill Lanes</t>
  </si>
  <si>
    <t>AMF Sportsman Lanes</t>
  </si>
  <si>
    <t>AMF Stardust Lanes</t>
  </si>
  <si>
    <t xml:space="preserve">Jersey </t>
  </si>
  <si>
    <t>AMF Strathmore Lanes</t>
  </si>
  <si>
    <t xml:space="preserve">Bowlmor Green Brook </t>
  </si>
  <si>
    <t>AMF Terrace Gardens Lanes</t>
  </si>
  <si>
    <t>9:00AM-10:00PM</t>
  </si>
  <si>
    <t>10:00AM-1:00AM</t>
  </si>
  <si>
    <t>AMF Wantagh Lanes</t>
  </si>
  <si>
    <t>Bowlmor White Plains</t>
  </si>
  <si>
    <t>Bowlero Euless</t>
  </si>
  <si>
    <t>AMF Garland Lanes</t>
  </si>
  <si>
    <t>11:30AM-12:00AM</t>
  </si>
  <si>
    <t xml:space="preserve">Northern Lights </t>
  </si>
  <si>
    <t>AMF Bowlero Lanes</t>
  </si>
  <si>
    <t>09:00AM-01:30AM</t>
  </si>
  <si>
    <t>AMF Cerritos Lanes</t>
  </si>
  <si>
    <t>Ross</t>
  </si>
  <si>
    <t>Bowlmor Dallas</t>
  </si>
  <si>
    <t>AMF Land Park Lanes</t>
  </si>
  <si>
    <t>AMF Mardi Gras Lanes</t>
  </si>
  <si>
    <t xml:space="preserve">Silicon Valley </t>
  </si>
  <si>
    <t>AMF Southshore Lanes</t>
  </si>
  <si>
    <t>Bowlero Midland</t>
  </si>
  <si>
    <t>05:00PM-02:00AM</t>
  </si>
  <si>
    <t>Bowlero Milpitas</t>
  </si>
  <si>
    <t>Bowlero San Jose</t>
  </si>
  <si>
    <t>AMF Pinole Valley Lanes</t>
  </si>
  <si>
    <t>AMF Rocklin Lanes</t>
  </si>
  <si>
    <t>Bowlero Clovis</t>
  </si>
  <si>
    <t>AMF Lewisville Lanes</t>
  </si>
  <si>
    <t>10:30AM-11:00PM</t>
  </si>
  <si>
    <t>AMF Richardson Lanes</t>
  </si>
  <si>
    <t>Bowlero Visalia</t>
  </si>
  <si>
    <t>AMF West Lanes</t>
  </si>
  <si>
    <t>AMF Windsor Lanes</t>
  </si>
  <si>
    <t>AMF DeSoto Lanes</t>
  </si>
  <si>
    <t>06:00PM-11:00PM</t>
  </si>
  <si>
    <t xml:space="preserve">AMF Southwest Lanes </t>
  </si>
  <si>
    <t>AMF Westchester Lanes</t>
  </si>
  <si>
    <t>04:30PM-10:00PM</t>
  </si>
  <si>
    <t>04:30PM-01:00AM</t>
  </si>
  <si>
    <t>AMF Camellia Lanes</t>
  </si>
  <si>
    <t>08:00AM-01:00AM</t>
  </si>
  <si>
    <t>08:00AM-11:00PM</t>
  </si>
  <si>
    <t>AMF Skyline Lanes</t>
  </si>
  <si>
    <t>New Orleans</t>
  </si>
  <si>
    <t xml:space="preserve">AMF All Star Lanes </t>
  </si>
  <si>
    <t>AMF Bowling Square Lanes</t>
  </si>
  <si>
    <t>09:00AM-12:30AM</t>
  </si>
  <si>
    <t>Bowlmor Anaheim</t>
  </si>
  <si>
    <t xml:space="preserve">South Central Florida </t>
  </si>
  <si>
    <t>Jupiter Lanes</t>
  </si>
  <si>
    <t>Bowlmor Bethesda</t>
  </si>
  <si>
    <t>Bowlero Miami</t>
  </si>
  <si>
    <t>Bowlmor Cupertino</t>
  </si>
  <si>
    <t>Bowlmor Orange County</t>
  </si>
  <si>
    <t>Bowlmor Times Square</t>
  </si>
  <si>
    <t>Bowlero Marietta</t>
  </si>
  <si>
    <t>Bowlero Buffalo Grove</t>
  </si>
  <si>
    <t>Bowlero Norcross</t>
  </si>
  <si>
    <t>WEST</t>
  </si>
  <si>
    <t>Bowlero Gilbert</t>
  </si>
  <si>
    <t>Bowlero Lone Tree</t>
  </si>
  <si>
    <t>Bowlero Kennesaw</t>
  </si>
  <si>
    <t>Bowlero Naperville</t>
  </si>
  <si>
    <t>Bowlero Romeoville</t>
  </si>
  <si>
    <t>Bowlero Randall Road</t>
  </si>
  <si>
    <t>Bowlero Brooklyn Park</t>
  </si>
  <si>
    <t>Bowlero Blaine</t>
  </si>
  <si>
    <t>Bowlero Lakeville</t>
  </si>
  <si>
    <t>Bowlero Eden Prairie</t>
  </si>
  <si>
    <t xml:space="preserve">St Louis </t>
  </si>
  <si>
    <t>Bowlero St. Peters</t>
  </si>
  <si>
    <t>Bowlero Feasterville</t>
  </si>
  <si>
    <t>04:00PM-11:30PM</t>
  </si>
  <si>
    <t>04:00PM-01:30AM</t>
  </si>
  <si>
    <t>Brunswick Zone</t>
  </si>
  <si>
    <t>Brunswick Zone Montgomery Lanes</t>
  </si>
  <si>
    <t>Brunswick Zone Glendale Lanes</t>
  </si>
  <si>
    <t>Brunswick Zone Mesa Lanes</t>
  </si>
  <si>
    <t>Brunswick Zone Upland Lanes</t>
  </si>
  <si>
    <t>Brunswick Zone Heather Ridge Lanes</t>
  </si>
  <si>
    <t>Brunswick Zone Westminster Lanes</t>
  </si>
  <si>
    <t>Brunswick Zone Wheat Ridge Lanes</t>
  </si>
  <si>
    <t>Brunswick Zone Circle Lanes</t>
  </si>
  <si>
    <t>Brunswick Zone Green Mountain Lanes</t>
  </si>
  <si>
    <t>Brunswick Zone Roswell Lanes</t>
  </si>
  <si>
    <t>Brunswick Zone Lilburn Lanes</t>
  </si>
  <si>
    <t>10:30AM-12:00AM</t>
  </si>
  <si>
    <t>Brunswick Zone Austell Lanes</t>
  </si>
  <si>
    <t>Brunswick Zone Deerfield Lanes</t>
  </si>
  <si>
    <t>Brunswick Zone Niles Lanes</t>
  </si>
  <si>
    <t>Brunswick Zone Fountain Square Lanes</t>
  </si>
  <si>
    <t>Brunswick Zone Deer Park Lanes</t>
  </si>
  <si>
    <t>Brunswick Zone Roselle Lanes</t>
  </si>
  <si>
    <t>9:00AM-12:00AM</t>
  </si>
  <si>
    <t>Brunswick Zone Woodridge Lanes</t>
  </si>
  <si>
    <t>Brunswick Zone River Grove Lanes</t>
  </si>
  <si>
    <t>Brunswick Zone Mount Prospect Lanes</t>
  </si>
  <si>
    <t>Brunswick Zone Hawthorn Lanes</t>
  </si>
  <si>
    <t>Brunswick Zone Glendale Heights Lanes</t>
  </si>
  <si>
    <t>Brunswick Zone Lowell Lanes</t>
  </si>
  <si>
    <t>Brunswick Zone Normandy Lanes</t>
  </si>
  <si>
    <t>Brunswick Zone Chesterfield Lanes</t>
  </si>
  <si>
    <t>Brunswick Zone Lakeside Lanes</t>
  </si>
  <si>
    <t>Brunswick Zone Deptford Lanes</t>
  </si>
  <si>
    <t>Bowlero North Brunswick</t>
  </si>
  <si>
    <t>03:00PM-01:30AM</t>
  </si>
  <si>
    <t>Brunswick Zone Hazlet Lanes</t>
  </si>
  <si>
    <t>Brunswick Zone Belleville Lanes</t>
  </si>
  <si>
    <t>Brunswick Zone Turnersville Lanes</t>
  </si>
  <si>
    <t>Brunswick Zone North Ridgeville Lanes</t>
  </si>
  <si>
    <t>11:30AM-11:00PM</t>
  </si>
  <si>
    <t>Brunswick Zone Belle Vernon Lanes</t>
  </si>
  <si>
    <t>12:00PM-10:00AM</t>
  </si>
  <si>
    <t>Brunswick Zone Denton Lanes</t>
  </si>
  <si>
    <t>Brunswick Zone Watauga Lanes</t>
  </si>
  <si>
    <t>Brunswick Zone Riverview Lanes</t>
  </si>
  <si>
    <t>Brunswick Zone Tri-City Bowl</t>
  </si>
  <si>
    <t>Brunswick Zone Kyrene Lanes</t>
  </si>
  <si>
    <t>Brunswick Zone Via Linda Lanes</t>
  </si>
  <si>
    <t>Brunswick Zone Desert Sky Lanes</t>
  </si>
  <si>
    <t>Brunswick Zone Camino Seco Bowl</t>
  </si>
  <si>
    <t>Brunswick Zone Cal Oaks Bowl</t>
  </si>
  <si>
    <t>Brunswick Zone Deer Creek Lanes</t>
  </si>
  <si>
    <t>08:30AM-11:00PM</t>
  </si>
  <si>
    <t>Brunswick Zone Moreno Valley Bowl</t>
  </si>
  <si>
    <t>9:00AM-01:00AM</t>
  </si>
  <si>
    <t>Brunswick Zone Vista Lanes</t>
  </si>
  <si>
    <t>Brunswick Zone Foothill Lanes</t>
  </si>
  <si>
    <t>Bowlero Chula Vista</t>
  </si>
  <si>
    <t>Brunswick Zone West Covina Lanes</t>
  </si>
  <si>
    <t>04:30PM-11:00PM</t>
  </si>
  <si>
    <t>Brunswick Zone Classic Lanes</t>
  </si>
  <si>
    <t>08:00AM-12:00AM</t>
  </si>
  <si>
    <t>Brunswick Zone Sands Bowl</t>
  </si>
  <si>
    <t xml:space="preserve">Canada </t>
  </si>
  <si>
    <t>Brunswick Zone Frederick Lanes</t>
  </si>
  <si>
    <t>Brunswick Zone Bramalea Lanes</t>
  </si>
  <si>
    <t>Brunswick Zone Colony Lanes</t>
  </si>
  <si>
    <t>Brunswick Zone Doverama Lanes</t>
  </si>
  <si>
    <t>09:00AM-09:00PM</t>
  </si>
  <si>
    <t>AMF Margate Lanes</t>
  </si>
  <si>
    <t>Brunswick Zone Harbour Lanes</t>
  </si>
  <si>
    <t>Brunswick Zone Wekiva Lanes</t>
  </si>
  <si>
    <t>Brunswick Zone National Lanes</t>
  </si>
  <si>
    <t>Brunswick Zone Perry Hall Lanes</t>
  </si>
  <si>
    <t>8:00AM-10:00PM</t>
  </si>
  <si>
    <t>Brunswick Zone Columbia Lanes</t>
  </si>
  <si>
    <t>09:00AM-11:30PM</t>
  </si>
  <si>
    <t>03:00PM-11:30PM</t>
  </si>
  <si>
    <t>Brunswick Zone Fair Lawn Lanes</t>
  </si>
  <si>
    <t>Brunswick Zone Playmor Bowl</t>
  </si>
  <si>
    <t>Brunswick Zone Thousand Oaks Bowl</t>
  </si>
  <si>
    <t>Brunswick Zone Westcreek Lanes</t>
  </si>
  <si>
    <t>5:00PM-11:00PM</t>
  </si>
  <si>
    <t>5:00PM-12:00AM</t>
  </si>
  <si>
    <t>Bowlero Lynwood</t>
  </si>
  <si>
    <t>Center</t>
  </si>
  <si>
    <t>Pennsylvania</t>
  </si>
  <si>
    <t>PA</t>
  </si>
  <si>
    <t>Feasterville</t>
  </si>
  <si>
    <t>100 E. Street Rd.</t>
  </si>
  <si>
    <t>Missouri</t>
  </si>
  <si>
    <t>MO</t>
  </si>
  <si>
    <t>St. Peters</t>
  </si>
  <si>
    <t>8070 Veteran's Memorial Pkwy.</t>
  </si>
  <si>
    <t>Minnesota</t>
  </si>
  <si>
    <t>MN</t>
  </si>
  <si>
    <t>Brooklyn Park</t>
  </si>
  <si>
    <t>7545 Brooklyn Blvd.</t>
  </si>
  <si>
    <t>Washington</t>
  </si>
  <si>
    <t>WA</t>
  </si>
  <si>
    <t>Lynnwood</t>
  </si>
  <si>
    <t>1222 - 164th St., S.W.</t>
  </si>
  <si>
    <t>Texas</t>
  </si>
  <si>
    <t>TX</t>
  </si>
  <si>
    <t>Ft. Worth</t>
  </si>
  <si>
    <t>3025 Altamesa Blvd.</t>
  </si>
  <si>
    <t>San Antonio</t>
  </si>
  <si>
    <t>4330 Thousand Oaks Blvd.</t>
  </si>
  <si>
    <t>Pittsburgh</t>
  </si>
  <si>
    <t>5840 Buttermilk Hollow Rd.</t>
  </si>
  <si>
    <t>New Jersey</t>
  </si>
  <si>
    <t>NJ</t>
  </si>
  <si>
    <t>Fairlawn</t>
  </si>
  <si>
    <t>22-22 Maple Ave.</t>
  </si>
  <si>
    <t>Maryland</t>
  </si>
  <si>
    <t>MD</t>
  </si>
  <si>
    <t>Columbia</t>
  </si>
  <si>
    <t>7100 Carved Stone Rd.</t>
  </si>
  <si>
    <t>Baltimore</t>
  </si>
  <si>
    <t>4359 Ebenezer Road</t>
  </si>
  <si>
    <t>Georgia</t>
  </si>
  <si>
    <t>GA</t>
  </si>
  <si>
    <t>Augusta</t>
  </si>
  <si>
    <t>3067 Washington Rd.</t>
  </si>
  <si>
    <t>Florida</t>
  </si>
  <si>
    <t>FL</t>
  </si>
  <si>
    <t>Apopka</t>
  </si>
  <si>
    <t>2160 Semoran</t>
  </si>
  <si>
    <t>Melbourne</t>
  </si>
  <si>
    <t>1099 N. Wickham Rd.</t>
  </si>
  <si>
    <t>Margate</t>
  </si>
  <si>
    <t>2020 N. State Road 7</t>
  </si>
  <si>
    <t>Delaware</t>
  </si>
  <si>
    <t>DE</t>
  </si>
  <si>
    <t>Dover</t>
  </si>
  <si>
    <t>1600 S. Governors Ave.</t>
  </si>
  <si>
    <t>Connecticut</t>
  </si>
  <si>
    <t>CT</t>
  </si>
  <si>
    <t>Wallingford</t>
  </si>
  <si>
    <t>600 S. Colony Road</t>
  </si>
  <si>
    <t>L6S 5Z7</t>
  </si>
  <si>
    <t>N/A</t>
  </si>
  <si>
    <t>CAN</t>
  </si>
  <si>
    <t>Brampton, Ont</t>
  </si>
  <si>
    <t>50 Bramtree Ct.</t>
  </si>
  <si>
    <t>N2H 2P2</t>
  </si>
  <si>
    <t>Kitchener, Ont</t>
  </si>
  <si>
    <t>385 Frederick Plaza</t>
  </si>
  <si>
    <t>California</t>
  </si>
  <si>
    <t>CA</t>
  </si>
  <si>
    <t>Lancaster</t>
  </si>
  <si>
    <t>43233 Sierra Highway</t>
  </si>
  <si>
    <t>Norco</t>
  </si>
  <si>
    <t>1800 Hamner Ave.</t>
  </si>
  <si>
    <t>West Covina</t>
  </si>
  <si>
    <t>675 S. Glendora Ave.</t>
  </si>
  <si>
    <t>Chula Vista</t>
  </si>
  <si>
    <t>845 Lazo Ct.</t>
  </si>
  <si>
    <t>Fontana</t>
  </si>
  <si>
    <t>17238 Foothill Blvd.</t>
  </si>
  <si>
    <t>Palmdale</t>
  </si>
  <si>
    <t>38241 30th St. East</t>
  </si>
  <si>
    <t>Moreno Valley</t>
  </si>
  <si>
    <t>24666 Sunnymead Blvd.</t>
  </si>
  <si>
    <t>Rancho Cucamonga</t>
  </si>
  <si>
    <t>7930 Haven Ave.</t>
  </si>
  <si>
    <t>Murrieta</t>
  </si>
  <si>
    <t>40440 California Oaks Rd.</t>
  </si>
  <si>
    <t>Arizona</t>
  </si>
  <si>
    <t>AZ</t>
  </si>
  <si>
    <t>Tucson</t>
  </si>
  <si>
    <t>114 S. Camino Seco</t>
  </si>
  <si>
    <t>Phoenix</t>
  </si>
  <si>
    <t>7241 W. Indian School Rd</t>
  </si>
  <si>
    <t>Scottsdale</t>
  </si>
  <si>
    <t>9027 E. Via Linda</t>
  </si>
  <si>
    <t>Chandler</t>
  </si>
  <si>
    <t>6225 W. Chandler Blvd.</t>
  </si>
  <si>
    <t>Avondale</t>
  </si>
  <si>
    <t>1425 N. Central</t>
  </si>
  <si>
    <t>Alabama</t>
  </si>
  <si>
    <t>AL</t>
  </si>
  <si>
    <t>Birmingham</t>
  </si>
  <si>
    <t>2908 Riverview Rd.</t>
  </si>
  <si>
    <t>Watauga</t>
  </si>
  <si>
    <t>7301 Rufe Snow Dr.</t>
  </si>
  <si>
    <t>Denton</t>
  </si>
  <si>
    <t>2200 San Jacinto Blvd.</t>
  </si>
  <si>
    <t>Belle Vernon</t>
  </si>
  <si>
    <t>4742 State Route 51 S., PO Box 673</t>
  </si>
  <si>
    <t>Ohio</t>
  </si>
  <si>
    <t>OH</t>
  </si>
  <si>
    <t>N. Ridgeville</t>
  </si>
  <si>
    <t>38931 Center Ridge Rd.</t>
  </si>
  <si>
    <t>Turnersville</t>
  </si>
  <si>
    <t>100 American Blvd.</t>
  </si>
  <si>
    <t>Belleville</t>
  </si>
  <si>
    <t>679 Washington Ave.</t>
  </si>
  <si>
    <t>Hazlet</t>
  </si>
  <si>
    <t>1400 Route #36</t>
  </si>
  <si>
    <t>Deptford</t>
  </si>
  <si>
    <t>1328 Delsea Dr.</t>
  </si>
  <si>
    <t>Valley Park</t>
  </si>
  <si>
    <t>1254 Dougherty Ferry Rd.</t>
  </si>
  <si>
    <t>Chesterfield</t>
  </si>
  <si>
    <t>176 Four Seasons Shop Ctr.</t>
  </si>
  <si>
    <t>Ellicott City</t>
  </si>
  <si>
    <t>8419 Baltimore Nat'l. Pike</t>
  </si>
  <si>
    <t>Massachusetts</t>
  </si>
  <si>
    <t>MA</t>
  </si>
  <si>
    <t>Lowell</t>
  </si>
  <si>
    <t>647 Pawtucket Blvd.</t>
  </si>
  <si>
    <t>Illinois</t>
  </si>
  <si>
    <t>IL</t>
  </si>
  <si>
    <t>Glendale Heights</t>
  </si>
  <si>
    <t>558 E. North Ave.</t>
  </si>
  <si>
    <t>Vernon Hills</t>
  </si>
  <si>
    <t>316 Center Drive</t>
  </si>
  <si>
    <t>Mount Prospect</t>
  </si>
  <si>
    <t>824 E. Rand Rd.</t>
  </si>
  <si>
    <t>River Grove</t>
  </si>
  <si>
    <t>3111 River Rd.</t>
  </si>
  <si>
    <t>Woodridge</t>
  </si>
  <si>
    <t>1555 W. 75th St.</t>
  </si>
  <si>
    <t>Roselle</t>
  </si>
  <si>
    <t>1100 W. Lake St.</t>
  </si>
  <si>
    <t>Lake Zurich</t>
  </si>
  <si>
    <t>21080 N. Rand Rd.</t>
  </si>
  <si>
    <t>Waukegan</t>
  </si>
  <si>
    <t>631 Lakehurst Rd.</t>
  </si>
  <si>
    <t>Niles</t>
  </si>
  <si>
    <t>7333 Milwaukee Ave.</t>
  </si>
  <si>
    <t>Deerfield</t>
  </si>
  <si>
    <t>10 S. Waukegan Rd.</t>
  </si>
  <si>
    <t>Marietta</t>
  </si>
  <si>
    <t>2750 Austell Rd.</t>
  </si>
  <si>
    <t>Lawrenceville</t>
  </si>
  <si>
    <t>3835 Lawrenceville Hwy.</t>
  </si>
  <si>
    <t>Roswell</t>
  </si>
  <si>
    <t>785 Old Roswell Road</t>
  </si>
  <si>
    <t>Colorado</t>
  </si>
  <si>
    <t>CO</t>
  </si>
  <si>
    <t>Lakewood</t>
  </si>
  <si>
    <t>945 S. Kipling Parkway</t>
  </si>
  <si>
    <t>Colorado Springs</t>
  </si>
  <si>
    <t>999 N. Circle Dr.</t>
  </si>
  <si>
    <t>Wheat Ridge</t>
  </si>
  <si>
    <t>9751 W. 49th Ave.</t>
  </si>
  <si>
    <t>Westminster</t>
  </si>
  <si>
    <t>9150 Harlan St.</t>
  </si>
  <si>
    <t>Aurora</t>
  </si>
  <si>
    <t>2200 S. Peoria</t>
  </si>
  <si>
    <t>Upland</t>
  </si>
  <si>
    <t>451 W. Foothill Blvd.</t>
  </si>
  <si>
    <t>Mesa</t>
  </si>
  <si>
    <t>1754 W. Southern Ave.</t>
  </si>
  <si>
    <t>Glendale</t>
  </si>
  <si>
    <t>17210 N. 59th Ave.</t>
  </si>
  <si>
    <t>Montgomery</t>
  </si>
  <si>
    <t>1661 Eastern Blvd.</t>
  </si>
  <si>
    <t>Jupiter</t>
  </si>
  <si>
    <t>350 Maplewood Drive</t>
  </si>
  <si>
    <t>Arcadia</t>
  </si>
  <si>
    <t>1020 S. Baldwin Avenue</t>
  </si>
  <si>
    <t>Louisiana</t>
  </si>
  <si>
    <t>LA</t>
  </si>
  <si>
    <t>Kenner</t>
  </si>
  <si>
    <t>3640 Williams Blvd.</t>
  </si>
  <si>
    <t>Mobile</t>
  </si>
  <si>
    <t>4120 Government Blvd.</t>
  </si>
  <si>
    <t>125 No. Schillinger Rd.</t>
  </si>
  <si>
    <t>Petaluma</t>
  </si>
  <si>
    <t>1100 Petaluma Blvd. South</t>
  </si>
  <si>
    <t>Bakersfield</t>
  </si>
  <si>
    <t>1819 30th Street</t>
  </si>
  <si>
    <t>Westchester</t>
  </si>
  <si>
    <t>3610 Wible Road</t>
  </si>
  <si>
    <t>DeSoto</t>
  </si>
  <si>
    <t>121 Northgate Drive</t>
  </si>
  <si>
    <t>Oklahoma</t>
  </si>
  <si>
    <t>OK</t>
  </si>
  <si>
    <t>Oklahoma City</t>
  </si>
  <si>
    <t>4600 North West 23rd St.</t>
  </si>
  <si>
    <t>Wisconsin</t>
  </si>
  <si>
    <t>WI</t>
  </si>
  <si>
    <t>Milwaukee</t>
  </si>
  <si>
    <t>7505 West Oklahoma</t>
  </si>
  <si>
    <t>Visalia</t>
  </si>
  <si>
    <t>1740 W. Caldwell Ave.</t>
  </si>
  <si>
    <t>Richardson</t>
  </si>
  <si>
    <t>2101 N. Central Expwy</t>
  </si>
  <si>
    <t>Lewisville</t>
  </si>
  <si>
    <t>1398 West Main St.</t>
  </si>
  <si>
    <t>Clovis</t>
  </si>
  <si>
    <t>140 Shaw Ave.</t>
  </si>
  <si>
    <t>Rocklin</t>
  </si>
  <si>
    <t>2325 Sierra Meadows Dr.</t>
  </si>
  <si>
    <t>Pinole</t>
  </si>
  <si>
    <t>1580 Pinole Valley Rd.</t>
  </si>
  <si>
    <t>Alameda</t>
  </si>
  <si>
    <t>300 Park St.</t>
  </si>
  <si>
    <t>Sacramento</t>
  </si>
  <si>
    <t>4800 Madison Avenue</t>
  </si>
  <si>
    <t>5850 Freeport Blvd.</t>
  </si>
  <si>
    <t>Cerritos</t>
  </si>
  <si>
    <t>18811 Carmenita Rd.</t>
  </si>
  <si>
    <t>Wauwatosa</t>
  </si>
  <si>
    <t>11737 West Burleigh</t>
  </si>
  <si>
    <t>Garland</t>
  </si>
  <si>
    <t>1950 Plaza Drive</t>
  </si>
  <si>
    <t>New York</t>
  </si>
  <si>
    <t>NY</t>
  </si>
  <si>
    <t>Wantagh</t>
  </si>
  <si>
    <t>1300 Wantagh Ave.</t>
  </si>
  <si>
    <t>North Carolina</t>
  </si>
  <si>
    <t>NC</t>
  </si>
  <si>
    <t>Charlotte</t>
  </si>
  <si>
    <t>5900 N. Tryon St.</t>
  </si>
  <si>
    <t>Rochester</t>
  </si>
  <si>
    <t>1151 Ridgeway Ave.</t>
  </si>
  <si>
    <t>Syracuse</t>
  </si>
  <si>
    <t>1777 Brewerton Rd.</t>
  </si>
  <si>
    <t>Springfield</t>
  </si>
  <si>
    <t>2660 W. Lawrence Ave.</t>
  </si>
  <si>
    <t>Aberdeen</t>
  </si>
  <si>
    <t>1061-G Route #34</t>
  </si>
  <si>
    <t>Grove City</t>
  </si>
  <si>
    <t>2434 Old Stringtown Rd.</t>
  </si>
  <si>
    <t>Findlay</t>
  </si>
  <si>
    <t>616 Trenton</t>
  </si>
  <si>
    <t>Columbus</t>
  </si>
  <si>
    <t>4825 Sawmill Rd.</t>
  </si>
  <si>
    <t>20 S. Miller</t>
  </si>
  <si>
    <t>Utica</t>
  </si>
  <si>
    <t>1724 Genesee St.</t>
  </si>
  <si>
    <t>Medina</t>
  </si>
  <si>
    <t>201 Harding</t>
  </si>
  <si>
    <t>Michigan</t>
  </si>
  <si>
    <t>MI</t>
  </si>
  <si>
    <t>Grand Rapids</t>
  </si>
  <si>
    <t>3485 Lake Michigan Dr NW</t>
  </si>
  <si>
    <t>Virginia</t>
  </si>
  <si>
    <t>VA</t>
  </si>
  <si>
    <t>Roanoke</t>
  </si>
  <si>
    <t>5918 Williamson Rd.</t>
  </si>
  <si>
    <t>Canton</t>
  </si>
  <si>
    <t>5155 W. Tuscarawas St.</t>
  </si>
  <si>
    <t>Webster</t>
  </si>
  <si>
    <t>2400Empire Blvd.</t>
  </si>
  <si>
    <t>Grand Rapid</t>
  </si>
  <si>
    <t>3500 Lake Eastbrook Blvd.</t>
  </si>
  <si>
    <t>4470 Dewey Ave.</t>
  </si>
  <si>
    <t>Rhode Island</t>
  </si>
  <si>
    <t>RI</t>
  </si>
  <si>
    <t>Cranston</t>
  </si>
  <si>
    <t>1450 Elmwood Ave.</t>
  </si>
  <si>
    <t>East Haven</t>
  </si>
  <si>
    <t>525 Main St.</t>
  </si>
  <si>
    <t>Matthews</t>
  </si>
  <si>
    <t>11210 Brigman Rd.</t>
  </si>
  <si>
    <t>Auburn</t>
  </si>
  <si>
    <t>101 Southbridge St.</t>
  </si>
  <si>
    <t>Shrewsbury</t>
  </si>
  <si>
    <t>405 Boston Tnpk, Route 9</t>
  </si>
  <si>
    <t>Littleton</t>
  </si>
  <si>
    <t>2530 E. County Line Road</t>
  </si>
  <si>
    <t>3825 West Ray Road</t>
  </si>
  <si>
    <t>Peoria</t>
  </si>
  <si>
    <t>8475 W. Olive Avenue</t>
  </si>
  <si>
    <t>2959 East Bell Road</t>
  </si>
  <si>
    <t>1919 W. Bethany Home Road</t>
  </si>
  <si>
    <t>318 W. Bay Area Boulevard</t>
  </si>
  <si>
    <t>Texas City</t>
  </si>
  <si>
    <t>2404 Palmer Highway</t>
  </si>
  <si>
    <t>Waco</t>
  </si>
  <si>
    <t>4565 West Waco Drive</t>
  </si>
  <si>
    <t>Woodstock</t>
  </si>
  <si>
    <t>108 Woodpark Blvd.</t>
  </si>
  <si>
    <t>Kissimmee</t>
  </si>
  <si>
    <t>4140 West Vine Street</t>
  </si>
  <si>
    <t>Lakeland</t>
  </si>
  <si>
    <t>4111 S. Florida Avenue</t>
  </si>
  <si>
    <t>Orange City</t>
  </si>
  <si>
    <t>2716 Enterprise Road</t>
  </si>
  <si>
    <t>Leesburg</t>
  </si>
  <si>
    <t>2813 West Main Street</t>
  </si>
  <si>
    <t>Altamonte Springs</t>
  </si>
  <si>
    <t>280 Douglas Avenue</t>
  </si>
  <si>
    <t>Stafford</t>
  </si>
  <si>
    <t>4919 South Main</t>
  </si>
  <si>
    <t>Houston</t>
  </si>
  <si>
    <t>14441 Northwest Freeway</t>
  </si>
  <si>
    <t>Humble</t>
  </si>
  <si>
    <t>19214 Eastex Highway</t>
  </si>
  <si>
    <t>19102 W. Highway 249</t>
  </si>
  <si>
    <t>2115 E. Southern Avenue</t>
  </si>
  <si>
    <t>3424 W. Union Hills Drive</t>
  </si>
  <si>
    <t>Waldorf</t>
  </si>
  <si>
    <t>11920 Acton Lane</t>
  </si>
  <si>
    <t>Woodbridge</t>
  </si>
  <si>
    <t>4304 Dale Boulevard</t>
  </si>
  <si>
    <t>Hyattsville</t>
  </si>
  <si>
    <t>4601 Cooper Lane</t>
  </si>
  <si>
    <t>College Park</t>
  </si>
  <si>
    <t>9021 Baltimore Boulevard</t>
  </si>
  <si>
    <t>Laurel</t>
  </si>
  <si>
    <t>15013 Baltimore Avenue N.</t>
  </si>
  <si>
    <t>Northglenn</t>
  </si>
  <si>
    <t>310 W. 104th Avenue</t>
  </si>
  <si>
    <t>Temple Hills</t>
  </si>
  <si>
    <t>4717 St. Barnabas Rd., SE</t>
  </si>
  <si>
    <t>1900 N. Arizona Avenue</t>
  </si>
  <si>
    <t>Tempe</t>
  </si>
  <si>
    <t>4407 S. Rural Road</t>
  </si>
  <si>
    <t>2902 W. Thunderbird Road</t>
  </si>
  <si>
    <t>Pasadena</t>
  </si>
  <si>
    <t>8056 Jumpers Hole Road</t>
  </si>
  <si>
    <t>6410 Security Boulevard</t>
  </si>
  <si>
    <t>Towson</t>
  </si>
  <si>
    <t>701 Southwick Drive</t>
  </si>
  <si>
    <t>1101 Merritt Boulevard</t>
  </si>
  <si>
    <t>Pikesville</t>
  </si>
  <si>
    <t>1723 Reisterstown Road</t>
  </si>
  <si>
    <t>Linthicum</t>
  </si>
  <si>
    <t>4991 Fairview Avenue</t>
  </si>
  <si>
    <t>Timonium</t>
  </si>
  <si>
    <t>2165 York Road</t>
  </si>
  <si>
    <t>16700 E. Mississippi Avenue</t>
  </si>
  <si>
    <t>Chicopee</t>
  </si>
  <si>
    <t>291 Burnett Road</t>
  </si>
  <si>
    <t>Boynton Beach</t>
  </si>
  <si>
    <t>1190 W. Boynton Beach Blvd</t>
  </si>
  <si>
    <t>Pembroke Pines</t>
  </si>
  <si>
    <t>1940 N. University Dr.</t>
  </si>
  <si>
    <t>Davie</t>
  </si>
  <si>
    <t>8200 W. State Road 84</t>
  </si>
  <si>
    <t>Orlando</t>
  </si>
  <si>
    <t>7401 S. Orange Blossom Trl.</t>
  </si>
  <si>
    <t>PR</t>
  </si>
  <si>
    <t>San Juan</t>
  </si>
  <si>
    <t>Route 58, Matadero Road</t>
  </si>
  <si>
    <t>Englewood</t>
  </si>
  <si>
    <t>4900 S. Federal Boulevard</t>
  </si>
  <si>
    <t>Charlottesville</t>
  </si>
  <si>
    <t>P. O. Box 6190, 2000 Seminole Trail</t>
  </si>
  <si>
    <t>Thornton</t>
  </si>
  <si>
    <t>8800 Grant St.</t>
  </si>
  <si>
    <t>St. Paul</t>
  </si>
  <si>
    <t>61 Little Canada Rd. West</t>
  </si>
  <si>
    <t>Bloomington</t>
  </si>
  <si>
    <t>7941 Southtown Center</t>
  </si>
  <si>
    <t>Fairport</t>
  </si>
  <si>
    <t>1407 Fairport Road</t>
  </si>
  <si>
    <t>Garden Grove</t>
  </si>
  <si>
    <t>12141 Valley View St.</t>
  </si>
  <si>
    <t>Chico</t>
  </si>
  <si>
    <t>2397 Esplanade</t>
  </si>
  <si>
    <t>Hemet</t>
  </si>
  <si>
    <t>2850 W. Florida Avenue</t>
  </si>
  <si>
    <t>Boothwyn</t>
  </si>
  <si>
    <t>575 Conchester Highway</t>
  </si>
  <si>
    <t>Tulsa</t>
  </si>
  <si>
    <t>3121 S. Sheridan Road</t>
  </si>
  <si>
    <t>Riverside</t>
  </si>
  <si>
    <t>10781 Indiana Avenue</t>
  </si>
  <si>
    <t>Fullerton</t>
  </si>
  <si>
    <t>1501 S. Lemon St.</t>
  </si>
  <si>
    <t>Montebello</t>
  </si>
  <si>
    <t>1201 W. Beverly Rd.</t>
  </si>
  <si>
    <t>San Bernardino</t>
  </si>
  <si>
    <t>299 W. Orange Show Rd.</t>
  </si>
  <si>
    <t>Grafton</t>
  </si>
  <si>
    <t>4200 Grafton Route 17</t>
  </si>
  <si>
    <t>Chesapeake</t>
  </si>
  <si>
    <t>3101 Lynnhurst Blvd.</t>
  </si>
  <si>
    <t>112 E. Medical Parkway</t>
  </si>
  <si>
    <t>Virginia Beach</t>
  </si>
  <si>
    <t>2601 Lishelle Place</t>
  </si>
  <si>
    <t>Norfolk</t>
  </si>
  <si>
    <t>2441 E. Little Creek Road</t>
  </si>
  <si>
    <t>6660 Indian River Road</t>
  </si>
  <si>
    <t>Syosset</t>
  </si>
  <si>
    <t>111 Eileen Way</t>
  </si>
  <si>
    <t>Sayville</t>
  </si>
  <si>
    <t>5660 Sunrise Highway</t>
  </si>
  <si>
    <t>Centereach</t>
  </si>
  <si>
    <t>40 Horseblock Road</t>
  </si>
  <si>
    <t>Roseville</t>
  </si>
  <si>
    <t>28001 Grossbeck Highway</t>
  </si>
  <si>
    <t>Wilmington</t>
  </si>
  <si>
    <t>3215 Kirkwood Highway</t>
  </si>
  <si>
    <t>Denver</t>
  </si>
  <si>
    <t>6767 Leetsdale</t>
  </si>
  <si>
    <t>Depew</t>
  </si>
  <si>
    <t>4913 Transit Road</t>
  </si>
  <si>
    <t>Somerset</t>
  </si>
  <si>
    <t>231 Riverside Avenue</t>
  </si>
  <si>
    <t>Brookpark</t>
  </si>
  <si>
    <t>14950 Snow Road</t>
  </si>
  <si>
    <t>Cheektowaga</t>
  </si>
  <si>
    <t>3754 Genesee Street</t>
  </si>
  <si>
    <t>645 Spencerport Rd.</t>
  </si>
  <si>
    <t>Annandale</t>
  </si>
  <si>
    <t>4245 Markham Street</t>
  </si>
  <si>
    <t>2440 Noblestown Road</t>
  </si>
  <si>
    <t>1601 Washington Road</t>
  </si>
  <si>
    <t>Plainview</t>
  </si>
  <si>
    <t>500 Old Bethpage Road</t>
  </si>
  <si>
    <t>West Babylon</t>
  </si>
  <si>
    <t>430 Sunrise Highway</t>
  </si>
  <si>
    <t>Ocala</t>
  </si>
  <si>
    <t>1818 SW 17th St.</t>
  </si>
  <si>
    <t>3225 Southeast Maricamp Rd.</t>
  </si>
  <si>
    <t>Venice</t>
  </si>
  <si>
    <t>1100 US 41 By-Pass South</t>
  </si>
  <si>
    <t>Sarasota</t>
  </si>
  <si>
    <t>7221 South Tamiami Trail</t>
  </si>
  <si>
    <t>Bradenton</t>
  </si>
  <si>
    <t>4208 Cortez Rd.</t>
  </si>
  <si>
    <t>Mineola</t>
  </si>
  <si>
    <t>199 E. Jericho Turnpike</t>
  </si>
  <si>
    <t>Smithtown</t>
  </si>
  <si>
    <t>200 Landing Ave.</t>
  </si>
  <si>
    <t>Lyons</t>
  </si>
  <si>
    <t>7700 W. 47th Street</t>
  </si>
  <si>
    <t>Oregon</t>
  </si>
  <si>
    <t>OR</t>
  </si>
  <si>
    <t>Salem</t>
  </si>
  <si>
    <t>4303 Center Street, N.E.</t>
  </si>
  <si>
    <t>East Meadow</t>
  </si>
  <si>
    <t>1840 Front Street</t>
  </si>
  <si>
    <t>Croydon</t>
  </si>
  <si>
    <t>2501 Bristol Pike</t>
  </si>
  <si>
    <t>San Marcos</t>
  </si>
  <si>
    <t>945 San Marcos Blvd.</t>
  </si>
  <si>
    <t>Greenville</t>
  </si>
  <si>
    <t>700 Red Banks Road</t>
  </si>
  <si>
    <t>Lynchburg</t>
  </si>
  <si>
    <t>4643 Murray Place</t>
  </si>
  <si>
    <t>Fredericksburg</t>
  </si>
  <si>
    <t>12100 Kilarney Drive</t>
  </si>
  <si>
    <t>Tuscaloosa</t>
  </si>
  <si>
    <t>520 15th Street</t>
  </si>
  <si>
    <t>Richmond</t>
  </si>
  <si>
    <t>8037 Shrader Road</t>
  </si>
  <si>
    <t>South Carolina</t>
  </si>
  <si>
    <t>SC</t>
  </si>
  <si>
    <t>1733 Bush River Road</t>
  </si>
  <si>
    <t>Tampa</t>
  </si>
  <si>
    <t>13109 North 56th Street</t>
  </si>
  <si>
    <t>Winston-Salem</t>
  </si>
  <si>
    <t>811 Jonestown Road</t>
  </si>
  <si>
    <t>6540 West Broad Street</t>
  </si>
  <si>
    <t>Savannah</t>
  </si>
  <si>
    <t>115 Tibet Avenue</t>
  </si>
  <si>
    <t>Mechanicsville</t>
  </si>
  <si>
    <t>7317 Bell Creek Road</t>
  </si>
  <si>
    <t>Hickory</t>
  </si>
  <si>
    <t>1951 Highway 70 - S.E.</t>
  </si>
  <si>
    <t>Goldsboro</t>
  </si>
  <si>
    <t>105 S. Berkeley Blvd.</t>
  </si>
  <si>
    <t>Williamsburg</t>
  </si>
  <si>
    <t>5544 Olde Towne Road</t>
  </si>
  <si>
    <t>2118 Goliad Road</t>
  </si>
  <si>
    <t>Edmond</t>
  </si>
  <si>
    <t>3501 South Boulevard</t>
  </si>
  <si>
    <t>267 N. Forest Blvd.</t>
  </si>
  <si>
    <t>Arlington</t>
  </si>
  <si>
    <t>3149 S. Cooper St.</t>
  </si>
  <si>
    <t>9020 Pulaski Hwy</t>
  </si>
  <si>
    <t>North Kansas City</t>
  </si>
  <si>
    <t>505 E. 18th Ave.</t>
  </si>
  <si>
    <t>Garden City</t>
  </si>
  <si>
    <t>987 Stewart Avenue</t>
  </si>
  <si>
    <t>4501 South Boulevard</t>
  </si>
  <si>
    <t>565 Cobb Parkway</t>
  </si>
  <si>
    <t>Conyers</t>
  </si>
  <si>
    <t>885 Flat Shoals Rd., SE</t>
  </si>
  <si>
    <t>Cary</t>
  </si>
  <si>
    <t>301 Nottingham Drive</t>
  </si>
  <si>
    <t>Raleigh</t>
  </si>
  <si>
    <t>5501 Commercial Avenue</t>
  </si>
  <si>
    <t>Durham</t>
  </si>
  <si>
    <t>4508 Chapel Hill Boulevard</t>
  </si>
  <si>
    <t>Indiana</t>
  </si>
  <si>
    <t>IN</t>
  </si>
  <si>
    <t>Evansville</t>
  </si>
  <si>
    <t>4901 Monroe Avenue</t>
  </si>
  <si>
    <t>1508 North Providence Road</t>
  </si>
  <si>
    <t>Kansas</t>
  </si>
  <si>
    <t>KS</t>
  </si>
  <si>
    <t>Overland Park</t>
  </si>
  <si>
    <t>10201 College Boulevard</t>
  </si>
  <si>
    <t>Independence</t>
  </si>
  <si>
    <t>13001 East 40 Highway</t>
  </si>
  <si>
    <t>Decatur</t>
  </si>
  <si>
    <t>3117 Highway 31 South</t>
  </si>
  <si>
    <t>Greensboro</t>
  </si>
  <si>
    <t>910 South Holden Road</t>
  </si>
  <si>
    <t>Asheville</t>
  </si>
  <si>
    <t>491 Kenilworth Road</t>
  </si>
  <si>
    <t>740 S. Pleasantburg Drive</t>
  </si>
  <si>
    <t>719 Opelika Highway</t>
  </si>
  <si>
    <t>Huntsville</t>
  </si>
  <si>
    <t>2006 Country Club Avenue</t>
  </si>
  <si>
    <t>Cayce</t>
  </si>
  <si>
    <t>900 Axtell Drive</t>
  </si>
  <si>
    <t>222 W. 44th St</t>
  </si>
  <si>
    <t>Tustin</t>
  </si>
  <si>
    <t>2405 Park Avenue</t>
  </si>
  <si>
    <t>Cupertino</t>
  </si>
  <si>
    <t>10123 N Wolfe Rd #20</t>
  </si>
  <si>
    <t>Bethesda</t>
  </si>
  <si>
    <t>5353 Westbard Ave</t>
  </si>
  <si>
    <t>Anaheim</t>
  </si>
  <si>
    <t>321 W Katella Ave</t>
  </si>
  <si>
    <t>Addison</t>
  </si>
  <si>
    <t>3805 Beltline Rd.</t>
  </si>
  <si>
    <t>White Plains</t>
  </si>
  <si>
    <t>47 Tarrytown Rd.</t>
  </si>
  <si>
    <t>Green Brook</t>
  </si>
  <si>
    <t>380 US Highway 22</t>
  </si>
  <si>
    <t>7300 East Thomas Road</t>
  </si>
  <si>
    <t>925 Bunker Hill Road</t>
  </si>
  <si>
    <t>Gaithersburg</t>
  </si>
  <si>
    <t>15720 Shady Grove Road</t>
  </si>
  <si>
    <t>Atlanta</t>
  </si>
  <si>
    <t>2175 Savoy Drive</t>
  </si>
  <si>
    <t>Santa Monica</t>
  </si>
  <si>
    <t>234 Pico Blvd.</t>
  </si>
  <si>
    <t>3545 E. Foothill Blvd.</t>
  </si>
  <si>
    <t>Melville</t>
  </si>
  <si>
    <t>895 Walt Whitman Road</t>
  </si>
  <si>
    <t>Norwalk</t>
  </si>
  <si>
    <t>701 Connecticut Avenue</t>
  </si>
  <si>
    <t>Pier 60/23rd &amp; West Side Hwy</t>
  </si>
  <si>
    <t>N. Brunswick</t>
  </si>
  <si>
    <t>790 U.S. Route 1</t>
  </si>
  <si>
    <t>Eden Prairie</t>
  </si>
  <si>
    <t>12200 Singletree Lane</t>
  </si>
  <si>
    <t>Lakeville</t>
  </si>
  <si>
    <t>11129 162nd Street West</t>
  </si>
  <si>
    <t>Blaine</t>
  </si>
  <si>
    <t>11351 Ulysses St. NE</t>
  </si>
  <si>
    <t>Algonquin</t>
  </si>
  <si>
    <t>1611 S. Randall Rd.</t>
  </si>
  <si>
    <t>Romeoville</t>
  </si>
  <si>
    <t>735 N. Center Blvd.</t>
  </si>
  <si>
    <t>Naperville</t>
  </si>
  <si>
    <t>1515 Aurora Ave.</t>
  </si>
  <si>
    <t>Kennesaw</t>
  </si>
  <si>
    <t>775 Cobb Place Blvd.</t>
  </si>
  <si>
    <t>Lone Tree</t>
  </si>
  <si>
    <t>9255 Kimmer Dr.</t>
  </si>
  <si>
    <t>Gilbert</t>
  </si>
  <si>
    <t>1160 S. Gilbert Rd.</t>
  </si>
  <si>
    <t>Norcross</t>
  </si>
  <si>
    <t>6345 Spalding Dr.</t>
  </si>
  <si>
    <t>Buffalo Grove</t>
  </si>
  <si>
    <t>350 McHenry Road</t>
  </si>
  <si>
    <t>2749 Delk Rd.</t>
  </si>
  <si>
    <t>Miami</t>
  </si>
  <si>
    <t>11401 NW 12th St</t>
  </si>
  <si>
    <t>San Jose</t>
  </si>
  <si>
    <t>5420 Thornwood Dr.</t>
  </si>
  <si>
    <t>Milpitas</t>
  </si>
  <si>
    <t>1287 South Park Victoria</t>
  </si>
  <si>
    <t>Midland</t>
  </si>
  <si>
    <t>5320 W. Loop 250 North</t>
  </si>
  <si>
    <t>Euless</t>
  </si>
  <si>
    <t>1901 W. Airport Freeway</t>
  </si>
  <si>
    <t>Commack</t>
  </si>
  <si>
    <t>2183 Jericho Tpke.</t>
  </si>
  <si>
    <t>Conroe</t>
  </si>
  <si>
    <t>27000 I-45 North</t>
  </si>
  <si>
    <t>Centreville</t>
  </si>
  <si>
    <t>13814 Lee Highway</t>
  </si>
  <si>
    <t>1602 Village Market Blvd #100,</t>
  </si>
  <si>
    <t>Milford</t>
  </si>
  <si>
    <t>1717 Boston Post Road</t>
  </si>
  <si>
    <t>Woodland Hills</t>
  </si>
  <si>
    <t>23130 Ventura Blvd.</t>
  </si>
  <si>
    <t>Mar Vista</t>
  </si>
  <si>
    <t>12125 Venice Blvd.</t>
  </si>
  <si>
    <t>8731 Lincoln Blvd.</t>
  </si>
  <si>
    <t>Torrance</t>
  </si>
  <si>
    <t>21915 S. Western</t>
  </si>
  <si>
    <t>Fresno</t>
  </si>
  <si>
    <t>6450 N. Blackstone</t>
  </si>
  <si>
    <t>Woodside</t>
  </si>
  <si>
    <t>69-10 34th Avenue</t>
  </si>
  <si>
    <t>Wallington</t>
  </si>
  <si>
    <t>299 Paterson Ave</t>
  </si>
  <si>
    <t>13307 San Pedro</t>
  </si>
  <si>
    <t>Corpus Christi</t>
  </si>
  <si>
    <t>6116 Ayers St.</t>
  </si>
  <si>
    <t>1636 Bradley Park Drive</t>
  </si>
  <si>
    <t>ZIP</t>
  </si>
  <si>
    <t>STATE NAME</t>
  </si>
  <si>
    <t>STATE</t>
  </si>
  <si>
    <t>CITY</t>
  </si>
  <si>
    <t>ADDRESS</t>
  </si>
  <si>
    <t>Weekday Prime</t>
  </si>
  <si>
    <t>Weekend Premium</t>
  </si>
  <si>
    <t>Out</t>
  </si>
  <si>
    <t>In</t>
  </si>
  <si>
    <t xml:space="preserve">Out </t>
  </si>
  <si>
    <t>Food Menu</t>
  </si>
  <si>
    <t>Premium</t>
  </si>
  <si>
    <t>3K</t>
  </si>
  <si>
    <t>4K</t>
  </si>
  <si>
    <t>2K</t>
  </si>
  <si>
    <t>Bare Bones</t>
  </si>
  <si>
    <t>Light</t>
  </si>
  <si>
    <t>TSQ</t>
  </si>
  <si>
    <t>Food Kiosk</t>
  </si>
  <si>
    <t>yes</t>
  </si>
  <si>
    <t>open</t>
  </si>
  <si>
    <t>Traditional</t>
  </si>
  <si>
    <t>Traditional SW</t>
  </si>
  <si>
    <t>Bowled</t>
  </si>
  <si>
    <t>Region</t>
  </si>
  <si>
    <t>Alcohol Tier</t>
  </si>
  <si>
    <t>Center Name</t>
  </si>
  <si>
    <t>Food Tier</t>
  </si>
  <si>
    <t>Center Type</t>
  </si>
  <si>
    <t>experiential</t>
  </si>
  <si>
    <t>traditional</t>
  </si>
  <si>
    <t/>
  </si>
  <si>
    <t>Bowling Tier</t>
  </si>
  <si>
    <t>Center #</t>
  </si>
  <si>
    <t>Wednesday and Thursday</t>
  </si>
  <si>
    <t>College Night</t>
  </si>
  <si>
    <t>222 Tuesday</t>
  </si>
  <si>
    <t>Monday Mayhem</t>
  </si>
  <si>
    <t>Sunday Funday Bowling</t>
  </si>
  <si>
    <t>Sunday Funday Shoes</t>
  </si>
  <si>
    <t>College Night Schedule</t>
  </si>
  <si>
    <t>wed</t>
  </si>
  <si>
    <t>wed thu</t>
  </si>
  <si>
    <t>thu</t>
  </si>
  <si>
    <t>College Night Wed</t>
  </si>
  <si>
    <t>College Night Thu</t>
  </si>
  <si>
    <t>session</t>
  </si>
  <si>
    <t xml:space="preserve">Region </t>
  </si>
  <si>
    <t xml:space="preserve">Center Name </t>
  </si>
  <si>
    <t>RVP</t>
  </si>
  <si>
    <t>RVP Email</t>
  </si>
  <si>
    <t>AM</t>
  </si>
  <si>
    <t>DM Cost Center</t>
  </si>
  <si>
    <t>DM</t>
  </si>
  <si>
    <t>DM Email</t>
  </si>
  <si>
    <t>GM</t>
  </si>
  <si>
    <t>GM Email</t>
  </si>
  <si>
    <t>Center Email</t>
  </si>
  <si>
    <t>Address 1</t>
  </si>
  <si>
    <t>Address 2</t>
  </si>
  <si>
    <t>City</t>
  </si>
  <si>
    <t>State</t>
  </si>
  <si>
    <t>Zip</t>
  </si>
  <si>
    <t>Latitude</t>
  </si>
  <si>
    <t>Longitude</t>
  </si>
  <si>
    <t>Center Phone</t>
  </si>
  <si>
    <t>Center Fax</t>
  </si>
  <si>
    <t># of Lanes</t>
  </si>
  <si>
    <t>Local Competitors</t>
  </si>
  <si>
    <t>Facebook Links</t>
  </si>
  <si>
    <t>Center URL</t>
  </si>
  <si>
    <t>Conversion Property</t>
  </si>
  <si>
    <t>Conversion Date (LIVE Date)</t>
  </si>
  <si>
    <t>Old Center Name</t>
  </si>
  <si>
    <t>Wi-Fi (Y/N)</t>
  </si>
  <si>
    <t>On-Site Pro Shop (Y/N)</t>
  </si>
  <si>
    <t>Local Pro Shop Partnership? Provide specific Pro Shop Name</t>
  </si>
  <si>
    <t>Pre Intercard Arcade Type</t>
  </si>
  <si>
    <t>Arcade Type</t>
  </si>
  <si>
    <t>Arcade Rollout Date</t>
  </si>
  <si>
    <t>Laser Tag (Y/N)</t>
  </si>
  <si>
    <t>Billiards (Y/N)</t>
  </si>
  <si>
    <t>Air Hockey</t>
  </si>
  <si>
    <t>Ping Pong</t>
  </si>
  <si>
    <t>Other Amusement(s)</t>
  </si>
  <si>
    <t>Wheelchair Accessible (Y/N)</t>
  </si>
  <si>
    <t>Outdoor Seating</t>
  </si>
  <si>
    <t>Lounge Area (Y/N)</t>
  </si>
  <si>
    <t>Private Room(s) WITH BOWLING (Y/N)</t>
  </si>
  <si>
    <t>Private Room(s) NO BOWLING (Y/N)</t>
  </si>
  <si>
    <t>Sports Bar [TV in Bar Area] (Y/N)</t>
  </si>
  <si>
    <t>Parking Type</t>
  </si>
  <si>
    <t>Bar Type</t>
  </si>
  <si>
    <t>Online Booking</t>
  </si>
  <si>
    <t>Description</t>
  </si>
  <si>
    <t>Open</t>
  </si>
  <si>
    <t>Kevin Gordon</t>
  </si>
  <si>
    <t>kgordon@bowlmor-amf.com</t>
  </si>
  <si>
    <t>Scott Hurley</t>
  </si>
  <si>
    <t>Shurley@bowlmor-amf.com</t>
  </si>
  <si>
    <t xml:space="preserve"> Michael D. Dutcher</t>
  </si>
  <si>
    <t>XMGR013@amf.com</t>
  </si>
  <si>
    <t>amf00013@amf.com</t>
  </si>
  <si>
    <t>900 AXTELL DR.</t>
  </si>
  <si>
    <t>CAYCE</t>
  </si>
  <si>
    <t>(803) 796-6300</t>
  </si>
  <si>
    <t>https://www.facebook.com/AMFParkLanes/</t>
  </si>
  <si>
    <t>https://www.amf.com/location/amf-park-lanes/</t>
  </si>
  <si>
    <t>N</t>
  </si>
  <si>
    <t>Y</t>
  </si>
  <si>
    <t>Free Parking Lot</t>
  </si>
  <si>
    <t>Full Service Bar</t>
  </si>
  <si>
    <t>Full Booking</t>
  </si>
  <si>
    <t>The AMF Bowling Co. is a modern salute to the glory days of bowling, featuring family-friendly play, team-inspired sport, and “crave-able” comfort food. Widely known among everyday enthusiasts and industry insiders alike, AMF is casual recreation at its best.</t>
  </si>
  <si>
    <t>Curtis Wilson</t>
  </si>
  <si>
    <t>Cwilson@bowlmor-amf.com</t>
  </si>
  <si>
    <t xml:space="preserve"> Wesley E. Mckleroy</t>
  </si>
  <si>
    <t>XMGR020@amf.com</t>
  </si>
  <si>
    <t>amf00020@amf.com</t>
  </si>
  <si>
    <t>2006 COUNTRY CLUB AVE.</t>
  </si>
  <si>
    <t>HUNTSVILLE</t>
  </si>
  <si>
    <t>(256) 534-8438</t>
  </si>
  <si>
    <t>https://www.facebook.com/AMFPinPalaceLanes/</t>
  </si>
  <si>
    <t>https://www.amf.com/location/amf-pin-palace-lanes/</t>
  </si>
  <si>
    <t>Brian Shaw</t>
  </si>
  <si>
    <t>bshaw@bowlmor-amf.com</t>
  </si>
  <si>
    <t xml:space="preserve"> Scott P. Good</t>
  </si>
  <si>
    <t>XMGR021@amf.com</t>
  </si>
  <si>
    <t>amf00021@amf.com</t>
  </si>
  <si>
    <t>719 OPELIKA RD.</t>
  </si>
  <si>
    <t>AUBURN</t>
  </si>
  <si>
    <t>(334) 887-6573</t>
  </si>
  <si>
    <t>https://www.facebook.com/AMFAuburnLanesAL/</t>
  </si>
  <si>
    <t>https://www.amf.com/location/amf-auburn-lanes-al/</t>
  </si>
  <si>
    <t>Beer Only</t>
  </si>
  <si>
    <t xml:space="preserve"> Ernest Pyles Jr.</t>
  </si>
  <si>
    <t>XMGR023@amf.com</t>
  </si>
  <si>
    <t>amf00023@amf.com</t>
  </si>
  <si>
    <t>740 S. PLEASANTBURG DR.</t>
  </si>
  <si>
    <t>GREENVILLE</t>
  </si>
  <si>
    <t>(864) 242-5764</t>
  </si>
  <si>
    <t>https://www.facebook.com/AMFStarLanesSC/</t>
  </si>
  <si>
    <t>https://www.amf.com/location/amf-star-lanes-greenville/</t>
  </si>
  <si>
    <t xml:space="preserve"> Rhonda C Manley</t>
  </si>
  <si>
    <t>XMGR024@amf.com</t>
  </si>
  <si>
    <t>amf00024@amf.com</t>
  </si>
  <si>
    <t>491 KENILWORTH RD.</t>
  </si>
  <si>
    <t>ASHEVILLE</t>
  </si>
  <si>
    <t>(828) 254-6161</t>
  </si>
  <si>
    <t>https://www.facebook.com/AMFStarLanesNC/</t>
  </si>
  <si>
    <t>https://www.amf.com/location/amf-star-lanes-asheville/</t>
  </si>
  <si>
    <t>Vacant</t>
  </si>
  <si>
    <t>XMGR033@amf.com</t>
  </si>
  <si>
    <t>amf00033@amf.com</t>
  </si>
  <si>
    <t>1636 BRADLEY PARK DR.</t>
  </si>
  <si>
    <t>COLUMBUS</t>
  </si>
  <si>
    <t>(706) 324-4431</t>
  </si>
  <si>
    <t>https://www.facebook.com/BowleroColumbus/</t>
  </si>
  <si>
    <t>https://www.bowlero.com/location/bowlero-columbus</t>
  </si>
  <si>
    <t>AMF Peach Lanes</t>
  </si>
  <si>
    <t>Bowlero is a new spin on bowling and social entertainment—featuring retro-modern décor, uniquely themed lounges, nostalgic games, and an over-the-top menu of outrageous culinary creations. Bowlero offers guests a hip alternative to traditional bowling.</t>
  </si>
  <si>
    <t>Andrew Madans</t>
  </si>
  <si>
    <t>Amadans@bowlmor-amf.com</t>
  </si>
  <si>
    <t xml:space="preserve"> Daniel Marino</t>
  </si>
  <si>
    <t>XMGR034@amf.com</t>
  </si>
  <si>
    <t>amf00034@amf.com</t>
  </si>
  <si>
    <t>910 S. HOLDEN RD.</t>
  </si>
  <si>
    <t>GREENSBORO</t>
  </si>
  <si>
    <t>(336) 299-4432</t>
  </si>
  <si>
    <t>https://www.facebook.com/AMFAllStarLanes/</t>
  </si>
  <si>
    <t>https://www.amf.com/location/amf-all-star-lanes-nc</t>
  </si>
  <si>
    <t>y</t>
  </si>
  <si>
    <t xml:space="preserve"> Aaron D. Nichols</t>
  </si>
  <si>
    <t>XMGR035@amf.com</t>
  </si>
  <si>
    <t>amf00035@amf.com</t>
  </si>
  <si>
    <t>3117 HIGHWAY 31 SOUTH</t>
  </si>
  <si>
    <t>DECATUR</t>
  </si>
  <si>
    <t>(256) 353-3162</t>
  </si>
  <si>
    <t>https://www.facebook.com/AMFRiverCityLanes/</t>
  </si>
  <si>
    <t>https://www.amf.com/location/amf-river-city-lanes/</t>
  </si>
  <si>
    <t>Jody Pastula</t>
  </si>
  <si>
    <t>jpastula@bowlmor-amf.com</t>
  </si>
  <si>
    <t>Tony Lanning</t>
  </si>
  <si>
    <t>tlanning@bowlmor-amf.com</t>
  </si>
  <si>
    <t xml:space="preserve"> Brooke E. Sell</t>
  </si>
  <si>
    <t>XMGR044@amf.com</t>
  </si>
  <si>
    <t>amf00044@amf.com</t>
  </si>
  <si>
    <t>10201 COLLEGE BLVD.</t>
  </si>
  <si>
    <t>OVERLAND PARK</t>
  </si>
  <si>
    <t>(913) 451-6400</t>
  </si>
  <si>
    <t>https://www.facebook.com/AMFCollegeLanes/</t>
  </si>
  <si>
    <t>https://www.amf.com/location/amf-college-lanes/</t>
  </si>
  <si>
    <t xml:space="preserve"> Robert J. Blackwell</t>
  </si>
  <si>
    <t>XMGR058@amf.com</t>
  </si>
  <si>
    <t>amf00058@amf.com</t>
  </si>
  <si>
    <t>1508 N. PROVIDENCE RD.</t>
  </si>
  <si>
    <t>COLUMBIA</t>
  </si>
  <si>
    <t>65203-3963</t>
  </si>
  <si>
    <t>(573) 442-4729</t>
  </si>
  <si>
    <t>https://www.facebook.com/AMFTownAndCountryLanes/</t>
  </si>
  <si>
    <t>https://www.amf.com/location/amf-town-country-lanes-mo/</t>
  </si>
  <si>
    <t>Rob Califano</t>
  </si>
  <si>
    <t>Rcalifano@bowlmor-amf.com</t>
  </si>
  <si>
    <t>Dan Cuddie</t>
  </si>
  <si>
    <t>Dcuddie@Bowlmor-amf.com</t>
  </si>
  <si>
    <t xml:space="preserve"> Bobby J. Wilcox</t>
  </si>
  <si>
    <t>XMGR061@amf.com</t>
  </si>
  <si>
    <t>amf00061@amf.com</t>
  </si>
  <si>
    <t>4901 MONROE AVE.</t>
  </si>
  <si>
    <t>EVANSVILLE</t>
  </si>
  <si>
    <t>(812) 476-3003</t>
  </si>
  <si>
    <t>https://www.facebook.com/AMF-Bowling-Co-160687747822839/</t>
  </si>
  <si>
    <t>https://www.amf.com/location/amf-arc-lanes</t>
  </si>
  <si>
    <t xml:space="preserve"> Thomas A Miniard Jr</t>
  </si>
  <si>
    <t>XMGR064@amf.com</t>
  </si>
  <si>
    <t>amf00064@amf.com</t>
  </si>
  <si>
    <t>4508 DURHAM-CHAPEL HILL BLVD.</t>
  </si>
  <si>
    <t>DURHAM</t>
  </si>
  <si>
    <t>(919) 489-9154</t>
  </si>
  <si>
    <t>https://www.facebook.com/AMFDurhamLanes/</t>
  </si>
  <si>
    <t>https://www.amf.com/location/amf-durham-lanes/</t>
  </si>
  <si>
    <t>XMGR065@amf.com</t>
  </si>
  <si>
    <t>amf00065@amf.com</t>
  </si>
  <si>
    <t>5501 COMMERCIAL AVE.</t>
  </si>
  <si>
    <t>RALEIGH</t>
  </si>
  <si>
    <t>(919) 783-0080</t>
  </si>
  <si>
    <t>https://www.facebook.com/AMFPleasantValleyLanes/</t>
  </si>
  <si>
    <t>https://www.amf.com/location/amf-pleasant-valley-lanes/</t>
  </si>
  <si>
    <t xml:space="preserve"> Gregory O. Meadows</t>
  </si>
  <si>
    <t>XMGR066@amf.com</t>
  </si>
  <si>
    <t>amf00066@amf.com</t>
  </si>
  <si>
    <t>301 NOTTINGHAM DR.</t>
  </si>
  <si>
    <t>CARY</t>
  </si>
  <si>
    <t>(919) 467-2411</t>
  </si>
  <si>
    <t>https://www.facebook.com/AMFSouthHills/</t>
  </si>
  <si>
    <t>https://www.amf.com/location/amf-south-hills-lanes/</t>
  </si>
  <si>
    <t xml:space="preserve"> Melody A. Uhlig</t>
  </si>
  <si>
    <t>XMGR070@amf.com</t>
  </si>
  <si>
    <t>amf00070@amf.com</t>
  </si>
  <si>
    <t>885 FLAT SHOALS RD., S.E.</t>
  </si>
  <si>
    <t>CONYERS</t>
  </si>
  <si>
    <t>(770) 922-2695</t>
  </si>
  <si>
    <t>https://www.facebook.com/AMFAmericanLanes/</t>
  </si>
  <si>
    <t>https://www.amf.com/location/amf-american-lanes</t>
  </si>
  <si>
    <t>Justin Hake</t>
  </si>
  <si>
    <t>jhake@bowlmor-amf.com</t>
  </si>
  <si>
    <t xml:space="preserve"> Brian Norris</t>
  </si>
  <si>
    <t>XMGR076@amf.com</t>
  </si>
  <si>
    <t>amf00076@amf.com</t>
  </si>
  <si>
    <t>CHELSEA PIERS - PIER 60</t>
  </si>
  <si>
    <t>(23RD &amp; WEST SIDE HWY)</t>
  </si>
  <si>
    <t>NEW YORK</t>
  </si>
  <si>
    <t>(212) 835-2695</t>
  </si>
  <si>
    <t>https://www.facebook.com/BowlmorChelseaPiers/</t>
  </si>
  <si>
    <t>https://www.bowlmor.com/location/bowlmor-chelsea-piers/</t>
  </si>
  <si>
    <t>Ropes Course, Beer Pong</t>
  </si>
  <si>
    <t>Garage Parking</t>
  </si>
  <si>
    <t>Bowlmor Lanes is a modern spin on bowling, dining, and nightlife—featuring a gourmet menu and original cocktails served amid an ambience of black lights, video walls, and lounge seating. Bowlmor is truly a cut above the traditional bowling experience.</t>
  </si>
  <si>
    <t>Chris Aulisio</t>
  </si>
  <si>
    <t>Caulisio@bowlmor-amf.com</t>
  </si>
  <si>
    <t xml:space="preserve"> Brian E. Shurtz</t>
  </si>
  <si>
    <t>XMGR077@amf.com</t>
  </si>
  <si>
    <t>amf00077@amf.com</t>
  </si>
  <si>
    <t>4501 SOUTH BLVD.</t>
  </si>
  <si>
    <t>CHARLOTTE</t>
  </si>
  <si>
    <t>(704) 527-0333</t>
  </si>
  <si>
    <t>https://www.facebook.com/AMFCentennialLanes/</t>
  </si>
  <si>
    <t>https://www.amf.com/location/amf-centennial-lanes/</t>
  </si>
  <si>
    <t>Norm Ginsberg</t>
  </si>
  <si>
    <t>Nginsberg@bowlmor-amf.com</t>
  </si>
  <si>
    <t xml:space="preserve"> Louis T. Demartino</t>
  </si>
  <si>
    <t>XMGR078@amf.com</t>
  </si>
  <si>
    <t>amf00078@amf.com</t>
  </si>
  <si>
    <t>987 STEWART AVE.</t>
  </si>
  <si>
    <t>GARDEN CITY</t>
  </si>
  <si>
    <t>(516) 222-0808</t>
  </si>
  <si>
    <t>https://www.facebook.com/AMFGardenCityLanes/</t>
  </si>
  <si>
    <t>https://www.amf.com/location/amf-garden-city-lanes/</t>
  </si>
  <si>
    <t xml:space="preserve"> Lisa J. Raley</t>
  </si>
  <si>
    <t>XMGR081@amf.com</t>
  </si>
  <si>
    <t>amf00081@amf.com</t>
  </si>
  <si>
    <t>505 E. 18TH AVE.</t>
  </si>
  <si>
    <t>N.KANSAS CITY</t>
  </si>
  <si>
    <t>(816) 221-8844</t>
  </si>
  <si>
    <t>https://www.facebook.com/AMFProBowlLanes/</t>
  </si>
  <si>
    <t>https://www.amf.com/location/amf-pro-bowl-lanes-mo/</t>
  </si>
  <si>
    <t>Go-Karts, Mini-Golf, Batting Cages, Banquet Hall</t>
  </si>
  <si>
    <t>Larry Ross</t>
  </si>
  <si>
    <t>lross@bowlmor-amf.com</t>
  </si>
  <si>
    <t>Shirley Pierpont</t>
  </si>
  <si>
    <t>spierpont@bowlmor-amf.com</t>
  </si>
  <si>
    <t xml:space="preserve"> Deon E. Koon</t>
  </si>
  <si>
    <t>XMGR087@amf.com</t>
  </si>
  <si>
    <t>amf00087@amf.com</t>
  </si>
  <si>
    <t>9020 PULASKI HWY.</t>
  </si>
  <si>
    <t>BALTIMORE</t>
  </si>
  <si>
    <t>(410) 686-2556</t>
  </si>
  <si>
    <t>https://www.facebook.com/AMFCountryClubLanes/</t>
  </si>
  <si>
    <t>https://www.amf.com/location/amf-country-club-lanes</t>
  </si>
  <si>
    <t>Mid-Cities</t>
  </si>
  <si>
    <t>Donnie Griffin</t>
  </si>
  <si>
    <t xml:space="preserve">Tim Dooley </t>
  </si>
  <si>
    <t>Tdooley@Bowlmor-amf.com</t>
  </si>
  <si>
    <t xml:space="preserve"> John P Knox</t>
  </si>
  <si>
    <t>XMGR089@amf.com</t>
  </si>
  <si>
    <t>amf00089@amf.com</t>
  </si>
  <si>
    <t>3149 S. COOPER ST.</t>
  </si>
  <si>
    <t>ARLINGTON</t>
  </si>
  <si>
    <t>(817) 465-4997</t>
  </si>
  <si>
    <t>https://www.facebook.com/AMFSpareTimeLanes/</t>
  </si>
  <si>
    <t>https://www.amf.com/location/amf-spare-time-lanes/</t>
  </si>
  <si>
    <t>Josh Silverstein</t>
  </si>
  <si>
    <t>jsilverstein@bowlmor-amf.com</t>
  </si>
  <si>
    <t>Clay Brooks</t>
  </si>
  <si>
    <t>Cbrooks@bowlmor-amf.com</t>
  </si>
  <si>
    <t xml:space="preserve"> Antonio Luna</t>
  </si>
  <si>
    <t>XMGR090@amf.com</t>
  </si>
  <si>
    <t>amf00090@amf.com</t>
  </si>
  <si>
    <t>267 N. FOREST BLVD.</t>
  </si>
  <si>
    <t>HOUSTON</t>
  </si>
  <si>
    <t>(281) 440-9166</t>
  </si>
  <si>
    <t>https://www.facebook.com/AMFDiamondLanes/</t>
  </si>
  <si>
    <t>https://www.amf.com/location/amf-diamond-lanes/</t>
  </si>
  <si>
    <t xml:space="preserve"> Michael D Anderson</t>
  </si>
  <si>
    <t>XMGR091@amf.com</t>
  </si>
  <si>
    <t>amf00091@amf.com</t>
  </si>
  <si>
    <t>3501 S. BOULEVARD ST.</t>
  </si>
  <si>
    <t>EDMOND</t>
  </si>
  <si>
    <t>(405) 348-3210</t>
  </si>
  <si>
    <t>https://www.facebook.com/AMF-Bowling-Co-116260951736036/</t>
  </si>
  <si>
    <t>https://www.amf.com/location/amf-boulevard-lanes-ok/</t>
  </si>
  <si>
    <t>Leanne Trent</t>
  </si>
  <si>
    <t>Ltrent@bowlmor-amf.com</t>
  </si>
  <si>
    <t>XMGR095@amf.com</t>
  </si>
  <si>
    <t>amf00095@amf.com</t>
  </si>
  <si>
    <t>2118 GOLIAD RD.</t>
  </si>
  <si>
    <t>SAN ANTONIO</t>
  </si>
  <si>
    <t>(210) 333-6150</t>
  </si>
  <si>
    <t>https://www.facebook.com/AMFPonderosaLanes/</t>
  </si>
  <si>
    <t>https://www.amf.com/location/amf-ponderosa-lanes/</t>
  </si>
  <si>
    <t>Michelle Terrell</t>
  </si>
  <si>
    <t>mterrell@bowlmor-amf.com</t>
  </si>
  <si>
    <t xml:space="preserve"> Edwin J. Delosreyes</t>
  </si>
  <si>
    <t>XMGR102@amf.com</t>
  </si>
  <si>
    <t>amf00102@amf.com</t>
  </si>
  <si>
    <t>5544 OLDE TOWNE RD.</t>
  </si>
  <si>
    <t>WILLIAMSBURG</t>
  </si>
  <si>
    <t>(757) 565-3311</t>
  </si>
  <si>
    <t>https://www.facebook.com/AMFWilliamsburg/</t>
  </si>
  <si>
    <t>https://www.amf.com/location/amf-williamsburg-lanes/</t>
  </si>
  <si>
    <t xml:space="preserve"> Michael D. Crafton</t>
  </si>
  <si>
    <t>XMGR104@amf.com</t>
  </si>
  <si>
    <t>amf00104@amf.com</t>
  </si>
  <si>
    <t>105 S. BERKELEY BLVD.</t>
  </si>
  <si>
    <t>GOLDSBORO</t>
  </si>
  <si>
    <t>(919) 735-6358</t>
  </si>
  <si>
    <t>https://www.facebook.com/BoulevardNCLanes/</t>
  </si>
  <si>
    <t>https://www.amf.com/location/amf-boulevard-lanes-nc/</t>
  </si>
  <si>
    <t xml:space="preserve"> Shayne A. Catlin</t>
  </si>
  <si>
    <t>XMGR107@amf.com</t>
  </si>
  <si>
    <t>amf00107@amf.com</t>
  </si>
  <si>
    <t>1951 HIGHWAY 70 SE</t>
  </si>
  <si>
    <t>HICKORY</t>
  </si>
  <si>
    <t>(828) 327-2695</t>
  </si>
  <si>
    <t>https://www.facebook.com/AMFColonialLanes/</t>
  </si>
  <si>
    <t>https://www.amf.com/location/amf-colonial-lanes/</t>
  </si>
  <si>
    <t xml:space="preserve"> Donald T. Bartlett</t>
  </si>
  <si>
    <t>XMGR108@amf.com</t>
  </si>
  <si>
    <t>amf00108@amf.com</t>
  </si>
  <si>
    <t>7317 BELL CREEK RD.</t>
  </si>
  <si>
    <t>MECHANICSVILLE</t>
  </si>
  <si>
    <t>(804) 559-2600</t>
  </si>
  <si>
    <t>https://www.facebook.com/AMFHanoverLanes/</t>
  </si>
  <si>
    <t>https://www.amf.com/location/amf-hanover-lanes/</t>
  </si>
  <si>
    <t>Ken O'Neil</t>
  </si>
  <si>
    <t>Koneil@bowlmor-amf.com</t>
  </si>
  <si>
    <t xml:space="preserve"> David A Mills</t>
  </si>
  <si>
    <t>XMGR113@amf.com</t>
  </si>
  <si>
    <t>amf00113@amf.com</t>
  </si>
  <si>
    <t>115 TIBET AVE.</t>
  </si>
  <si>
    <t>SAVANNAH</t>
  </si>
  <si>
    <t>(912) 925-0320</t>
  </si>
  <si>
    <t>https://www.facebook.com/AMFSavannah/</t>
  </si>
  <si>
    <t>https://www.amf.com/location/amf-savannah-lanes/</t>
  </si>
  <si>
    <t>James Patterson</t>
  </si>
  <si>
    <t>Jpatterson@bowlmor-amf.com</t>
  </si>
  <si>
    <t xml:space="preserve"> Christopher S. Coffey</t>
  </si>
  <si>
    <t>XMGR115@amf.com</t>
  </si>
  <si>
    <t>amf00115@amf.com</t>
  </si>
  <si>
    <t>6540 W. BROAD ST.</t>
  </si>
  <si>
    <t>RICHMOND</t>
  </si>
  <si>
    <t>(804) 282-0537</t>
  </si>
  <si>
    <t>https://www.facebook.com/AMFSunsetLanes/</t>
  </si>
  <si>
    <t>https://www.amf.com/location/amf-sunset-lanes/</t>
  </si>
  <si>
    <t xml:space="preserve"> Estelle M. Horn</t>
  </si>
  <si>
    <t>XMGR123@amf.com</t>
  </si>
  <si>
    <t>amf00123@amf.com</t>
  </si>
  <si>
    <t>811 JONESTOWN RD.</t>
  </si>
  <si>
    <t>WINSTON-SALEM</t>
  </si>
  <si>
    <t>(336) 765-8009</t>
  </si>
  <si>
    <t>https://www.facebook.com/MajorLeagueLanes/</t>
  </si>
  <si>
    <t>https://www.amf.com/location/amf-major-league-lanes</t>
  </si>
  <si>
    <t xml:space="preserve"> Christopher M. Jachym</t>
  </si>
  <si>
    <t>XMGR124@amf.com</t>
  </si>
  <si>
    <t>amf00124@amf.com</t>
  </si>
  <si>
    <t>13109 N. 56TH ST.</t>
  </si>
  <si>
    <t>TAMPA</t>
  </si>
  <si>
    <t>(813) 985-4468</t>
  </si>
  <si>
    <t>https://www.facebook.com/AMFUniversityLanesFL/</t>
  </si>
  <si>
    <t>https://www.amf.com/location/amf-university-lanes-fl/</t>
  </si>
  <si>
    <t xml:space="preserve"> Mark A. Melton</t>
  </si>
  <si>
    <t>XMGR126@amf.com</t>
  </si>
  <si>
    <t>amf00126@amf.com</t>
  </si>
  <si>
    <t>1732 BUSH RIVER RD.</t>
  </si>
  <si>
    <t>(803) 798-1310</t>
  </si>
  <si>
    <t>https://www.facebook.com/AMFColumbiaLanes/</t>
  </si>
  <si>
    <t>https://www.amf.com/location/amf-columbia-lanes/</t>
  </si>
  <si>
    <t xml:space="preserve"> Jennifer D. Ocarroll</t>
  </si>
  <si>
    <t>XMGR128@amf.com</t>
  </si>
  <si>
    <t>amf00128@amf.com</t>
  </si>
  <si>
    <t>8037 SHRADER RD.</t>
  </si>
  <si>
    <t>(804) 747-9620</t>
  </si>
  <si>
    <t>https://www.facebook.com/AMFShraderLanes/</t>
  </si>
  <si>
    <t>https://www.amf.com/location/amf-shrader-lanes/</t>
  </si>
  <si>
    <t>Victor Morrow</t>
  </si>
  <si>
    <t>Vmorrow@bowlmor-amf.com</t>
  </si>
  <si>
    <t>XMGR138@amf.com</t>
  </si>
  <si>
    <t>amf00138@amf.com</t>
  </si>
  <si>
    <t>520 15TH ST.</t>
  </si>
  <si>
    <t>TUSCALOOSA</t>
  </si>
  <si>
    <t>(205) 759-2302</t>
  </si>
  <si>
    <t>https://www.facebook.com/AMF-Bowling-Co-115043881848814/</t>
  </si>
  <si>
    <t>https://www.amf.com/location/amf-bama-lanes/</t>
  </si>
  <si>
    <t xml:space="preserve"> William C Biskup</t>
  </si>
  <si>
    <t>XMGR142@amf.com</t>
  </si>
  <si>
    <t>amf00142@amf.com</t>
  </si>
  <si>
    <t>12100 KILARNEY DR.</t>
  </si>
  <si>
    <t>FREDERICKSBURG</t>
  </si>
  <si>
    <t>(540) 786-2695</t>
  </si>
  <si>
    <t>https://www.facebook.com/AMFFredericksburgLanes/</t>
  </si>
  <si>
    <t>https://www.amf.com/location/amf-fredericksburg-lanes/</t>
  </si>
  <si>
    <t xml:space="preserve"> Dahlia E. Vercher</t>
  </si>
  <si>
    <t>XMGR143@amf.com</t>
  </si>
  <si>
    <t>amf00143@amf.com</t>
  </si>
  <si>
    <t>6116 AYERS ST.</t>
  </si>
  <si>
    <t>CORPUS CHRISTI</t>
  </si>
  <si>
    <t>(361) 857-2695</t>
  </si>
  <si>
    <t>https://www.facebook.com/BowleroCorpusChristi/</t>
  </si>
  <si>
    <t>https://www.bowlero.com/location/bowlero-corpus-christi</t>
  </si>
  <si>
    <t>AMF Saratoga Lanes</t>
  </si>
  <si>
    <t xml:space="preserve"> Yvette R Sheffey</t>
  </si>
  <si>
    <t>XMGR144@amf.com</t>
  </si>
  <si>
    <t>amf00144@amf.com</t>
  </si>
  <si>
    <t>4643 MURRAY PLACE</t>
  </si>
  <si>
    <t>LYNCHBURG</t>
  </si>
  <si>
    <t>(434) 528-2695</t>
  </si>
  <si>
    <t>https://www.facebook.com/AMFLynchburgLanes/</t>
  </si>
  <si>
    <t>https://www.amf.com/location/amf-lynchburg-lanes/</t>
  </si>
  <si>
    <t>XMGR145@amf.com</t>
  </si>
  <si>
    <t>amf00145@amf.com</t>
  </si>
  <si>
    <t>700 RED BANKS RD.</t>
  </si>
  <si>
    <t>(252) 355-5510</t>
  </si>
  <si>
    <t>https://www.facebook.com/AMFEastCarolinaLanes/</t>
  </si>
  <si>
    <t>https://www.amf.com/location/amf-e-carolina-lanes/</t>
  </si>
  <si>
    <t xml:space="preserve">OC </t>
  </si>
  <si>
    <t>Tony D'Angelo</t>
  </si>
  <si>
    <t>Krystle Grampe</t>
  </si>
  <si>
    <t>Kgrampre@bowlmor-amf.com</t>
  </si>
  <si>
    <t xml:space="preserve"> Jennifer L. Kraus</t>
  </si>
  <si>
    <t>XMGR148@amf.com</t>
  </si>
  <si>
    <t>amf00148@amf.com</t>
  </si>
  <si>
    <t>945 SAN MARCOS BLVD.</t>
  </si>
  <si>
    <t>SAN MARCOS</t>
  </si>
  <si>
    <t>(760) 744-7000</t>
  </si>
  <si>
    <t>https://www.facebook.com/BowleroSanMarcos/</t>
  </si>
  <si>
    <t>https://www.bowlero.com/location/bowlero-san-marcos</t>
  </si>
  <si>
    <t>AMF Eagle</t>
  </si>
  <si>
    <t>Eagle Nation</t>
  </si>
  <si>
    <t>Michael Britt</t>
  </si>
  <si>
    <t>Mbritt@bowlmor-amf.com</t>
  </si>
  <si>
    <t xml:space="preserve"> Richard R. Wierzbowski Iii</t>
  </si>
  <si>
    <t>XMGR154@amf.com</t>
  </si>
  <si>
    <t>amf00154@amf.com</t>
  </si>
  <si>
    <t>2501 BRISTOL PIKE</t>
  </si>
  <si>
    <t>CROYDON</t>
  </si>
  <si>
    <t>(215) 788-0453</t>
  </si>
  <si>
    <t>https://www.facebook.com/AMF-Bowling-Co-111271042240229/</t>
  </si>
  <si>
    <t>https://www.amf.com/location/amf-bristol-pike-lanes/</t>
  </si>
  <si>
    <t>Karaoke Friday Nights</t>
  </si>
  <si>
    <t xml:space="preserve"> Gilbert Rolon</t>
  </si>
  <si>
    <t>XMGR155@amf.com</t>
  </si>
  <si>
    <t>amf00155@amf.com</t>
  </si>
  <si>
    <t>13307 SAN PEDRO AVE</t>
  </si>
  <si>
    <t>(210) 496-3811</t>
  </si>
  <si>
    <t>https://www.facebook.com/BowleroSanAntonio/</t>
  </si>
  <si>
    <t>https://www.bowlero.com/location/bowlero-san-antonio</t>
  </si>
  <si>
    <t>AMF Country Lanes</t>
  </si>
  <si>
    <t>Ropes Course</t>
  </si>
  <si>
    <t xml:space="preserve"> Kristine M. Hill</t>
  </si>
  <si>
    <t>XMGR163@amf.com</t>
  </si>
  <si>
    <t>amf00163@amf.com</t>
  </si>
  <si>
    <t>1840 FRONT ST.</t>
  </si>
  <si>
    <t>EAST MEADOW</t>
  </si>
  <si>
    <t>(516) 794-1111</t>
  </si>
  <si>
    <t>https://www.facebook.com/AMFEastMeadowLanes/</t>
  </si>
  <si>
    <t>https://www.amf.com/location/amf-east-meadow-lanes/</t>
  </si>
  <si>
    <t>Majestic</t>
  </si>
  <si>
    <t>Kevin O'Connell</t>
  </si>
  <si>
    <t>KOConnell@bowlmor-amf.com</t>
  </si>
  <si>
    <t xml:space="preserve"> Erik Griggs</t>
  </si>
  <si>
    <t>XMGR164@amf.com</t>
  </si>
  <si>
    <t>amf00164@amf.com</t>
  </si>
  <si>
    <t>4303 CENTER ST., N.E.</t>
  </si>
  <si>
    <t>SALEM</t>
  </si>
  <si>
    <t>(503) 581-1697</t>
  </si>
  <si>
    <t>https://www.facebook.com/AMFFirebirdLanes/</t>
  </si>
  <si>
    <t>https://www.amf.com/location/amf-firebird-lanes/</t>
  </si>
  <si>
    <t>Andrew Ghirardi</t>
  </si>
  <si>
    <t>Aghirardi@Bowlmor-amf.com</t>
  </si>
  <si>
    <t xml:space="preserve"> Jennifer M. Lipp</t>
  </si>
  <si>
    <t>XMGR165@amf.com</t>
  </si>
  <si>
    <t>amf00165@amf.com</t>
  </si>
  <si>
    <t>7700 WEST 47TH ST.</t>
  </si>
  <si>
    <t>LYONS</t>
  </si>
  <si>
    <t>(708) 447-7547</t>
  </si>
  <si>
    <t>https://www.facebook.com/AMF-Bowling-Co-116333188388947/</t>
  </si>
  <si>
    <t>https://www.amf.com/location/amf-forest-lanes/</t>
  </si>
  <si>
    <t>Creed Palmer</t>
  </si>
  <si>
    <t>cpalmer@bowlmor-amf.com</t>
  </si>
  <si>
    <t xml:space="preserve"> Michael B. Jasilewicz Jr</t>
  </si>
  <si>
    <t>XMGR173@amf.com</t>
  </si>
  <si>
    <t>amf00173@amf.com</t>
  </si>
  <si>
    <t>701 CONNECTICUT AVE.</t>
  </si>
  <si>
    <t>NORWALK</t>
  </si>
  <si>
    <t>(203) 838-7501</t>
  </si>
  <si>
    <t>https://www.facebook.com/BowlmorNorwalk/</t>
  </si>
  <si>
    <t>https://www.bowlmor.com/location/bowlmor-norwalk/</t>
  </si>
  <si>
    <t>AMF Rip Van Winkle Lanes</t>
  </si>
  <si>
    <t>Phil Ausset</t>
  </si>
  <si>
    <t>Pausset@bowlmor-amf.com</t>
  </si>
  <si>
    <t xml:space="preserve"> Steven L. Suhadolink</t>
  </si>
  <si>
    <t>XMGR183@amf.com</t>
  </si>
  <si>
    <t>amf00183@amf.com</t>
  </si>
  <si>
    <t>200 LANDING AVE.</t>
  </si>
  <si>
    <t>SMITHTOWN</t>
  </si>
  <si>
    <t>(631) 265-0121</t>
  </si>
  <si>
    <t>https://www.facebook.com/AMFSmithtownLanes/</t>
  </si>
  <si>
    <t>https://www.amf.com/location/amf-smithtown-lanes/</t>
  </si>
  <si>
    <t>George Acevedo</t>
  </si>
  <si>
    <t>Gacevedo@bowlmor-amf.com</t>
  </si>
  <si>
    <t xml:space="preserve"> Tania A. Lepe-Morales</t>
  </si>
  <si>
    <t>XMGR189@amf.com</t>
  </si>
  <si>
    <t>amf00189@amf.com</t>
  </si>
  <si>
    <t>299 PATERSON AVE.</t>
  </si>
  <si>
    <t>WALLINGTON</t>
  </si>
  <si>
    <t>(973) 773-9100</t>
  </si>
  <si>
    <t>https://www.facebook.com/BowleroWallington/</t>
  </si>
  <si>
    <t>https://www.bowlero.com/location/bowlero-wallington</t>
  </si>
  <si>
    <t>AMF Wallington Lanes</t>
  </si>
  <si>
    <t xml:space="preserve"> Salvatore Zolla</t>
  </si>
  <si>
    <t>XMGR202@amf.com</t>
  </si>
  <si>
    <t>amf00202@amf.com</t>
  </si>
  <si>
    <t>199 E. JERICHO TURNPIKE</t>
  </si>
  <si>
    <t>MINEOLA</t>
  </si>
  <si>
    <t>(516) 741-3444</t>
  </si>
  <si>
    <t>https://www.facebook.com/AMFSheridanLanesNY/</t>
  </si>
  <si>
    <t>https://www.amf.com/location/amf-sheridan-lanes-ny</t>
  </si>
  <si>
    <t xml:space="preserve"> Donald P. Nelson</t>
  </si>
  <si>
    <t>XMGR203@amf.com</t>
  </si>
  <si>
    <t>amf00203@amf.com</t>
  </si>
  <si>
    <t>4208 CORTEZ RD.</t>
  </si>
  <si>
    <t>BRADENTON</t>
  </si>
  <si>
    <t>34210-3121</t>
  </si>
  <si>
    <t>(941) 758-8838</t>
  </si>
  <si>
    <t>https://www.facebook.com/AMF-Bowling-Co-114967755188710/</t>
  </si>
  <si>
    <t>https://www.amf.com/location/amf-bradenton-lanes/</t>
  </si>
  <si>
    <t xml:space="preserve"> Gary R. Gooch</t>
  </si>
  <si>
    <t>XMGR204@amf.com</t>
  </si>
  <si>
    <t>amf00204@amf.com</t>
  </si>
  <si>
    <t>7221 S. TAMIAMI TRAIL</t>
  </si>
  <si>
    <t>SARASOTA</t>
  </si>
  <si>
    <t>34231-5597</t>
  </si>
  <si>
    <t>(941) 921-4447</t>
  </si>
  <si>
    <t>https://www.facebook.com/AMFGulfGate/</t>
  </si>
  <si>
    <t>https://www.amf.com/location/amf-gulf-gate-lanes/</t>
  </si>
  <si>
    <t>XMGR205@amf.com</t>
  </si>
  <si>
    <t>amf00205@amf.com</t>
  </si>
  <si>
    <t>1100 US-41 BY-PASS SOUTH</t>
  </si>
  <si>
    <t>VENICE</t>
  </si>
  <si>
    <t>(941) 484-0666</t>
  </si>
  <si>
    <t>https://www.facebook.com/AMFVeniceLanes/</t>
  </si>
  <si>
    <t>https://www.amf.com/location/amf-venice-lanes/</t>
  </si>
  <si>
    <t>Loretta Lockett</t>
  </si>
  <si>
    <t>Llockett@bowlmor-amf.com</t>
  </si>
  <si>
    <t xml:space="preserve"> James J. Mcgoldrick</t>
  </si>
  <si>
    <t>XMGR206@amf.com</t>
  </si>
  <si>
    <t>amf00206@amf.com</t>
  </si>
  <si>
    <t>3225 S.E. MARICAMP RD.</t>
  </si>
  <si>
    <t>OCALA</t>
  </si>
  <si>
    <t>34471-6200</t>
  </si>
  <si>
    <t>(352) 694-1111</t>
  </si>
  <si>
    <t>https://www.facebook.com/AMFGalaxyEast/</t>
  </si>
  <si>
    <t>https://www.amf.com/location/amf-galaxy-east-lanes/</t>
  </si>
  <si>
    <t xml:space="preserve"> Frank Docimo Jr</t>
  </si>
  <si>
    <t>XMGR207@amf.com</t>
  </si>
  <si>
    <t>amf00207@amf.com</t>
  </si>
  <si>
    <t>1818 S.W. 17TH ST.</t>
  </si>
  <si>
    <t>(352) 732-0300</t>
  </si>
  <si>
    <t>https://www.facebook.com/AMFGalaxyWestLanes/</t>
  </si>
  <si>
    <t>https://www.amf.com/location/amf-galaxy-west-lanes/</t>
  </si>
  <si>
    <t xml:space="preserve"> Sharon Zanoni</t>
  </si>
  <si>
    <t>XMGR208@amf.com</t>
  </si>
  <si>
    <t>amf00208@amf.com</t>
  </si>
  <si>
    <t>430 SUNRISE HIGHWAY</t>
  </si>
  <si>
    <t>WEST BABYLON</t>
  </si>
  <si>
    <t>(631) 661-6600</t>
  </si>
  <si>
    <t>https://www.facebook.com/AMF-Bowling-Co-118957961507983/</t>
  </si>
  <si>
    <t>https://www.amf.com/location/amf-babylon-lanes/</t>
  </si>
  <si>
    <t xml:space="preserve"> William P. Mino</t>
  </si>
  <si>
    <t>XMGR210@amf.com</t>
  </si>
  <si>
    <t>amf00210@amf.com</t>
  </si>
  <si>
    <t>69-10 34TH AVENUE</t>
  </si>
  <si>
    <t>WOODSIDE</t>
  </si>
  <si>
    <t>(718) 651-0440</t>
  </si>
  <si>
    <t>https://www.facebook.com/BowleroQueens/</t>
  </si>
  <si>
    <t>https://www.bowlero.com/location/bowlero-queens</t>
  </si>
  <si>
    <t>AMF 34th Avenue Lanes</t>
  </si>
  <si>
    <t>Lot / Street</t>
  </si>
  <si>
    <t>Dan Gallaher</t>
  </si>
  <si>
    <t>Dgallaher@bowlmor-amf.com</t>
  </si>
  <si>
    <t xml:space="preserve"> Jon A Pitcavage</t>
  </si>
  <si>
    <t>XMGR211@amf.com</t>
  </si>
  <si>
    <t>amf00211@amf.com</t>
  </si>
  <si>
    <t>1601 WASHINGTON RD.</t>
  </si>
  <si>
    <t>PITTSBURGH</t>
  </si>
  <si>
    <t>(412) 854-0600</t>
  </si>
  <si>
    <t>https://www.facebook.com/AMFMtLebanonLanes/</t>
  </si>
  <si>
    <t>https://www.amf.com/location/amf-mt-lebanon-lanes/</t>
  </si>
  <si>
    <t xml:space="preserve"> Gilbert J Gaugler Jr.</t>
  </si>
  <si>
    <t>XMGR212@amf.com</t>
  </si>
  <si>
    <t>amf00212@amf.com</t>
  </si>
  <si>
    <t>2440 NOBLESTOWN RD.</t>
  </si>
  <si>
    <t>(412) 922-4622</t>
  </si>
  <si>
    <t>https://www.facebook.com/AMFNobleManor/</t>
  </si>
  <si>
    <t>https://www.amf.com/location/amf-noble-manor-lanes/</t>
  </si>
  <si>
    <t xml:space="preserve"> Tiyana J. Holloway</t>
  </si>
  <si>
    <t>XMGR213@amf.com</t>
  </si>
  <si>
    <t>amf00213@amf.com</t>
  </si>
  <si>
    <t>4245 MARKHAM ST.</t>
  </si>
  <si>
    <t>ANNANDALE</t>
  </si>
  <si>
    <t>(703) 256-2211</t>
  </si>
  <si>
    <t>https://www.facebook.com/AMFAnnandaleLanes/</t>
  </si>
  <si>
    <t>https://www.amf.com/location/amf-annandale-lanes/</t>
  </si>
  <si>
    <t>Ron Ciminelli</t>
  </si>
  <si>
    <t>rciminelli@bowlmor-amf.com</t>
  </si>
  <si>
    <t xml:space="preserve"> Briana Obrien</t>
  </si>
  <si>
    <t>XMGR217@amf.com</t>
  </si>
  <si>
    <t>amf00217@amf.com</t>
  </si>
  <si>
    <t>645 SPENCERPORT RD.</t>
  </si>
  <si>
    <t>ROCHESTER</t>
  </si>
  <si>
    <t>(585) 426-0500</t>
  </si>
  <si>
    <t>https://www.facebook.com/AMFGatesLanes/</t>
  </si>
  <si>
    <t>https://www.amf.com/location/amf-gates-lanes/</t>
  </si>
  <si>
    <t>Sequoia</t>
  </si>
  <si>
    <t>Andrew Tauscher</t>
  </si>
  <si>
    <t>atauscher@bowlmor-amf.com</t>
  </si>
  <si>
    <t xml:space="preserve"> Andrew P. Tauscher</t>
  </si>
  <si>
    <t>XMGR218@amf.com</t>
  </si>
  <si>
    <t>amf00218@amf.com</t>
  </si>
  <si>
    <t>6450 N. BLACKSTONE AVE.</t>
  </si>
  <si>
    <t>FRESNO</t>
  </si>
  <si>
    <t>(559) 431-3711</t>
  </si>
  <si>
    <t>https://www.facebook.com/BowleroFresno/</t>
  </si>
  <si>
    <t>https://www.bowlero.com/location/bowlero-fresno</t>
  </si>
  <si>
    <t>AMF Sierra</t>
  </si>
  <si>
    <t xml:space="preserve"> Cynthia J Mau</t>
  </si>
  <si>
    <t>XMGR220@amf.com</t>
  </si>
  <si>
    <t>amf00220@amf.com</t>
  </si>
  <si>
    <t>3754 GENESEE ST.</t>
  </si>
  <si>
    <t>CHEEKTOWAGA</t>
  </si>
  <si>
    <t>(716) 632-0655</t>
  </si>
  <si>
    <t>https://www.facebook.com/AMFAirportLanesNY/</t>
  </si>
  <si>
    <t>https://www.amf.com/location/amf-airport-lanes</t>
  </si>
  <si>
    <t>Buckeye</t>
  </si>
  <si>
    <t>Beau Carter</t>
  </si>
  <si>
    <t xml:space="preserve"> Richard Grannis</t>
  </si>
  <si>
    <t>XMGR223@amf.com</t>
  </si>
  <si>
    <t>amf00223@amf.com</t>
  </si>
  <si>
    <t>14950 SNOW RD.</t>
  </si>
  <si>
    <t>BROOK PARK</t>
  </si>
  <si>
    <t>(216) 676-4325</t>
  </si>
  <si>
    <t>https://www.facebook.com/AMF-Bowling-Co-163392873693551/</t>
  </si>
  <si>
    <t>https://www.amf.com/location/amf-brookgate-lanes/</t>
  </si>
  <si>
    <t xml:space="preserve"> Stefanie L Pennacchia</t>
  </si>
  <si>
    <t>XMGR226@amf.com</t>
  </si>
  <si>
    <t>amf00226@amf.com</t>
  </si>
  <si>
    <t>231 RIVERSIDE AVE.</t>
  </si>
  <si>
    <t>SOMERSET</t>
  </si>
  <si>
    <t>(508) 672-3131</t>
  </si>
  <si>
    <t>https://www.facebook.com/AMFSomersetLanes/</t>
  </si>
  <si>
    <t>https://www.amf.com/location/amf-somerset-lanes/</t>
  </si>
  <si>
    <t>AMF Holiday Lanes</t>
  </si>
  <si>
    <t>Free parking lot</t>
  </si>
  <si>
    <t xml:space="preserve"> Cody J. Rodrigues</t>
  </si>
  <si>
    <t>XMGR227@amf.com</t>
  </si>
  <si>
    <t>amf00227@amf.com</t>
  </si>
  <si>
    <t>4913 TRANSIT RD.</t>
  </si>
  <si>
    <t>DEPEW</t>
  </si>
  <si>
    <t>(716) 668-1000</t>
  </si>
  <si>
    <t>https://www.facebook.com/AMFLancasterLanes/</t>
  </si>
  <si>
    <t>https://www.amf.com/location/amf-lancaster-lanes/</t>
  </si>
  <si>
    <t>Aaron Kretzer</t>
  </si>
  <si>
    <t>akretzer@bowlmor-amf.com</t>
  </si>
  <si>
    <t xml:space="preserve"> Michael P. Knapp</t>
  </si>
  <si>
    <t>XMGR229@amf.com</t>
  </si>
  <si>
    <t>amf00229@amf.com</t>
  </si>
  <si>
    <t>6767 LEETSDALE DR.</t>
  </si>
  <si>
    <t>DENVER</t>
  </si>
  <si>
    <t>(303) 388-5677</t>
  </si>
  <si>
    <t>https://www.facebook.com/AMFMonacoLanes/</t>
  </si>
  <si>
    <t>https://www.amf.com/location/amf-monaco-lanes/</t>
  </si>
  <si>
    <t>The First State</t>
  </si>
  <si>
    <t>Elroy Denegal</t>
  </si>
  <si>
    <t>edenegal@bowlmor-amf.com</t>
  </si>
  <si>
    <t xml:space="preserve"> Elroy B. Denegal</t>
  </si>
  <si>
    <t>XMGR230@amf.com</t>
  </si>
  <si>
    <t>amf00230@amf.com</t>
  </si>
  <si>
    <t>3215 KIRKWOOD HWY.</t>
  </si>
  <si>
    <t>WILMINGTON</t>
  </si>
  <si>
    <t>(302) 998-8806</t>
  </si>
  <si>
    <t>https://www.facebook.com/AMFPriceLanes/</t>
  </si>
  <si>
    <t>https://www.amf.com/location/amf-price-lanes/</t>
  </si>
  <si>
    <t xml:space="preserve"> Tiffani N Miller</t>
  </si>
  <si>
    <t>XMGR231@amf.com</t>
  </si>
  <si>
    <t>amf00231@amf.com</t>
  </si>
  <si>
    <t>28001 GROESBECK HWY.</t>
  </si>
  <si>
    <t>ROSEVILLE</t>
  </si>
  <si>
    <t>(586) 771-4140</t>
  </si>
  <si>
    <t>https://www.facebook.com/AMFRoseBowlLanes/</t>
  </si>
  <si>
    <t>https://www.amf.com/location/amf-rose-bowl-lanes-mi/</t>
  </si>
  <si>
    <t xml:space="preserve"> Kenneth P Hoever Jr</t>
  </si>
  <si>
    <t>XMGR238@amf.com</t>
  </si>
  <si>
    <t>amf00238@amf.com</t>
  </si>
  <si>
    <t>40 HORSEBLOCK RD.</t>
  </si>
  <si>
    <t>CENTEREACH</t>
  </si>
  <si>
    <t>(631) 588-2118</t>
  </si>
  <si>
    <t>https://www.facebook.com/AMFCentereachLanes/</t>
  </si>
  <si>
    <t>https://www.amf.com/location/amf-centereach-lanes/</t>
  </si>
  <si>
    <t xml:space="preserve"> Gabrielle  B. Federico</t>
  </si>
  <si>
    <t>XMGR239@amf.com</t>
  </si>
  <si>
    <t>amf00239@amf.com</t>
  </si>
  <si>
    <t>895 WALT WHITMAN RD.</t>
  </si>
  <si>
    <t>MELVILLE</t>
  </si>
  <si>
    <t>(631) 271-1180</t>
  </si>
  <si>
    <t>https://www.facebook.com/BowlmorLongIsland/</t>
  </si>
  <si>
    <t>https://www.bowlmor.com/location/bowlmor-long-island/</t>
  </si>
  <si>
    <t>VIP Lane Area/two private rooms</t>
  </si>
  <si>
    <t xml:space="preserve"> Steven Marino</t>
  </si>
  <si>
    <t>XMGR240@amf.com</t>
  </si>
  <si>
    <t>amf00240@amf.com</t>
  </si>
  <si>
    <t>5660 SUNRISE HWY.</t>
  </si>
  <si>
    <t>SAYVILLE</t>
  </si>
  <si>
    <t>(631) 567-8900</t>
  </si>
  <si>
    <t>https://www.facebook.com/BowleroSayville/</t>
  </si>
  <si>
    <t>https://www.bowlero.com/location/bowlero-sayville</t>
  </si>
  <si>
    <t>AMF Sayville</t>
  </si>
  <si>
    <t>XMGR242@amf.com</t>
  </si>
  <si>
    <t>amf00242@amf.com</t>
  </si>
  <si>
    <t>111 EILEEN WAY</t>
  </si>
  <si>
    <t>SYOSSET</t>
  </si>
  <si>
    <t>(516) 921-7575</t>
  </si>
  <si>
    <t>https://www.facebook.com/AMFSyossetLanes/</t>
  </si>
  <si>
    <t>https://www.amf.com/location/amf-syosset-lanes/</t>
  </si>
  <si>
    <t xml:space="preserve"> Debra L. Williams</t>
  </si>
  <si>
    <t>XMGR243@amf.com</t>
  </si>
  <si>
    <t>amf00243@amf.com</t>
  </si>
  <si>
    <t>6660 INDIAN RIVER RD.</t>
  </si>
  <si>
    <t>VIRGINIA BEACH</t>
  </si>
  <si>
    <t>(757) 420-5840</t>
  </si>
  <si>
    <t>https://www.facebook.com/AMFIndianRiverLanes/</t>
  </si>
  <si>
    <t>https://www.amf.com/location/amf-indian-river-lanes/</t>
  </si>
  <si>
    <t xml:space="preserve"> Janet M. Harrison</t>
  </si>
  <si>
    <t>XMGR244@amf.com</t>
  </si>
  <si>
    <t>amf00244@amf.com</t>
  </si>
  <si>
    <t>2441 E. LITTLE CREEK RD</t>
  </si>
  <si>
    <t>NORFOLK</t>
  </si>
  <si>
    <t>(757) 583-1571</t>
  </si>
  <si>
    <t>https://www.facebook.com/AMFNorfolkLanes/</t>
  </si>
  <si>
    <t>https://www.amf.com/location/amf-norfolk-lanes/</t>
  </si>
  <si>
    <t>XMGR245@amf.com</t>
  </si>
  <si>
    <t>amf00245@amf.com</t>
  </si>
  <si>
    <t>2601 LISHELLE PLACE</t>
  </si>
  <si>
    <t>(757) 468-1000</t>
  </si>
  <si>
    <t>https://www.facebook.com/AMFLynnhavenLanes/</t>
  </si>
  <si>
    <t>https://www.amf.com/location/amf-lynnhaven-lanes/</t>
  </si>
  <si>
    <t xml:space="preserve"> Jason A. Morsey</t>
  </si>
  <si>
    <t>XMGR248@amf.com</t>
  </si>
  <si>
    <t>amf00248@amf.com</t>
  </si>
  <si>
    <t>112 MEDICAL PKWY. EAST</t>
  </si>
  <si>
    <t>CHESAPEAKE</t>
  </si>
  <si>
    <t>(757) 436-4444</t>
  </si>
  <si>
    <t>https://www.facebook.com/AMFChesapeakeLanes/</t>
  </si>
  <si>
    <t>https://www.amf.com/location/amf-chesapeake-lanes/</t>
  </si>
  <si>
    <t xml:space="preserve"> Matthew J. Rediske</t>
  </si>
  <si>
    <t>XMGR249@amf.com</t>
  </si>
  <si>
    <t>amf00249@amf.com</t>
  </si>
  <si>
    <t>3101 LYNNHURST BLVD.</t>
  </si>
  <si>
    <t>(757) 686-2695</t>
  </si>
  <si>
    <t>https://www.facebook.com/AMFWesternBranch/</t>
  </si>
  <si>
    <t>https://www.amf.com/location/amf-western-branch-lanes/</t>
  </si>
  <si>
    <t>Laser Tag Coming Soon!</t>
  </si>
  <si>
    <t xml:space="preserve"> Patrick A. Rollins</t>
  </si>
  <si>
    <t>XMGR250@amf.com</t>
  </si>
  <si>
    <t>amf00250@amf.com</t>
  </si>
  <si>
    <t>4200 GEORGE WASHINGTON MEM HWY</t>
  </si>
  <si>
    <t>YORKTOWN</t>
  </si>
  <si>
    <t>(757) 890-0495</t>
  </si>
  <si>
    <t>https://www.facebook.com/AMFYorkLanes/</t>
  </si>
  <si>
    <t>https://www.amf.com/location/amf-york-lanes/</t>
  </si>
  <si>
    <t>Scott Chauncey</t>
  </si>
  <si>
    <t>Schauncey@bowlmor-amf.com</t>
  </si>
  <si>
    <t xml:space="preserve"> Melissa A Whitmer</t>
  </si>
  <si>
    <t>XMGR256@amf.com</t>
  </si>
  <si>
    <t>amf00253@amf.com</t>
  </si>
  <si>
    <t>299 W. ORANGE SHOW RD.</t>
  </si>
  <si>
    <t>SAN BERNARDINO</t>
  </si>
  <si>
    <t>(909) 889-0355</t>
  </si>
  <si>
    <t>https://www.facebook.com/AMFArrowheadLanes/</t>
  </si>
  <si>
    <t>https://www.amf.com/location/amf-arrowhead-lanes</t>
  </si>
  <si>
    <t>tdangelo@bowlmor-amf.com</t>
  </si>
  <si>
    <t xml:space="preserve"> Lisbeth K. Bautista</t>
  </si>
  <si>
    <t>XMGR257@amf.com</t>
  </si>
  <si>
    <t>amf00257@amf.com</t>
  </si>
  <si>
    <t>3545 E. FOOTHILL BLVD.</t>
  </si>
  <si>
    <t>PASADENA</t>
  </si>
  <si>
    <t>(626) 351-8858</t>
  </si>
  <si>
    <t>https://www.facebook.com/BowlmorPasadena/</t>
  </si>
  <si>
    <t>https://www.bowlmor.com/location/bowlmor-pasadena/</t>
  </si>
  <si>
    <t>VIP Lane Area</t>
  </si>
  <si>
    <t>West LA</t>
  </si>
  <si>
    <t>Floresa Carpio</t>
  </si>
  <si>
    <t>Fcarpio@bowlmor-amf.com</t>
  </si>
  <si>
    <t>XMGR258@amf.com</t>
  </si>
  <si>
    <t>amf00258@amf.com</t>
  </si>
  <si>
    <t>234 PICO BLVD.</t>
  </si>
  <si>
    <t>(BTW MAIN &amp; 3RD ST)</t>
  </si>
  <si>
    <t>SANTA MONICA</t>
  </si>
  <si>
    <t>(310) 399-7731</t>
  </si>
  <si>
    <t>https://www.facebook.com/BowlmorSantaMonica/</t>
  </si>
  <si>
    <t>https://www.bowlmor.com/location/bowlmor-santa-monica/</t>
  </si>
  <si>
    <t>AMF Bay Shore Lanes (CA)</t>
  </si>
  <si>
    <t xml:space="preserve">Reboot (vintage arcade), VIP Lane Area, beer pong </t>
  </si>
  <si>
    <t>Jeff Varney</t>
  </si>
  <si>
    <t>jvarney@bowlmor-amf.com</t>
  </si>
  <si>
    <t xml:space="preserve"> Deborah L Abahazy</t>
  </si>
  <si>
    <t>XMGR259@amf.com</t>
  </si>
  <si>
    <t>amf00259@amf.com</t>
  </si>
  <si>
    <t>1201 W. BEVERLY RD.</t>
  </si>
  <si>
    <t>MONTEBELLO</t>
  </si>
  <si>
    <t>(323) 728-9161</t>
  </si>
  <si>
    <t>https://www.facebook.com/AMF-Bowling-Co-111769615525003/</t>
  </si>
  <si>
    <t>https://www.amf.com/location/amf-beverly-lanes-ca/</t>
  </si>
  <si>
    <t>Ping Pong, Hippo Bounce House</t>
  </si>
  <si>
    <t>Hollywood</t>
  </si>
  <si>
    <t>Richie Clark</t>
  </si>
  <si>
    <t>Rclark@bowlmor-amf.com</t>
  </si>
  <si>
    <t xml:space="preserve"> Louis A. Rice</t>
  </si>
  <si>
    <t>XMGR261@amf.com</t>
  </si>
  <si>
    <t>amf00261@amf.com</t>
  </si>
  <si>
    <t>21915 S. WESTERN AVE.</t>
  </si>
  <si>
    <t>TORRANCE</t>
  </si>
  <si>
    <t>(310) 328-3700</t>
  </si>
  <si>
    <t>https://www.facebook.com/BowleroTorrance/</t>
  </si>
  <si>
    <t>https://www.bowlero.com/location/bowlero-torrance</t>
  </si>
  <si>
    <t>AMF Bowl-O-Drome</t>
  </si>
  <si>
    <t>Foosball, Beer Pong</t>
  </si>
  <si>
    <t xml:space="preserve"> Jonathan P. Smith</t>
  </si>
  <si>
    <t>XMGR262@amf.com</t>
  </si>
  <si>
    <t>amf00262@amf.com</t>
  </si>
  <si>
    <t>1501 S. LEMON ST.</t>
  </si>
  <si>
    <t>FULLERTON</t>
  </si>
  <si>
    <t>(714) 526-7725</t>
  </si>
  <si>
    <t>https://www.facebook.com/AMFCarterLanes/</t>
  </si>
  <si>
    <t>https://www.amf.com/location/amf-carter-lanes/</t>
  </si>
  <si>
    <t xml:space="preserve"> Sandra Followell</t>
  </si>
  <si>
    <t>XMGR263@amf.com</t>
  </si>
  <si>
    <t>amf00263@amf.com</t>
  </si>
  <si>
    <t>8731 LINCOLN BLVD.</t>
  </si>
  <si>
    <t>WESTCHESTER</t>
  </si>
  <si>
    <t>(310) 670-0688</t>
  </si>
  <si>
    <t>https://www.facebook.com/BowleroLosAngeles/</t>
  </si>
  <si>
    <t>https://www.bowlero.com/location/bowlero-los-angeles</t>
  </si>
  <si>
    <t>AMF El Dorado Lanes</t>
  </si>
  <si>
    <t xml:space="preserve"> Richard S Clark</t>
  </si>
  <si>
    <t>XMGR264@amf.com</t>
  </si>
  <si>
    <t>amf00264@amf.com</t>
  </si>
  <si>
    <t>12125 VENICE BLVD</t>
  </si>
  <si>
    <t>LOS ANGELES</t>
  </si>
  <si>
    <t>(310) 391-5288</t>
  </si>
  <si>
    <t>https://www.facebook.com/BowleroMarVista/</t>
  </si>
  <si>
    <t>https://www.bowlero.com/location/bowlero-mar-vista</t>
  </si>
  <si>
    <t>AMF Mar Vista Lanes</t>
  </si>
  <si>
    <t xml:space="preserve"> Brian Robles</t>
  </si>
  <si>
    <t>XMGR267@amf.com</t>
  </si>
  <si>
    <t>amf00267@amf.com</t>
  </si>
  <si>
    <t>10781 INDIANA AVE.</t>
  </si>
  <si>
    <t>RIVERSIDE</t>
  </si>
  <si>
    <t>(951) 353-2695</t>
  </si>
  <si>
    <t>https://www.facebook.com/BowleroRiverside/</t>
  </si>
  <si>
    <t>https://www.bowlero.com/location/bowlero-riverside</t>
  </si>
  <si>
    <t>AMF Riverside</t>
  </si>
  <si>
    <t>XMGR270@amf.com</t>
  </si>
  <si>
    <t>amf00270@amf.com</t>
  </si>
  <si>
    <t>23130 VENTURA BLVD.</t>
  </si>
  <si>
    <t>WOODLAND HILLS</t>
  </si>
  <si>
    <t>(818) 225-7181</t>
  </si>
  <si>
    <t>https://www.facebook.com/BowleroWoodlandHills/</t>
  </si>
  <si>
    <t>https://www.bowlero.com/location/bowlero-woodland-hills</t>
  </si>
  <si>
    <t>AMF Woodlake Lanes</t>
  </si>
  <si>
    <t xml:space="preserve"> Kimberly Mole</t>
  </si>
  <si>
    <t>XMGR276@amf.com</t>
  </si>
  <si>
    <t>amf00276@amf.com</t>
  </si>
  <si>
    <t>3121 S. SHERIDAN RD.</t>
  </si>
  <si>
    <t>TULSA</t>
  </si>
  <si>
    <t>(918) 627-2728</t>
  </si>
  <si>
    <t>https://www.facebook.com/AMFSheridanLanesOK/</t>
  </si>
  <si>
    <t>https://www.amf.com/location/amf-sheridan-lanes-ok</t>
  </si>
  <si>
    <t xml:space="preserve"> Mark A Phillipine</t>
  </si>
  <si>
    <t>XMGR277@amf.com</t>
  </si>
  <si>
    <t>amf00277@amf.com</t>
  </si>
  <si>
    <t>575 CONCHESTER HWY.</t>
  </si>
  <si>
    <t>BOOTHWYN</t>
  </si>
  <si>
    <t>(610) 485-5220</t>
  </si>
  <si>
    <t>https://www.facebook.com/AMFConchesterLanes/</t>
  </si>
  <si>
    <t>https://www.amf.com/location/amf-conchester-lanes/</t>
  </si>
  <si>
    <t xml:space="preserve"> Paul A Nilsen</t>
  </si>
  <si>
    <t>XMGR280@amf.com</t>
  </si>
  <si>
    <t>amf00280@amf.com</t>
  </si>
  <si>
    <t>2850 W. FLORIDA AVE.</t>
  </si>
  <si>
    <t>HEMET</t>
  </si>
  <si>
    <t>(951) 929-9923</t>
  </si>
  <si>
    <t>https://www.facebook.com/AMFHemetLanes/</t>
  </si>
  <si>
    <t>https://www.amf.com/location/amf-hemet-lanes/</t>
  </si>
  <si>
    <t>Kyle Welcher</t>
  </si>
  <si>
    <t>kwelcher@bowlmor-amf.com</t>
  </si>
  <si>
    <t xml:space="preserve"> Denise J. Palmer-Williams</t>
  </si>
  <si>
    <t>XMGR282@amf.com</t>
  </si>
  <si>
    <t>amf00282@amf.com</t>
  </si>
  <si>
    <t>2397 ESPLANADE</t>
  </si>
  <si>
    <t>CHICO</t>
  </si>
  <si>
    <t>(530) 895-3257</t>
  </si>
  <si>
    <t>https://www.facebook.com/AMFOrchardLanes/</t>
  </si>
  <si>
    <t>https://www.amf.com/location/amf-orchard-lanes/</t>
  </si>
  <si>
    <t xml:space="preserve"> Valerie L Stonehouse-Clements</t>
  </si>
  <si>
    <t>XMGR287@amf.com</t>
  </si>
  <si>
    <t>amf00287@amf.com</t>
  </si>
  <si>
    <t>1407 FAIRPORT RD.</t>
  </si>
  <si>
    <t>FAIRPORT</t>
  </si>
  <si>
    <t>(585) 377-5300</t>
  </si>
  <si>
    <t>https://www.facebook.com/AMFFairviewLanes/</t>
  </si>
  <si>
    <t>https://www.amf.com/location/amf-fairview-lanes/</t>
  </si>
  <si>
    <t>Robert Haider</t>
  </si>
  <si>
    <t>Rhaider@bowlmor-amf.com</t>
  </si>
  <si>
    <t xml:space="preserve"> James M. Gose</t>
  </si>
  <si>
    <t>XMGR291@amf.com</t>
  </si>
  <si>
    <t>amf00291@amf.com</t>
  </si>
  <si>
    <t>7941 SOUTHTOWN CTR.</t>
  </si>
  <si>
    <t>BLOOMINGTON</t>
  </si>
  <si>
    <t>(952) 888-9248</t>
  </si>
  <si>
    <t>https://www.facebook.com/AMF-Bowling-Co-1790861797870646/</t>
  </si>
  <si>
    <t>https://www.amf.com/location/amf-southtown-lanes/</t>
  </si>
  <si>
    <t>Darts</t>
  </si>
  <si>
    <t xml:space="preserve"> Trista M Kimmes</t>
  </si>
  <si>
    <t>XMGR292@amf.com</t>
  </si>
  <si>
    <t>amf00292@amf.com</t>
  </si>
  <si>
    <t>61 LITTLE CANADA RD. WEST</t>
  </si>
  <si>
    <t>SAINT PAUL</t>
  </si>
  <si>
    <t>(651) 484-6501</t>
  </si>
  <si>
    <t>https://www.facebook.com/AMFSaxonLanes/</t>
  </si>
  <si>
    <t>https://www.amf.com/location/amf-saxon-lanes/</t>
  </si>
  <si>
    <t xml:space="preserve"> Brenda M Pfeifer</t>
  </si>
  <si>
    <t>XMGR295@amf.com</t>
  </si>
  <si>
    <t>amf00295@amf.com</t>
  </si>
  <si>
    <t>8800 GRANT ST.</t>
  </si>
  <si>
    <t>THORNTON</t>
  </si>
  <si>
    <t>(303) 430-8017</t>
  </si>
  <si>
    <t>https://www.facebook.com/AMFSonestaLanes/</t>
  </si>
  <si>
    <t>https://www.amf.com/location/amf-sonesta-lanes/</t>
  </si>
  <si>
    <t>5 Outdoor Sand Beach Volleyball Courts</t>
  </si>
  <si>
    <t xml:space="preserve"> Mark A Williams</t>
  </si>
  <si>
    <t>XMGR297@amf.com</t>
  </si>
  <si>
    <t>amf00297@amf.com</t>
  </si>
  <si>
    <t>335 RIVANNA PLAZA DR.</t>
  </si>
  <si>
    <t>CHARLOTTESVILLE</t>
  </si>
  <si>
    <t>(434) 978-3999</t>
  </si>
  <si>
    <t>https://www.facebook.com/AMFKeglersLanes/</t>
  </si>
  <si>
    <t>https://www.amf.com/location/amf-keglers-lanes/</t>
  </si>
  <si>
    <t xml:space="preserve"> Christina L. Radzikowski</t>
  </si>
  <si>
    <t>XMGR304@amf.com</t>
  </si>
  <si>
    <t>amf00304@amf.com</t>
  </si>
  <si>
    <t>4900 S. FEDERAL BLVD.</t>
  </si>
  <si>
    <t>ENGLEWOOD</t>
  </si>
  <si>
    <t>(303) 794-4265</t>
  </si>
  <si>
    <t>https://www.facebook.com/AMF-Bowling-Co-206726362684028/</t>
  </si>
  <si>
    <t>https://www.amf.com/location/amf-belleview-lanes/</t>
  </si>
  <si>
    <t xml:space="preserve"> Pablo A. Gonzalez</t>
  </si>
  <si>
    <t>XMGR305@amf.com</t>
  </si>
  <si>
    <t>amf00305@amf.com</t>
  </si>
  <si>
    <t>ST. C 799 Mario Julia Industrial Park</t>
  </si>
  <si>
    <t>SAN JUAN</t>
  </si>
  <si>
    <t>(787) 792-6594</t>
  </si>
  <si>
    <t>https://www.facebook.com/AMFParadiseLanes/</t>
  </si>
  <si>
    <t>https://www.amf.com/location/amf-bolera-paradise-lanes/</t>
  </si>
  <si>
    <t>Slot Machines</t>
  </si>
  <si>
    <t>RFP Only</t>
  </si>
  <si>
    <t xml:space="preserve"> Richard Incrocci</t>
  </si>
  <si>
    <t>XMGR306@amf.com</t>
  </si>
  <si>
    <t>amf00306@amf.com</t>
  </si>
  <si>
    <t>7401 S ORANGE BLOSSOM TRAIL</t>
  </si>
  <si>
    <t>ORLANDO</t>
  </si>
  <si>
    <t>(407) 855-5731</t>
  </si>
  <si>
    <t>https://www.facebook.com/AMFSkyLanes/</t>
  </si>
  <si>
    <t>https://www.amf.com/location/amf-sky-lanes/</t>
  </si>
  <si>
    <t xml:space="preserve">Bowlero Davie </t>
  </si>
  <si>
    <t>Andrew Hirsch</t>
  </si>
  <si>
    <t>Ahirsch@Bowlmor-AMF.com</t>
  </si>
  <si>
    <t>Kenny Alvarez</t>
  </si>
  <si>
    <t>XMGR307@amf.com</t>
  </si>
  <si>
    <t>amf00307@amf.com</t>
  </si>
  <si>
    <t>8200 W. STATE ROAD 84</t>
  </si>
  <si>
    <t>DAVIE</t>
  </si>
  <si>
    <t>(954) 473-8822</t>
  </si>
  <si>
    <t>https://www.facebook.com/AMFDavieLanes/</t>
  </si>
  <si>
    <t>https://www.amf.com/location/amf-davie-lanes/</t>
  </si>
  <si>
    <t>AMF Davie</t>
  </si>
  <si>
    <t>XMGR311@amf.com</t>
  </si>
  <si>
    <t>amf00311@amf.com</t>
  </si>
  <si>
    <t>1940 N. UNIVERSITY DR.</t>
  </si>
  <si>
    <t>PEMBROKE PINES</t>
  </si>
  <si>
    <t>(954) 432-5500</t>
  </si>
  <si>
    <t>https://www.facebook.com/AMFPembrokePines/</t>
  </si>
  <si>
    <t>https://www.amf.com/location/amf-pembroke-pines-lanes/</t>
  </si>
  <si>
    <t xml:space="preserve"> Michael J. Jacob</t>
  </si>
  <si>
    <t>XMGR312@amf.com</t>
  </si>
  <si>
    <t>amf00312@amf.com</t>
  </si>
  <si>
    <t>1190 W. BOYNTON BEACH BLVD.</t>
  </si>
  <si>
    <t>BOYNTON BEACH</t>
  </si>
  <si>
    <t>(561) 734-1500</t>
  </si>
  <si>
    <t>https://www.facebook.com/AMF-Bowling-Co-118661808148396/</t>
  </si>
  <si>
    <t>https://www.amf.com/location/amf-boynton-beach-lanes/</t>
  </si>
  <si>
    <t xml:space="preserve"> Jeffrey L. Bennett</t>
  </si>
  <si>
    <t>XMGR314@amf.com</t>
  </si>
  <si>
    <t>amf00314@amf.com</t>
  </si>
  <si>
    <t>291 BURNETT RD.</t>
  </si>
  <si>
    <t>CHICOPEE</t>
  </si>
  <si>
    <t>(413) 592-9161</t>
  </si>
  <si>
    <t>https://www.facebook.com/AMFChicopeeLanes/</t>
  </si>
  <si>
    <t>https://www.amf.com/location/amf-chicopee-lanes/</t>
  </si>
  <si>
    <t>Todd Falter</t>
  </si>
  <si>
    <t>TFalter@Bowlmor-AMF.com</t>
  </si>
  <si>
    <t xml:space="preserve"> Kristoff D. Jones</t>
  </si>
  <si>
    <t>XMGR319@amf.com</t>
  </si>
  <si>
    <t>amf00319@amf.com</t>
  </si>
  <si>
    <t>2175 SAVOY DR.</t>
  </si>
  <si>
    <t xml:space="preserve">(OFF I-285 BTW SAVOY &amp; N PEACHTREE RD) </t>
  </si>
  <si>
    <t>ATLANTA</t>
  </si>
  <si>
    <t>(770) 451-8605</t>
  </si>
  <si>
    <t>https://www.facebook.com/BowlmorAtlanta/</t>
  </si>
  <si>
    <t>https://www.bowlmor.com/location/bowlmor-atlanta/</t>
  </si>
  <si>
    <t xml:space="preserve"> Colin E. O'Toole</t>
  </si>
  <si>
    <t>XMGR326@amf.com</t>
  </si>
  <si>
    <t>amf00326@amf.com</t>
  </si>
  <si>
    <t>1717 BOSTON POST RD.</t>
  </si>
  <si>
    <t>MILFORD</t>
  </si>
  <si>
    <t>(203) 878-4658</t>
  </si>
  <si>
    <t>https://www.facebook.com/BowleroMilford/</t>
  </si>
  <si>
    <t>https://www.bowlero.com/location/bowlero-milford/</t>
  </si>
  <si>
    <t>AMF Milford</t>
  </si>
  <si>
    <t>Bowlero North Scottsdale</t>
  </si>
  <si>
    <t>Coming Soon</t>
  </si>
  <si>
    <t>XMGR328@amf.com</t>
  </si>
  <si>
    <t>amf00328@amf.com</t>
  </si>
  <si>
    <t>7000 E. MAYO BLVD.</t>
  </si>
  <si>
    <t>BUILDING #19</t>
  </si>
  <si>
    <t>PHOENIX</t>
  </si>
  <si>
    <t>480-909-3600</t>
  </si>
  <si>
    <t>https://www.facebook.com/BowleroNorthScottsdale/</t>
  </si>
  <si>
    <t>https://www.bowlero.com/location/bowlero-north-scottsdale</t>
  </si>
  <si>
    <t>NEW</t>
  </si>
  <si>
    <t>Intercard</t>
  </si>
  <si>
    <t xml:space="preserve">It’s time to be fun. It’s time to be flirty. It’s time to pick up a ball, throw down on the lanes, and show off some dance moves your friends have never seen.
It’s time to win. It’s time to wow.
It’s time to experience a new spin on bowling, nightlife, parties, and quality time with the kids.
It’s time to play it cool. It’s time to roll wild. It’s time to achieve those squad goals. It’s time to roll in with your friends and start a party you wish would never end, celebrating even the smallest milestones in a really big way.
It’s time to be ballsy. It’s time to BE BOWLED. It’s time—to go Bowlero.
Discover Bowlero North Scottsdale and experience the area’s newest spin on fun—with blacklight lanes, interactive games, and inventive menus that’ll make your taste buds go crazy. 
Join the Bowlero Clubhouse today for special deals, the latest news, exclusive extras, and more. </t>
  </si>
  <si>
    <t xml:space="preserve"> Clayton Kitchen</t>
  </si>
  <si>
    <t>XMGR330@amf.com</t>
  </si>
  <si>
    <t>amf00330@amf.com</t>
  </si>
  <si>
    <t>16700 E. MISSISSIPPI AVE.</t>
  </si>
  <si>
    <t>AURORA</t>
  </si>
  <si>
    <t>(303) 695-0680</t>
  </si>
  <si>
    <t>https://www.facebook.com/AMFAuroraLanes/</t>
  </si>
  <si>
    <t>https://www.amf.com/location/amf-aurora-lanes/</t>
  </si>
  <si>
    <t>Bob Moore</t>
  </si>
  <si>
    <t>Bmoore@bowlmor-amf.com</t>
  </si>
  <si>
    <t xml:space="preserve"> Anita M Manion Pulliam</t>
  </si>
  <si>
    <t>XMGR336@amf.com</t>
  </si>
  <si>
    <t>amf00336@amf.com</t>
  </si>
  <si>
    <t>2165 YORK RD.</t>
  </si>
  <si>
    <t>TIMONIUM</t>
  </si>
  <si>
    <t>(410) 252-3000</t>
  </si>
  <si>
    <t>https://www.facebook.com/BowleroTimonium/</t>
  </si>
  <si>
    <t>https://www.bowlero.com/location/bowlero-timonium</t>
  </si>
  <si>
    <t>AMF Timonium</t>
  </si>
  <si>
    <t>Duckpin &amp; Tenpin Bowling</t>
  </si>
  <si>
    <t xml:space="preserve"> Ann M Miller</t>
  </si>
  <si>
    <t>XMGR339@amf.com</t>
  </si>
  <si>
    <t>amf00339@amf.com</t>
  </si>
  <si>
    <t>4991 FAIRVIEW AVE.</t>
  </si>
  <si>
    <t>LINTHICUM</t>
  </si>
  <si>
    <t>(410) 789-2400</t>
  </si>
  <si>
    <t>https://www.facebook.com/AMFSouthwestLanesMD/</t>
  </si>
  <si>
    <t>https://www.amf.com/location/amf-southwest-lanes-md/</t>
  </si>
  <si>
    <t>Duckpin ONLY!</t>
  </si>
  <si>
    <t xml:space="preserve"> Crystal L. Isom-Brown</t>
  </si>
  <si>
    <t>XMGR340@amf.com</t>
  </si>
  <si>
    <t>amf00340@amf.com</t>
  </si>
  <si>
    <t>1723 REISTERSTOWN RD.</t>
  </si>
  <si>
    <t>PIKESVILLE</t>
  </si>
  <si>
    <t>(410) 486-1444</t>
  </si>
  <si>
    <t>https://www.facebook.com/AMFPikesvilleLanes/</t>
  </si>
  <si>
    <t>https://www.amf.com/location/amf-pikesville-lanes/</t>
  </si>
  <si>
    <t>XMGR341@amf.com</t>
  </si>
  <si>
    <t>amf00341@amf.com</t>
  </si>
  <si>
    <t>1101 MERRITT BLVD.</t>
  </si>
  <si>
    <t>(410) 282-2000</t>
  </si>
  <si>
    <t>https://www.facebook.com/AMFDundalkLanes/</t>
  </si>
  <si>
    <t>https://www.amf.com/location/amf-dundalk-lanes/</t>
  </si>
  <si>
    <t xml:space="preserve"> Joseph E. Godsey</t>
  </si>
  <si>
    <t>XMGR342@amf.com</t>
  </si>
  <si>
    <t>amf00342@amf.com</t>
  </si>
  <si>
    <t>701 SOUTHWICK DR.</t>
  </si>
  <si>
    <t>TOWSON</t>
  </si>
  <si>
    <t>(410) 825-4100</t>
  </si>
  <si>
    <t>https://www.facebook.com/AMFTowsonLanes/</t>
  </si>
  <si>
    <t>https://www.amf.com/location/amf-towson-lanes/</t>
  </si>
  <si>
    <t xml:space="preserve"> Christian Tyler</t>
  </si>
  <si>
    <t>XMGR343@amf.com</t>
  </si>
  <si>
    <t>amf00343@amf.com</t>
  </si>
  <si>
    <t>6410 SECURITY BLVD.</t>
  </si>
  <si>
    <t>(410) 944-6000</t>
  </si>
  <si>
    <t>https://www.facebook.com/AMFWoodlawnLanes/</t>
  </si>
  <si>
    <t>https://www.amf.com/location/amf-woodlawn-lanes/</t>
  </si>
  <si>
    <t xml:space="preserve"> Rebecka Huey</t>
  </si>
  <si>
    <t>XMGR349@amf.com</t>
  </si>
  <si>
    <t>amf00349@amf.com</t>
  </si>
  <si>
    <t>8056 JUMPERS HOLE RD.</t>
  </si>
  <si>
    <t>(443) 261-3030</t>
  </si>
  <si>
    <t>https://www.facebook.com/AMFSouthdaleLanes/</t>
  </si>
  <si>
    <t>https://www.amf.com/location/amf-southdale-lanes/</t>
  </si>
  <si>
    <t xml:space="preserve"> Teila S Howard</t>
  </si>
  <si>
    <t>XMGR350@amf.com</t>
  </si>
  <si>
    <t>amf00350@amf.com</t>
  </si>
  <si>
    <t>2902 W. THUNDERBIRD RD.</t>
  </si>
  <si>
    <t>(602) 866-1700</t>
  </si>
  <si>
    <t>https://www.facebook.com/AMFDeerValleyLanes/</t>
  </si>
  <si>
    <t>https://www.amf.com/location/amf-deer-valley-lanes/</t>
  </si>
  <si>
    <t>Anthony DiQuatro</t>
  </si>
  <si>
    <t>Jpulzato@bowlmor-amf.com</t>
  </si>
  <si>
    <t xml:space="preserve"> Anthony Diquattro</t>
  </si>
  <si>
    <t>XMGR353@amf.com</t>
  </si>
  <si>
    <t>amf00353@amf.com</t>
  </si>
  <si>
    <t>4407 S. RURAL RD.</t>
  </si>
  <si>
    <t>TEMPE</t>
  </si>
  <si>
    <t>(480) 831-5322</t>
  </si>
  <si>
    <t>https://www.facebook.com/AMFTempeVillageLanes/</t>
  </si>
  <si>
    <t>https://www.amf.com/location/amf-tempe-village-lanes/</t>
  </si>
  <si>
    <t>John Pulzato</t>
  </si>
  <si>
    <t xml:space="preserve"> Sandie G Ironside</t>
  </si>
  <si>
    <t>XMGR354@amf.com</t>
  </si>
  <si>
    <t>amf00354@amf.com</t>
  </si>
  <si>
    <t>1900 N. ARIZONA AVE.</t>
  </si>
  <si>
    <t>CHANDLER</t>
  </si>
  <si>
    <t>(480) 963-0150</t>
  </si>
  <si>
    <t>https://www.facebook.com/AMFChandlerLanes/</t>
  </si>
  <si>
    <t>https://www.amf.com/location/amf-chandler-lanes/</t>
  </si>
  <si>
    <t xml:space="preserve"> Nicole D. Thomas-Kennedy</t>
  </si>
  <si>
    <t>XMGR357@amf.com</t>
  </si>
  <si>
    <t>amf00357@amf.com</t>
  </si>
  <si>
    <t>4717 ST. BARNABAS RD., SE</t>
  </si>
  <si>
    <t>TEMPLE HILLS</t>
  </si>
  <si>
    <t>(301) 423-2222</t>
  </si>
  <si>
    <t>https://www.facebook.com/AMFMarlowHeightsLanes/</t>
  </si>
  <si>
    <t>https://www.amf.com/location/amf-marlow-heights-lanes/</t>
  </si>
  <si>
    <t xml:space="preserve"> Ronda G. Gregory</t>
  </si>
  <si>
    <t>XMGR358@amf.com</t>
  </si>
  <si>
    <t>amf00358@amf.com</t>
  </si>
  <si>
    <t>310 W. 104TH AVE.</t>
  </si>
  <si>
    <t>NORTHGLENN</t>
  </si>
  <si>
    <t>(303) 451-1029</t>
  </si>
  <si>
    <t>https://www.facebook.com/AMF-Bowling-Co-117063988957772/</t>
  </si>
  <si>
    <t>https://www.amf.com/location/amf-northglenn-lanes/</t>
  </si>
  <si>
    <t>XMGR360@amf.com</t>
  </si>
  <si>
    <t>amf00360@amf.com</t>
  </si>
  <si>
    <t>15013 BALTIMORE AVENUE NORTH</t>
  </si>
  <si>
    <t>LAUREL</t>
  </si>
  <si>
    <t>(301) 490-6006</t>
  </si>
  <si>
    <t>https://www.facebook.com/AMFLaurelLanes/</t>
  </si>
  <si>
    <t>https://www.amf.com/location/amf-laurel-lanes/</t>
  </si>
  <si>
    <t>Bowlero College Park</t>
  </si>
  <si>
    <t>Allen Morrison</t>
  </si>
  <si>
    <t>Amorrison@bowlmor-amf.com</t>
  </si>
  <si>
    <t xml:space="preserve"> Allen Morrison Iii</t>
  </si>
  <si>
    <t>XMGR361@amf.com</t>
  </si>
  <si>
    <t>amf00361@amf.com</t>
  </si>
  <si>
    <t>9021 BALTIMORE BLVD.</t>
  </si>
  <si>
    <t>COLLEGE PARK</t>
  </si>
  <si>
    <t>(301) 474-8282</t>
  </si>
  <si>
    <t>https://www.facebook.com/AMFCollegeParkLanes/</t>
  </si>
  <si>
    <t>https://www.bowlero.com/location/bowlero-college-park</t>
  </si>
  <si>
    <t>AMF College Park</t>
  </si>
  <si>
    <t xml:space="preserve"> Anthony Hodges</t>
  </si>
  <si>
    <t>XMGR362@amf.com</t>
  </si>
  <si>
    <t>amf00362@amf.com</t>
  </si>
  <si>
    <t>4601 COOPER LANE</t>
  </si>
  <si>
    <t>HYATTSVILLE</t>
  </si>
  <si>
    <t>(301) 772-6565</t>
  </si>
  <si>
    <t>https://www.facebook.com/AMFCapitalPlazaLanes/</t>
  </si>
  <si>
    <t>https://www.amf.com/location/amf-capital-plaza-lanes/</t>
  </si>
  <si>
    <t>XMGR368@amf.com</t>
  </si>
  <si>
    <t>amf00368@amf.com</t>
  </si>
  <si>
    <t>15720 SHADY GROVE RD.</t>
  </si>
  <si>
    <t>GAITHERSBURG</t>
  </si>
  <si>
    <t>(301) 948-1390</t>
  </si>
  <si>
    <t>https://www.facebook.com/BowlmorRockville/</t>
  </si>
  <si>
    <t>https://www.bowlmor.com/location/bowlmor-rockville/</t>
  </si>
  <si>
    <t>XMGR372@amf.com</t>
  </si>
  <si>
    <t>amf00372@amf.com</t>
  </si>
  <si>
    <t>4304 DALE BLVD.</t>
  </si>
  <si>
    <t>WOODBRIDGE</t>
  </si>
  <si>
    <t>(703) 670-2111</t>
  </si>
  <si>
    <t>https://www.facebook.com/AMFDaleCityLanes/</t>
  </si>
  <si>
    <t>https://www.amf.com/location/amf-dale-city-lanes/</t>
  </si>
  <si>
    <t xml:space="preserve"> James Washington</t>
  </si>
  <si>
    <t>XMGR373@amf.com</t>
  </si>
  <si>
    <t>amf00373@amf.com</t>
  </si>
  <si>
    <t>11920 ACTON LANE</t>
  </si>
  <si>
    <t>WALDORF</t>
  </si>
  <si>
    <t>(301) 861-2301</t>
  </si>
  <si>
    <t>https://www.facebook.com/AMFWaldorfLanes/</t>
  </si>
  <si>
    <t>https://www.amf.com/location/amf-waldorf-lanes/</t>
  </si>
  <si>
    <t xml:space="preserve"> Austin D. Jacobson</t>
  </si>
  <si>
    <t>XMGR374@amf.com</t>
  </si>
  <si>
    <t>amf00374@amf.com</t>
  </si>
  <si>
    <t>3424 W. UNION HILLS DR.</t>
  </si>
  <si>
    <t>(623) 581-1595</t>
  </si>
  <si>
    <t>https://www.facebook.com/AMFUnionHillsLanes/</t>
  </si>
  <si>
    <t>https://www.amf.com/location/amf-union-hills-lanes/</t>
  </si>
  <si>
    <t xml:space="preserve"> Richard S. Bryson</t>
  </si>
  <si>
    <t>XMGR375@amf.com</t>
  </si>
  <si>
    <t>amf00375@bowlmor-amf.com</t>
  </si>
  <si>
    <t>1602 VILLAGE MARKET BLVD SE #100</t>
  </si>
  <si>
    <t>LEESBURG</t>
  </si>
  <si>
    <t>(703) 443-8001</t>
  </si>
  <si>
    <t>https://www.facebook.com/BowleroLeesburg/</t>
  </si>
  <si>
    <t>https://www.bowlero.com/location/bowlero-leesburg/</t>
  </si>
  <si>
    <t>NEW CENTER- Formerly King Pinz</t>
  </si>
  <si>
    <t>Beer Pong, Corn Hole</t>
  </si>
  <si>
    <t xml:space="preserve"> Layo K. Cortez</t>
  </si>
  <si>
    <t>XMGR384@amf.com</t>
  </si>
  <si>
    <t>amf00384@amf.com</t>
  </si>
  <si>
    <t>2115 E. SOUTHERN AVE.</t>
  </si>
  <si>
    <t>MESA</t>
  </si>
  <si>
    <t>(480) 926-0051</t>
  </si>
  <si>
    <t>https://www.facebook.com/AMFMesaLanes/</t>
  </si>
  <si>
    <t>https://www.amf.com/location/amf-mesa-lanes/</t>
  </si>
  <si>
    <t>XMGR388@amf.com</t>
  </si>
  <si>
    <t>amf00388@amf.com</t>
  </si>
  <si>
    <t>13814 LEE HWY.</t>
  </si>
  <si>
    <t>CENTREVILLE</t>
  </si>
  <si>
    <t>(703) 830-3700</t>
  </si>
  <si>
    <t>(730) 830-1320</t>
  </si>
  <si>
    <t>https://www.facebook.com/BowleroCentreville/</t>
  </si>
  <si>
    <t>https://www.bowlero.com/location/bowlero-centreville/</t>
  </si>
  <si>
    <t>AMF Centreville Lanes</t>
  </si>
  <si>
    <t xml:space="preserve"> Cherrece A. Glover</t>
  </si>
  <si>
    <t>XMGR391@amf.com</t>
  </si>
  <si>
    <t>amf00391@amf.com</t>
  </si>
  <si>
    <t>925 BUNKER HILL RD</t>
  </si>
  <si>
    <t>(713) 461-1207</t>
  </si>
  <si>
    <t>https://www.facebook.com/BowlmorHouston/</t>
  </si>
  <si>
    <t>https://www.bowlmor.com/location/bowlmor-houston/</t>
  </si>
  <si>
    <t xml:space="preserve"> Anthony S Garwatoski</t>
  </si>
  <si>
    <t>XMGR394@amf.com</t>
  </si>
  <si>
    <t>amf00394@amf.com</t>
  </si>
  <si>
    <t>19102 W. MONTGOMERY RD.</t>
  </si>
  <si>
    <t>(281) 955-5900</t>
  </si>
  <si>
    <t>https://www.facebook.com/AMFWillowLanes/</t>
  </si>
  <si>
    <t>https://www.amf.com/location/amf-willow-lanes/</t>
  </si>
  <si>
    <t>XMGR396@amf.com</t>
  </si>
  <si>
    <t>amf00396@amf.com</t>
  </si>
  <si>
    <t>19214 EASTEX HWY.</t>
  </si>
  <si>
    <t>HUMBLE</t>
  </si>
  <si>
    <t>(281) 446-7184</t>
  </si>
  <si>
    <t>https://www.facebook.com/AMFHumbleLanes/</t>
  </si>
  <si>
    <t>https://www.amf.com/location/amf-humble-lanes/</t>
  </si>
  <si>
    <t>XMGR397@amf.com</t>
  </si>
  <si>
    <t>amf00397@amf.com</t>
  </si>
  <si>
    <t>14441 NORTHWEST FREEWAY</t>
  </si>
  <si>
    <t>(713) 466-8012</t>
  </si>
  <si>
    <t>https://www.facebook.com/AMFWindfernLanes/</t>
  </si>
  <si>
    <t>https://www.amf.com/location/amf-windfern-lanes/</t>
  </si>
  <si>
    <t xml:space="preserve"> Eric N. Stewart Ii</t>
  </si>
  <si>
    <t>XMGR398@amf.com</t>
  </si>
  <si>
    <t>amf00398@amf.com</t>
  </si>
  <si>
    <t>4919 S. MAIN ST.</t>
  </si>
  <si>
    <t>STAFFORD</t>
  </si>
  <si>
    <t>(281) 491-2856</t>
  </si>
  <si>
    <t>https://www.facebook.com/AMFStaffordLanes/</t>
  </si>
  <si>
    <t>https://www.amf.com/location/amf-stafford-lanes/</t>
  </si>
  <si>
    <t xml:space="preserve"> Christopher Zugelder</t>
  </si>
  <si>
    <t>XMGR400@amf.com</t>
  </si>
  <si>
    <t>amf00400@amf.com</t>
  </si>
  <si>
    <t>280 DOUGLAS AVE.</t>
  </si>
  <si>
    <t>ALTAMONTE SPRINGS</t>
  </si>
  <si>
    <t>(407) 862-2500</t>
  </si>
  <si>
    <t>https://www.facebook.com/AMFAltamonteLanes/</t>
  </si>
  <si>
    <t>https://www.amf.com/location/amf-altamonte-lanes/</t>
  </si>
  <si>
    <t>XMGR401@amf.com</t>
  </si>
  <si>
    <t>amf00401@amf.com</t>
  </si>
  <si>
    <t>2813 W. MAIN ST.</t>
  </si>
  <si>
    <t>(352) 787-3335</t>
  </si>
  <si>
    <t>https://www.facebook.com/AMFLeesburgLanes/</t>
  </si>
  <si>
    <t>https://www.amf.com/location/amf-leesburg-lanes/</t>
  </si>
  <si>
    <t xml:space="preserve"> Robert A. Onusko</t>
  </si>
  <si>
    <t>XMGR402@amf.com</t>
  </si>
  <si>
    <t>amf00402@amf.com</t>
  </si>
  <si>
    <t>2716 ENTERPRISE RD.</t>
  </si>
  <si>
    <t>ORANGE CITY</t>
  </si>
  <si>
    <t>(386) 775-8123</t>
  </si>
  <si>
    <t>https://www.facebook.com/AMFDeltonaLanes/</t>
  </si>
  <si>
    <t>https://www.amf.com/location/amf-deltona-lanes/</t>
  </si>
  <si>
    <t>XMGR403@amf.com</t>
  </si>
  <si>
    <t>amf00403@amf.com</t>
  </si>
  <si>
    <t>4111 S. FLORIDA AVE.</t>
  </si>
  <si>
    <t>LAKELAND</t>
  </si>
  <si>
    <t>(863) 646-5791</t>
  </si>
  <si>
    <t>https://www.facebook.com/AMFLakelandLanes/</t>
  </si>
  <si>
    <t>https://www.amf.com/location/amf-lakeland-lanes/</t>
  </si>
  <si>
    <t xml:space="preserve"> Karl A. Corbray Jr</t>
  </si>
  <si>
    <t>XMGR407@amf.com</t>
  </si>
  <si>
    <t>amf00407@amf.com</t>
  </si>
  <si>
    <t>4140 W. VINE STREET</t>
  </si>
  <si>
    <t>KISSIMMEE</t>
  </si>
  <si>
    <t>(407) 846-8844</t>
  </si>
  <si>
    <t>https://www.facebook.com/AMFKissimmeeLanes/</t>
  </si>
  <si>
    <t>https://www.amf.com/location/amf-kissimmee-lanes/</t>
  </si>
  <si>
    <t>Wsmith@bowlmor-amf.com</t>
  </si>
  <si>
    <t xml:space="preserve"> Amanda G. Barnes</t>
  </si>
  <si>
    <t>XMGR408@amf.com</t>
  </si>
  <si>
    <t>amf00408@amf.com</t>
  </si>
  <si>
    <t>108 WOODPARK BLVD.</t>
  </si>
  <si>
    <t>WOODSTOCK</t>
  </si>
  <si>
    <t>(770) 926-2200</t>
  </si>
  <si>
    <t>https://www.facebook.com/AMFWoodstockLanes/</t>
  </si>
  <si>
    <t>https://www.amf.com/location/amf-woodstock-lanes/</t>
  </si>
  <si>
    <t>Dgriffin@Bowlmor-amf.com</t>
  </si>
  <si>
    <t xml:space="preserve"> Rob J. Piacente</t>
  </si>
  <si>
    <t>XMGR412@amf.com</t>
  </si>
  <si>
    <t>amf00412@amf.com</t>
  </si>
  <si>
    <t>4565 W. WACO DR.</t>
  </si>
  <si>
    <t>WACO</t>
  </si>
  <si>
    <t>(254) 772-6600</t>
  </si>
  <si>
    <t>https://www.facebook.com/AMFWestviewLanes/</t>
  </si>
  <si>
    <t>https://www.amf.com/location/amf-westview-lanes-tx/</t>
  </si>
  <si>
    <t xml:space="preserve"> Mark A. Holmes</t>
  </si>
  <si>
    <t>XMGR413@amf.com</t>
  </si>
  <si>
    <t>amf00413@amf.com</t>
  </si>
  <si>
    <t>27000 I-45 NORTH</t>
  </si>
  <si>
    <t>CONROE</t>
  </si>
  <si>
    <t>(281) 367-1277</t>
  </si>
  <si>
    <t>https://www.facebook.com/BowleroTheWoodlands/</t>
  </si>
  <si>
    <t>https://www.bowlero.com/location/bowlero-the-woodlands</t>
  </si>
  <si>
    <t>AMF Woodlands Lanes</t>
  </si>
  <si>
    <t xml:space="preserve"> Alan W Jones</t>
  </si>
  <si>
    <t>XMGR414@amf.com</t>
  </si>
  <si>
    <t>amf00414@amf.com</t>
  </si>
  <si>
    <t>2404 PALMER HWY.</t>
  </si>
  <si>
    <t>TEXAS CITY</t>
  </si>
  <si>
    <t>(409) 945-6881</t>
  </si>
  <si>
    <t>https://www.facebook.com/AMFStarLanes/</t>
  </si>
  <si>
    <t>https://www.amf.com/location/amf-star-lanes-tx/</t>
  </si>
  <si>
    <t xml:space="preserve"> Julie A Peretz</t>
  </si>
  <si>
    <t>XMGR415@amf.com</t>
  </si>
  <si>
    <t>amf00415@amf.com</t>
  </si>
  <si>
    <t>318 W. BAY AREA BLVD.</t>
  </si>
  <si>
    <t>WEBSTER</t>
  </si>
  <si>
    <t>(281) 338-1272</t>
  </si>
  <si>
    <t>https://www.facebook.com/AMFAlphaLanes/</t>
  </si>
  <si>
    <t>https://www.amf.com/location/amf-alpha-lanes</t>
  </si>
  <si>
    <t>XMGR423@amf.com</t>
  </si>
  <si>
    <t>amf00423@amf.com</t>
  </si>
  <si>
    <t>1919 W. BETHANY HOME RD.</t>
  </si>
  <si>
    <t>(602) 249-1715</t>
  </si>
  <si>
    <t>https://www.facebook.com/BowleroChristown/</t>
  </si>
  <si>
    <t>https://www.bowlero.com/location/bowlero-christown</t>
  </si>
  <si>
    <t>AMF Christown</t>
  </si>
  <si>
    <t>Foosball, Shuffleboard</t>
  </si>
  <si>
    <t xml:space="preserve"> Britney Hesser</t>
  </si>
  <si>
    <t>XMGR425@amf.com</t>
  </si>
  <si>
    <t>amf00425@amf.com</t>
  </si>
  <si>
    <t>2959 E. BELL RD.</t>
  </si>
  <si>
    <t>(602) 971-1105</t>
  </si>
  <si>
    <t>https://www.facebook.com/AMFDesertHillsLanes/</t>
  </si>
  <si>
    <t>https://www.amf.com/location/amf-desert-hills-lanes/</t>
  </si>
  <si>
    <t xml:space="preserve"> Michael D. Murad</t>
  </si>
  <si>
    <t>XMGR426@amf.com</t>
  </si>
  <si>
    <t>amf00426@amf.com</t>
  </si>
  <si>
    <t>7300 E. THOMAS RD.</t>
  </si>
  <si>
    <t>(BTW N SCOTTSDALE RD &amp; N 73RD ST)</t>
  </si>
  <si>
    <t>SCOTTSDALE</t>
  </si>
  <si>
    <t>(480) 946-5308</t>
  </si>
  <si>
    <t>https://www.facebook.com/BowlmorScottsdale/</t>
  </si>
  <si>
    <t>https://www.bowlmor.com/location/bowlmor-scottsdale/</t>
  </si>
  <si>
    <t>AMF Scottsdale Lanes</t>
  </si>
  <si>
    <t>Foosball</t>
  </si>
  <si>
    <t xml:space="preserve"> Robert E Larrick</t>
  </si>
  <si>
    <t>XMGR427@amf.com</t>
  </si>
  <si>
    <t>amf00427@amf.com</t>
  </si>
  <si>
    <t>8475 W. OLIVE AVE.</t>
  </si>
  <si>
    <t>PEORIA</t>
  </si>
  <si>
    <t>(623) 486-1496</t>
  </si>
  <si>
    <t>https://www.facebook.com/AMFPeoriaLanes/</t>
  </si>
  <si>
    <t>https://www.amf.com/location/amf-peoria-lanes/</t>
  </si>
  <si>
    <t xml:space="preserve"> Tenna R. Holloway</t>
  </si>
  <si>
    <t>XMGR428@amf.com</t>
  </si>
  <si>
    <t>amf00428@amf.com</t>
  </si>
  <si>
    <t>3825 WEST RAY RD.</t>
  </si>
  <si>
    <t>(480) 899-2171</t>
  </si>
  <si>
    <t>https://www.facebook.com/AMFMcrayPlaza/</t>
  </si>
  <si>
    <t>https://www.amf.com/location/amf-mcray-plaza-lanes/</t>
  </si>
  <si>
    <t xml:space="preserve"> James Y Ertzbischoff</t>
  </si>
  <si>
    <t>XMGR430@amf.com</t>
  </si>
  <si>
    <t>amf00430@amf.com</t>
  </si>
  <si>
    <t>2530 E. COUNTY LINE RD.</t>
  </si>
  <si>
    <t>LITTLETON</t>
  </si>
  <si>
    <t>(303) 779-5599</t>
  </si>
  <si>
    <t>https://www.facebook.com/AMFLittletonLanes/</t>
  </si>
  <si>
    <t>https://www.amf.com/location/amf-littleton-lanes/</t>
  </si>
  <si>
    <t>Worcester</t>
  </si>
  <si>
    <t>Paul Clark</t>
  </si>
  <si>
    <t>Pclark@bowlmor-amf.com</t>
  </si>
  <si>
    <t xml:space="preserve"> Paul J. Clark</t>
  </si>
  <si>
    <t>XMGR447@amf.com</t>
  </si>
  <si>
    <t>amf00447@amf.com</t>
  </si>
  <si>
    <t>405 BOSTON TURNPIKE, ROUTE 9</t>
  </si>
  <si>
    <t>SHREWSBURY</t>
  </si>
  <si>
    <t>(508) 754-7050</t>
  </si>
  <si>
    <t>https://www.facebook.com/AMFTownAndCountryLanesMA/</t>
  </si>
  <si>
    <t>https://www.bowlero.com/location/bowlero-shrewsbury</t>
  </si>
  <si>
    <t>AMF Town &amp; Country - MA</t>
  </si>
  <si>
    <t xml:space="preserve"> Eric A Mahoney</t>
  </si>
  <si>
    <t>XMGR504@amf.com</t>
  </si>
  <si>
    <t>amf00504@amf.com</t>
  </si>
  <si>
    <t>101 SOUTHBRIDGE ST.</t>
  </si>
  <si>
    <t>(508) 791-5700</t>
  </si>
  <si>
    <t>https://www.facebook.com/AMFAuburnLanesMA/</t>
  </si>
  <si>
    <t>https://www.amf.com/location/amf-auburn-lanes-ma/</t>
  </si>
  <si>
    <t>XMGR508@amf.com</t>
  </si>
  <si>
    <t>amf00508@amf.com</t>
  </si>
  <si>
    <t>11210 BRIGMAN RD.</t>
  </si>
  <si>
    <t>MATTHEWS</t>
  </si>
  <si>
    <t>(704) 841-7606</t>
  </si>
  <si>
    <t>https://www.facebook.com/AMFCarolinaLanes/</t>
  </si>
  <si>
    <t>https://www.amf.com/location/amf-carolina-lanes/</t>
  </si>
  <si>
    <t xml:space="preserve"> Luis A Lopez</t>
  </si>
  <si>
    <t>XMGR509@amf.com</t>
  </si>
  <si>
    <t>amf00509@amf.com</t>
  </si>
  <si>
    <t>525 MAIN ST.</t>
  </si>
  <si>
    <t>EAST HAVEN</t>
  </si>
  <si>
    <t>(203) 467-6351</t>
  </si>
  <si>
    <t>https://www.facebook.com/AMFCircleLanes/</t>
  </si>
  <si>
    <t>https://www.amf.com/location/amf-circle-lanes-ct/</t>
  </si>
  <si>
    <t xml:space="preserve"> Victoria M. Dandrea</t>
  </si>
  <si>
    <t>XMGR512@amf.com</t>
  </si>
  <si>
    <t>amf00512@amf.com</t>
  </si>
  <si>
    <t>2183 JERICHO TPKE.</t>
  </si>
  <si>
    <t>COMMACK</t>
  </si>
  <si>
    <t>(631) 499-7722</t>
  </si>
  <si>
    <t>https://www.facebook.com/BowleroCommack/</t>
  </si>
  <si>
    <t>https://www.bowlero.com/location/bowlero-commack</t>
  </si>
  <si>
    <t>AMF Commack Vet Lanes</t>
  </si>
  <si>
    <t xml:space="preserve"> Ivy R Hudson</t>
  </si>
  <si>
    <t>XMGR513@amf.com</t>
  </si>
  <si>
    <t>amf00513@amf.com</t>
  </si>
  <si>
    <t>1450 ELMWOOD AVE.</t>
  </si>
  <si>
    <t>CRANSTON</t>
  </si>
  <si>
    <t>(401) 467-8850</t>
  </si>
  <si>
    <t>https://www.facebook.com/AMFCranstonLanes/</t>
  </si>
  <si>
    <t>https://www.amf.com/location/amf-cranston-lanes/</t>
  </si>
  <si>
    <t>XMGR514@amf.com</t>
  </si>
  <si>
    <t>amf00514@amf.com</t>
  </si>
  <si>
    <t>4470 DEWEY AVE.</t>
  </si>
  <si>
    <t>(585) 865-0470</t>
  </si>
  <si>
    <t>https://www.facebook.com/AMFDeweyGardenLanes/</t>
  </si>
  <si>
    <t>https://www.amf.com/location/amf-dewey-garden-lanes/</t>
  </si>
  <si>
    <t>XMGR515@amf.com</t>
  </si>
  <si>
    <t>amf00515@amf.com</t>
  </si>
  <si>
    <t>3500 LAKE EASTBROOK BLVD.</t>
  </si>
  <si>
    <t>GRAND RAPIDS</t>
  </si>
  <si>
    <t>(616) 949-7650</t>
  </si>
  <si>
    <t>https://www.facebook.com/AMFEastbrookLanes/</t>
  </si>
  <si>
    <t>https://www.amf.com/location/amf-eastbrook-lanes/</t>
  </si>
  <si>
    <t xml:space="preserve"> Meghan E Obrien</t>
  </si>
  <si>
    <t>XMGR516@amf.com</t>
  </si>
  <si>
    <t>amf00516@amf.com</t>
  </si>
  <si>
    <t>2400 EMPIRE BLVD.</t>
  </si>
  <si>
    <t>(585) 671-2556</t>
  </si>
  <si>
    <t>https://www.facebook.com/AMFEmpireLanes/</t>
  </si>
  <si>
    <t>https://www.amf.com/location/amf-empire-lanes/</t>
  </si>
  <si>
    <t xml:space="preserve"> Eric D Gray</t>
  </si>
  <si>
    <t>XMGR517@amf.com</t>
  </si>
  <si>
    <t>amf00517@amf.com</t>
  </si>
  <si>
    <t>5155 W. TUSCARAWAS ST.</t>
  </si>
  <si>
    <t>CANTON</t>
  </si>
  <si>
    <t>(330) 477-7226</t>
  </si>
  <si>
    <t>https://www.facebook.com/AMFHallofFameLanes/</t>
  </si>
  <si>
    <t>https://www.amf.com/location/amf-hall-of-fame-lanes/</t>
  </si>
  <si>
    <t xml:space="preserve"> Stephen R. Lesniowski</t>
  </si>
  <si>
    <t>XMGR519@amf.com</t>
  </si>
  <si>
    <t>amf00519@amf.com</t>
  </si>
  <si>
    <t>5918 WILLIAMSON RD.</t>
  </si>
  <si>
    <t>ROANOKE</t>
  </si>
  <si>
    <t>(540) 366-8879</t>
  </si>
  <si>
    <t>https://www.facebook.com/AMFHillTopLanes/</t>
  </si>
  <si>
    <t>https://www.amf.com/location/amf-hilltop-lanes/</t>
  </si>
  <si>
    <t xml:space="preserve"> Abigail M Russell</t>
  </si>
  <si>
    <t>XMGR522@amf.com</t>
  </si>
  <si>
    <t>amf00522@amf.com</t>
  </si>
  <si>
    <t>3485 LAKE MICHIGAN DR. NW</t>
  </si>
  <si>
    <t>(616) 453-6348</t>
  </si>
  <si>
    <t>https://www.facebook.com/AMFLincolnLanes/</t>
  </si>
  <si>
    <t>https://www.amf.com/location/amf-lincoln-lanes/</t>
  </si>
  <si>
    <t>Golf Course, Banquet Hall</t>
  </si>
  <si>
    <t xml:space="preserve"> Brian J. Curran</t>
  </si>
  <si>
    <t>XMGR523@amf.com</t>
  </si>
  <si>
    <t>amf00523@amf.com</t>
  </si>
  <si>
    <t>201 HARDING ST.</t>
  </si>
  <si>
    <t>MEDINA</t>
  </si>
  <si>
    <t>(330) 725-4548</t>
  </si>
  <si>
    <t>https://www.facebook.com/AMFMedinaLanes/</t>
  </si>
  <si>
    <t>https://www.amf.com/location/amf-medina-lanes/</t>
  </si>
  <si>
    <t xml:space="preserve"> Sarah K. Hayes</t>
  </si>
  <si>
    <t>XMGR526@amf.com</t>
  </si>
  <si>
    <t>amf00526@amf.com</t>
  </si>
  <si>
    <t>1724 GENESEE ST.</t>
  </si>
  <si>
    <t>UTICA</t>
  </si>
  <si>
    <t>(315) 735-7543</t>
  </si>
  <si>
    <t>https://www.facebook.com/AMFPinORama/</t>
  </si>
  <si>
    <t>https://www.amf.com/location/amf-pin-o-rama-lanes/</t>
  </si>
  <si>
    <t xml:space="preserve"> John Neelon</t>
  </si>
  <si>
    <t>XMGR529@amf.com</t>
  </si>
  <si>
    <t>amf00529@amf.com</t>
  </si>
  <si>
    <t>20 S. MILLER RD.</t>
  </si>
  <si>
    <t>FAIRLAWN</t>
  </si>
  <si>
    <t>(330) 836-7985</t>
  </si>
  <si>
    <t>https://www.facebook.com/AMF-Bowling-Co-471149603263484/</t>
  </si>
  <si>
    <t>https://www.amf.com/location/amf-riviera-lanes/</t>
  </si>
  <si>
    <t xml:space="preserve"> Christopher R Furman</t>
  </si>
  <si>
    <t>XMGR530@amf.com</t>
  </si>
  <si>
    <t>amf00530@amf.com</t>
  </si>
  <si>
    <t>4825 SAWMILL ROAD</t>
  </si>
  <si>
    <t>(614) 889-0880</t>
  </si>
  <si>
    <t>https://www.facebook.com/AMFSawmillLanes/</t>
  </si>
  <si>
    <t>https://www.amf.com/location/amf-sawmill-lanes/</t>
  </si>
  <si>
    <t xml:space="preserve"> Markus R. Bobincheck</t>
  </si>
  <si>
    <t>XMGR533@amf.com</t>
  </si>
  <si>
    <t>amf00533@amf.com</t>
  </si>
  <si>
    <t>616 TRENTON AVE.</t>
  </si>
  <si>
    <t>FINDLAY</t>
  </si>
  <si>
    <t>(419) 422-9757</t>
  </si>
  <si>
    <t>https://www.facebook.com/AMFSportsmanLanes/</t>
  </si>
  <si>
    <t>https://www.amf.com/location/amf-sportsman-lanes/</t>
  </si>
  <si>
    <t xml:space="preserve"> Matthew C. Lutz</t>
  </si>
  <si>
    <t>XMGR534@amf.com</t>
  </si>
  <si>
    <t>amf00534@amf.com</t>
  </si>
  <si>
    <t>2434 OLD STRINGTOWN RD.</t>
  </si>
  <si>
    <t>GROVE CITY</t>
  </si>
  <si>
    <t>(614) 875-4343</t>
  </si>
  <si>
    <t>https://www.facebook.com/AMF-Bowling-Co-190686424288501/</t>
  </si>
  <si>
    <t>https://www.amf.com/location/amf-stardust-lanes/</t>
  </si>
  <si>
    <t xml:space="preserve"> Richard M. Podeszwa</t>
  </si>
  <si>
    <t>XMGR535@amf.com</t>
  </si>
  <si>
    <t>amf00535@amf.com</t>
  </si>
  <si>
    <t>1061-G ROUTE #34</t>
  </si>
  <si>
    <t>ABERDEEN</t>
  </si>
  <si>
    <t>(732) 566-7500</t>
  </si>
  <si>
    <t>https://www.facebook.com/AMFStrathmoreLanes/</t>
  </si>
  <si>
    <t>https://www.amf.com/location/amf-strathmore-lanes/</t>
  </si>
  <si>
    <t xml:space="preserve"> Sanjay O. Spence</t>
  </si>
  <si>
    <t>XMGR536@amf.com</t>
  </si>
  <si>
    <t>amf00536@amf.com</t>
  </si>
  <si>
    <t>380 US HIGHWAY 22</t>
  </si>
  <si>
    <t>GREEN BROOK</t>
  </si>
  <si>
    <t>(732) 356-0011</t>
  </si>
  <si>
    <t>https://www.facebook.com/BowlmorGreenBrook/</t>
  </si>
  <si>
    <t>https://www.bowlmor.com/location/bowlmor-green-brook/</t>
  </si>
  <si>
    <t>AMF Strike N Spare Lanes</t>
  </si>
  <si>
    <t xml:space="preserve"> James E Nickum</t>
  </si>
  <si>
    <t>XMGR538@amf.com</t>
  </si>
  <si>
    <t>amf00538@amf.com</t>
  </si>
  <si>
    <t>2660 W. LAWRENCE AVE.</t>
  </si>
  <si>
    <t>SPRINGFIELD</t>
  </si>
  <si>
    <t>(217) 787-6111</t>
  </si>
  <si>
    <t>https://www.facebook.com/AMFStrikeNSpareLanesIL/</t>
  </si>
  <si>
    <t>https://www.amf.com/location/amf-strike-n-spare-lanes-il/</t>
  </si>
  <si>
    <t xml:space="preserve"> Dan A. Moreth</t>
  </si>
  <si>
    <t>XMGR540@amf.com</t>
  </si>
  <si>
    <t>amf00540@amf.com</t>
  </si>
  <si>
    <t>1777 BREWERTON RD.</t>
  </si>
  <si>
    <t>SYRACUSE</t>
  </si>
  <si>
    <t>(315) 454-4428</t>
  </si>
  <si>
    <t>https://www.facebook.com/AMFStrikeNSpareLanesNY/</t>
  </si>
  <si>
    <t>https://www.amf.com/location/amf-strike-n-spare-lanes-ny/</t>
  </si>
  <si>
    <t xml:space="preserve"> Robert Conway</t>
  </si>
  <si>
    <t>XMGR545@amf.com</t>
  </si>
  <si>
    <t>amf00545@amf.com</t>
  </si>
  <si>
    <t>1151 RIDGEWAY AVE.</t>
  </si>
  <si>
    <t>(585) 254-0553</t>
  </si>
  <si>
    <t>https://www.facebook.com/AMFTerraceGardensLanes/</t>
  </si>
  <si>
    <t>https://www.amf.com/location/amf-terrace-gardens-lanes/</t>
  </si>
  <si>
    <t>XMGR546@amf.com</t>
  </si>
  <si>
    <t>amf00546@amf.com</t>
  </si>
  <si>
    <t>5900 N. TRYON ST.</t>
  </si>
  <si>
    <t>(704) 596-4736</t>
  </si>
  <si>
    <t>https://www.facebook.com/AMFUniversityLanesNC/</t>
  </si>
  <si>
    <t>https://www.amf.com/location/amf-university-lanes-nc/</t>
  </si>
  <si>
    <t xml:space="preserve"> Christopher M. Pierce</t>
  </si>
  <si>
    <t>XMGR548@amf.com</t>
  </si>
  <si>
    <t>amf00548@amf.com</t>
  </si>
  <si>
    <t>1300 WANTAGH AVE.</t>
  </si>
  <si>
    <t>WANTAGH</t>
  </si>
  <si>
    <t>(516) 781-1460</t>
  </si>
  <si>
    <t>https://www.facebook.com/AMFWantaghLanes/</t>
  </si>
  <si>
    <t>https://www.amf.com/location/amf-wantagh-lanes/</t>
  </si>
  <si>
    <t xml:space="preserve"> Marko Petronijevic</t>
  </si>
  <si>
    <t>XMGR551@amf.com</t>
  </si>
  <si>
    <t>amf00551@amf.com</t>
  </si>
  <si>
    <t>47 TARRYTOWN RD.</t>
  </si>
  <si>
    <t>WHITE PLAINS</t>
  </si>
  <si>
    <t>(914) 948-2677</t>
  </si>
  <si>
    <t>https://www.facebook.com/BowlmorWhitePlains/</t>
  </si>
  <si>
    <t>https://www.bowlmor.com/location/bowlmor-white-plains/</t>
  </si>
  <si>
    <t>AMF White Plains Lanes</t>
  </si>
  <si>
    <t xml:space="preserve"> Spencer K Mccurley</t>
  </si>
  <si>
    <t>XMGR557@amf.com</t>
  </si>
  <si>
    <t>amf00557@amf.com</t>
  </si>
  <si>
    <t>1901 WEST AIRPORT FREEWAY</t>
  </si>
  <si>
    <t>EULESS</t>
  </si>
  <si>
    <t>(817) 540-0303</t>
  </si>
  <si>
    <t>https://www.facebook.com/BowleroEuless/</t>
  </si>
  <si>
    <t>https://www.bowlero.com/location/bowlero-euless</t>
  </si>
  <si>
    <t>AMF Euless Lanes</t>
  </si>
  <si>
    <t>Corn Hole, Beer Pong</t>
  </si>
  <si>
    <t xml:space="preserve"> Cynthia A Ray</t>
  </si>
  <si>
    <t>XMGR559@amf.com</t>
  </si>
  <si>
    <t>amf00559@amf.com</t>
  </si>
  <si>
    <t>1950 MARKETPLACE DR.</t>
  </si>
  <si>
    <t>GARLAND</t>
  </si>
  <si>
    <t>(972) 613-8100</t>
  </si>
  <si>
    <t>https://www.facebook.com/AMFGarlandLanes/</t>
  </si>
  <si>
    <t>https://www.amf.com/location/amf-garland-lanes/</t>
  </si>
  <si>
    <t>Bowlero Wauwatosa</t>
  </si>
  <si>
    <t>Dan Patterson</t>
  </si>
  <si>
    <t>Dpatterson@bowlmor-amf.com</t>
  </si>
  <si>
    <t xml:space="preserve"> Angela M Lamb</t>
  </si>
  <si>
    <t>XMGR564@amf.com</t>
  </si>
  <si>
    <t>amf00564@amf.com</t>
  </si>
  <si>
    <t>11737 WEST BURLEIGH ST.</t>
  </si>
  <si>
    <t>WAUWATOSA</t>
  </si>
  <si>
    <t>(414) 258-9000</t>
  </si>
  <si>
    <t>https://www.facebook.com/AMF-Bowling-Co-279563652529364/</t>
  </si>
  <si>
    <t>https://www.bowlero.com/location/bowlero-wauwatosa</t>
  </si>
  <si>
    <t xml:space="preserve"> Robert J. Ballog</t>
  </si>
  <si>
    <t>XMGR567@amf.com</t>
  </si>
  <si>
    <t>amf00567@amf.com</t>
  </si>
  <si>
    <t>18811 CARMENITA RD.</t>
  </si>
  <si>
    <t>CERRITOS</t>
  </si>
  <si>
    <t>(562) 924-9363</t>
  </si>
  <si>
    <t>https://www.facebook.com/AMFCerritosLanes/</t>
  </si>
  <si>
    <t>https://www.amf.com/location/amf-cerritos-lanes/</t>
  </si>
  <si>
    <t xml:space="preserve"> Cotty M. Parks</t>
  </si>
  <si>
    <t>XMGR571@amf.com</t>
  </si>
  <si>
    <t>amf00571@amf.com</t>
  </si>
  <si>
    <t>3805 BELT LINE RD</t>
  </si>
  <si>
    <t xml:space="preserve">(BELTLINE BTW MIDWAY &amp; MARSH RD) </t>
  </si>
  <si>
    <t>ADDISON</t>
  </si>
  <si>
    <t>(972) 620-7700</t>
  </si>
  <si>
    <t>https://www.facebook.com/BowlmorDallas/</t>
  </si>
  <si>
    <t>https://www.bowlmor.com/location/bowlmor-dallas/</t>
  </si>
  <si>
    <t xml:space="preserve"> Kalila Ahmad</t>
  </si>
  <si>
    <t>XMGR572@amf.com</t>
  </si>
  <si>
    <t>amf00572@amf.com</t>
  </si>
  <si>
    <t>5850 FREEPORT BLVD.</t>
  </si>
  <si>
    <t>SACRAMENTO</t>
  </si>
  <si>
    <t>(916) 421-3671</t>
  </si>
  <si>
    <t>https://www.facebook.com/AMFLandParkLanes/</t>
  </si>
  <si>
    <t>https://www.amf.com/location/amf-land-park-lanes/</t>
  </si>
  <si>
    <t xml:space="preserve"> Melissa D. Mejia</t>
  </si>
  <si>
    <t>XMGR573@amf.com</t>
  </si>
  <si>
    <t>amf00573@amf.com</t>
  </si>
  <si>
    <t>4800 MADISON AVE.</t>
  </si>
  <si>
    <t>(916) 332-7150</t>
  </si>
  <si>
    <t>https://www.facebook.com/AMFMardiGrasLanes/</t>
  </si>
  <si>
    <t>https://www.amf.com/location/amf-mardi-gras-lanes/</t>
  </si>
  <si>
    <t>James Sowell</t>
  </si>
  <si>
    <t>Jsowell@bowlmor-amf.com</t>
  </si>
  <si>
    <t xml:space="preserve"> Davita C. Leaks-Johnson</t>
  </si>
  <si>
    <t>XMGR575@amf.com</t>
  </si>
  <si>
    <t>amf00575@amf.com</t>
  </si>
  <si>
    <t>300 PARK ST.</t>
  </si>
  <si>
    <t>ALAMEDA</t>
  </si>
  <si>
    <t>(510) 523-6767</t>
  </si>
  <si>
    <t>https://www.facebook.com/AMFSouthshoreLanes/</t>
  </si>
  <si>
    <t>https://www.amf.com/location/amf-southshore-lanes/</t>
  </si>
  <si>
    <t xml:space="preserve"> Charles E Soules</t>
  </si>
  <si>
    <t>XMGR576@amf.com</t>
  </si>
  <si>
    <t>amf00576@amf.com</t>
  </si>
  <si>
    <t>5320 W. LOOP 250 NORTH</t>
  </si>
  <si>
    <t>MIDLAND</t>
  </si>
  <si>
    <t>(432) 689-9725</t>
  </si>
  <si>
    <t>https://www.facebook.com/BowleroMidland/</t>
  </si>
  <si>
    <t>https://www.bowlero.com/location/bowlero-midland</t>
  </si>
  <si>
    <t xml:space="preserve">:) </t>
  </si>
  <si>
    <t>AMF Midland Park Lanes</t>
  </si>
  <si>
    <t xml:space="preserve"> Brian M. Rhett</t>
  </si>
  <si>
    <t>XMGR577@amf.com</t>
  </si>
  <si>
    <t>amf00577@amf.com</t>
  </si>
  <si>
    <t>1287 S. PARK VICTORIA DR.</t>
  </si>
  <si>
    <t>MILPITAS</t>
  </si>
  <si>
    <t>(408) 262-6950</t>
  </si>
  <si>
    <t>https://www.facebook.com/BowleroMilpitas/</t>
  </si>
  <si>
    <t>https://www.bowlero.com/location/bowlero-milpitas</t>
  </si>
  <si>
    <t>AMF Mission Lanes</t>
  </si>
  <si>
    <t xml:space="preserve"> Michele C Belluzzi</t>
  </si>
  <si>
    <t>XMGR580@amf.com</t>
  </si>
  <si>
    <t>amf00580@amf.com</t>
  </si>
  <si>
    <t>5420 THORNWOOD DR.</t>
  </si>
  <si>
    <t xml:space="preserve">(BTW SANTA TERESA BLVD &amp; HWY 85) </t>
  </si>
  <si>
    <t>SAN JOSE</t>
  </si>
  <si>
    <t>(408) 578-8500</t>
  </si>
  <si>
    <t>https://www.facebook.com/BowleroSanJose/</t>
  </si>
  <si>
    <t>https://www.bowlero.com/location/bowlero-san-jose</t>
  </si>
  <si>
    <t>Bowlmor San Jose</t>
  </si>
  <si>
    <t xml:space="preserve"> Jose J. Cipres-Zamudio</t>
  </si>
  <si>
    <t>XMGR581@amf.com</t>
  </si>
  <si>
    <t>amf00581@amf.com</t>
  </si>
  <si>
    <t>1580 PINOLE VALLEY RD.</t>
  </si>
  <si>
    <t>PINOLE</t>
  </si>
  <si>
    <t>(510) 724-9130</t>
  </si>
  <si>
    <t>https://www.facebook.com/AMFPinoleValleyLanes/</t>
  </si>
  <si>
    <t>https://www.amf.com/location/amf-pinole-valley-lanes/</t>
  </si>
  <si>
    <t xml:space="preserve"> Cynthia M Dhanis</t>
  </si>
  <si>
    <t>XMGR583@amf.com</t>
  </si>
  <si>
    <t>amf00583@amf.com</t>
  </si>
  <si>
    <t>2325 SIERRA MEADOWS DR.</t>
  </si>
  <si>
    <t>ROCKLIN</t>
  </si>
  <si>
    <t>(916) 624-8216</t>
  </si>
  <si>
    <t>https://www.facebook.com/AMFRocklinLanes/</t>
  </si>
  <si>
    <t>https://www.amf.com/location/amf-rocklin-lanes/</t>
  </si>
  <si>
    <t xml:space="preserve"> Juston W. Johnson Jr</t>
  </si>
  <si>
    <t>XMGR584@amf.com</t>
  </si>
  <si>
    <t>amf00584@amf.com</t>
  </si>
  <si>
    <t>140 SHAW AVE.</t>
  </si>
  <si>
    <t>CLOVIS</t>
  </si>
  <si>
    <t>(559) 298-6555</t>
  </si>
  <si>
    <t>https://www.facebook.com/Bowlero-Clovis-1502501283203271/</t>
  </si>
  <si>
    <t>https://www.bowlero.com/location/bowlero-clovis</t>
  </si>
  <si>
    <t>AMF Rodeo Lanes</t>
  </si>
  <si>
    <t>Northern Metroplex</t>
  </si>
  <si>
    <t xml:space="preserve">Rob Piacente </t>
  </si>
  <si>
    <t>Rpiacente@bowlmor-amf.com</t>
  </si>
  <si>
    <t>XMGR595@amf.com</t>
  </si>
  <si>
    <t>amf00595@amf.com</t>
  </si>
  <si>
    <t>1398 W. MAIN ST.</t>
  </si>
  <si>
    <t>LEWISVILLE</t>
  </si>
  <si>
    <t>(972) 436-6575</t>
  </si>
  <si>
    <t>https://www.facebook.com/AMFLewisvilleLanes/</t>
  </si>
  <si>
    <t>https://www.amf.com/location/amf-lewisville-lanes/</t>
  </si>
  <si>
    <t>XMGR596@amf.com</t>
  </si>
  <si>
    <t>amf00596@amf.com</t>
  </si>
  <si>
    <t>2101 N. CENTRAL EXPRESSWAY</t>
  </si>
  <si>
    <t>RICHARDSON</t>
  </si>
  <si>
    <t>(972) 231-2695</t>
  </si>
  <si>
    <t>https://www.facebook.com/AMFRichardsonLanes/</t>
  </si>
  <si>
    <t>https://www.amf.com/location/amf-richardson-lanes/</t>
  </si>
  <si>
    <t xml:space="preserve"> Cynthia Padilla-Nowakowski</t>
  </si>
  <si>
    <t>XMGR598@amf.com</t>
  </si>
  <si>
    <t>amf00598@amf.com</t>
  </si>
  <si>
    <t>1740 W. CALDWELL AVE.</t>
  </si>
  <si>
    <t>VISALIA</t>
  </si>
  <si>
    <t>(559) 625-2100</t>
  </si>
  <si>
    <t>https://www.facebook.com/BowleroVisalia/</t>
  </si>
  <si>
    <t>https://www.bowlero.com/location/bowlero-visalia</t>
  </si>
  <si>
    <t>AMF Visalia</t>
  </si>
  <si>
    <t xml:space="preserve"> Jessica D Mcnamer</t>
  </si>
  <si>
    <t>XMGR601@amf.com</t>
  </si>
  <si>
    <t>amf00601@amf.com</t>
  </si>
  <si>
    <t>7505 W. OKLAHOMA AVE.</t>
  </si>
  <si>
    <t>MILWAUKEE</t>
  </si>
  <si>
    <t>(414) 321-5050</t>
  </si>
  <si>
    <t>https://www.facebook.com/AMFWestLanes/</t>
  </si>
  <si>
    <t>https://www.amf.com/location/amf-west-lanes/</t>
  </si>
  <si>
    <t xml:space="preserve"> Leroy F Schmidt</t>
  </si>
  <si>
    <t>XMGR602@amf.com</t>
  </si>
  <si>
    <t>amf00602@amf.com</t>
  </si>
  <si>
    <t>4600 NORTH WEST 23RD ST.</t>
  </si>
  <si>
    <t>OKLAHOMA CITY</t>
  </si>
  <si>
    <t>(405) 942-5545</t>
  </si>
  <si>
    <t>https://www.facebook.com/AMFWindsorLanes/</t>
  </si>
  <si>
    <t>https://www.amf.com/location/amf-windsor-lanes/</t>
  </si>
  <si>
    <t xml:space="preserve"> Craig G Jordan</t>
  </si>
  <si>
    <t>XMGR603@amf.com</t>
  </si>
  <si>
    <t>amf00603@amf.com</t>
  </si>
  <si>
    <t>121 NORTHGATE DR.</t>
  </si>
  <si>
    <t>DESOTO</t>
  </si>
  <si>
    <t>(972) 780-8090</t>
  </si>
  <si>
    <t>https://www.facebook.com/AMFDesotoLanes/</t>
  </si>
  <si>
    <t>https://www.amf.com/location/amf-desoto-lanes/</t>
  </si>
  <si>
    <t xml:space="preserve"> James B Mccarter</t>
  </si>
  <si>
    <t>XMGR608@amf.com</t>
  </si>
  <si>
    <t>amf00608@amf.com</t>
  </si>
  <si>
    <t>3610 WIBLE RD.</t>
  </si>
  <si>
    <t>BAKERSFIELD</t>
  </si>
  <si>
    <t>(661) 834-2695</t>
  </si>
  <si>
    <t>https://www.facebook.com/AMFSouthwestLanesCA/</t>
  </si>
  <si>
    <t>https://www.amf.com/location/amf-southwest-lanes-ca/</t>
  </si>
  <si>
    <t>XMGR609@amf.com</t>
  </si>
  <si>
    <t>amf00609@amf.com</t>
  </si>
  <si>
    <t>1819 30TH ST.</t>
  </si>
  <si>
    <t>(661) 324-4966</t>
  </si>
  <si>
    <t>https://www.facebook.com/AMFWestchesterLanes/</t>
  </si>
  <si>
    <t>https://www.amf.com/location/amf-westchester-lanes/</t>
  </si>
  <si>
    <t xml:space="preserve"> Alec M. Ingulsrud</t>
  </si>
  <si>
    <t>XMGR610@amf.com</t>
  </si>
  <si>
    <t>amf00610@amf.com</t>
  </si>
  <si>
    <t>1100 PETALUMA BLVD., SOUTH</t>
  </si>
  <si>
    <t>PETALUMA</t>
  </si>
  <si>
    <t>(707) 762-4581</t>
  </si>
  <si>
    <t>https://www.facebook.com/AMFPetaluma/</t>
  </si>
  <si>
    <t>https://www.amf.com/location/amf-boulevard-lanes-ca/</t>
  </si>
  <si>
    <t xml:space="preserve"> John P. Gormandy</t>
  </si>
  <si>
    <t>XMGR615@amf.com</t>
  </si>
  <si>
    <t>amf00615@amf.com</t>
  </si>
  <si>
    <t>125 NORTH SCHILLINGER RD.</t>
  </si>
  <si>
    <t>MOBILE</t>
  </si>
  <si>
    <t>(251) 639-1221</t>
  </si>
  <si>
    <t>https://www.facebook.com/AMFCamelliaLanes/</t>
  </si>
  <si>
    <t>https://www.amf.com/location/amf-camellia-lanes/</t>
  </si>
  <si>
    <t xml:space="preserve"> Kevin M. Pocase</t>
  </si>
  <si>
    <t>XMGR616@amf.com</t>
  </si>
  <si>
    <t>amf00616@amf.com</t>
  </si>
  <si>
    <t>4120 GOVERNMENT BLVD.</t>
  </si>
  <si>
    <t>(251) 661-1221</t>
  </si>
  <si>
    <t>https://www.facebook.com/AMFSkylineLanes/</t>
  </si>
  <si>
    <t>https://www.amf.com/location/amf-skyline-lanes/</t>
  </si>
  <si>
    <t>Ivan Wexler</t>
  </si>
  <si>
    <t>XMGR621@amf.com</t>
  </si>
  <si>
    <t>amf00621@amf.com</t>
  </si>
  <si>
    <t>3640 WILLIAMS BLVD.</t>
  </si>
  <si>
    <t>KENNER</t>
  </si>
  <si>
    <t>(504) 443-5353</t>
  </si>
  <si>
    <t>https://www.facebook.com/AMFAllStarLanesLA/</t>
  </si>
  <si>
    <t>https://www.amf.com/location/amf-all-star-lanes-la</t>
  </si>
  <si>
    <t xml:space="preserve"> Jarrod J. Clark</t>
  </si>
  <si>
    <t>XMGR623@amf.com</t>
  </si>
  <si>
    <t>amf00623@amf.com</t>
  </si>
  <si>
    <t>1020 S. BALDWIN AVE.</t>
  </si>
  <si>
    <t>ARCADIA</t>
  </si>
  <si>
    <t>(626) 445-3160</t>
  </si>
  <si>
    <t>https://www.facebook.com/AMF-Bowling-Co-254689988059518/</t>
  </si>
  <si>
    <t>https://www.amf.com/location/amf-bowling-square-lanes/</t>
  </si>
  <si>
    <t xml:space="preserve"> David L. David</t>
  </si>
  <si>
    <t>XMGR638@amf.com</t>
  </si>
  <si>
    <t>amf00638@amf.com</t>
  </si>
  <si>
    <t>400 WEST DISNEY WAY,</t>
  </si>
  <si>
    <t xml:space="preserve">(BTW HARBOR BLVD &amp; S CLEMENTINE ST) </t>
  </si>
  <si>
    <t>ANAHEIM</t>
  </si>
  <si>
    <t>(714) 783-2810</t>
  </si>
  <si>
    <t>https://www.facebook.com/BowlmorAnaheim/</t>
  </si>
  <si>
    <t>https://www.bowlmor.com/location/bowlmor-anaheim/</t>
  </si>
  <si>
    <t>VIP PRIVATE CLUB (9 LANES + PRIVATE BAR)</t>
  </si>
  <si>
    <t>PARKING STRUCTURE, VALIDATE FOR 3 HRS</t>
  </si>
  <si>
    <t>Bowlero Jupiter</t>
  </si>
  <si>
    <t>Kraig Needler</t>
  </si>
  <si>
    <t>Kneedler@bowlmor-amf.com</t>
  </si>
  <si>
    <t>XMGR639@amf.com</t>
  </si>
  <si>
    <t>amf00639@amf.com</t>
  </si>
  <si>
    <t>350 MAPLEWOOD DR</t>
  </si>
  <si>
    <t>JUPITER</t>
  </si>
  <si>
    <t>(561) 743-9200</t>
  </si>
  <si>
    <t>https://www.facebook.com/AMFJupiterLanes/</t>
  </si>
  <si>
    <t>https://www.amf.com/location/jupiter-lanes</t>
  </si>
  <si>
    <t xml:space="preserve">Jupiter Lanes </t>
  </si>
  <si>
    <t>Outdoor Tiki Bar</t>
  </si>
  <si>
    <t xml:space="preserve"> Blake J. Scott</t>
  </si>
  <si>
    <t>XMGR702@amf.com</t>
  </si>
  <si>
    <t>amf00702@amf.com</t>
  </si>
  <si>
    <t>5353 WESTBARD AVE</t>
  </si>
  <si>
    <t>BETHESDA</t>
  </si>
  <si>
    <t>(301) 652-0955</t>
  </si>
  <si>
    <t>https://www.facebook.com/BowlmorBethesda/</t>
  </si>
  <si>
    <t>https://www.bowlmor.com/location/bowlmor-bethesda/</t>
  </si>
  <si>
    <t xml:space="preserve"> Hamid Solaimani</t>
  </si>
  <si>
    <t>XMGR704@amf.com</t>
  </si>
  <si>
    <t>amf00704@amf.com</t>
  </si>
  <si>
    <t>11401 NW 12TH ST</t>
  </si>
  <si>
    <t>MIAMI</t>
  </si>
  <si>
    <t>(305) 594-0200</t>
  </si>
  <si>
    <t>https://www.facebook.com/BowleroMiami/</t>
  </si>
  <si>
    <t>https://www.bowlero.com/location/bowlero-miami</t>
  </si>
  <si>
    <t>Strike Miami</t>
  </si>
  <si>
    <t xml:space="preserve"> Michella Gadsden</t>
  </si>
  <si>
    <t>XMGR705@amf.com</t>
  </si>
  <si>
    <t>amf00705@amf.com</t>
  </si>
  <si>
    <t>10123 N. WOLFE RD  #20</t>
  </si>
  <si>
    <t xml:space="preserve">(WOLFE RD BTW STEVENS CREEK BLVD &amp; I-280) </t>
  </si>
  <si>
    <t>CUPERTINO</t>
  </si>
  <si>
    <t>(408) 252-2695</t>
  </si>
  <si>
    <t>https://www.facebook.com/BowlmorCupertino/</t>
  </si>
  <si>
    <t>https://www.bowlmor.com/location/bowlmor-cupertino/</t>
  </si>
  <si>
    <t xml:space="preserve"> Alvin Leu</t>
  </si>
  <si>
    <t>XMGR706@amf.com</t>
  </si>
  <si>
    <t>amf00706@amf.com</t>
  </si>
  <si>
    <t>2405 PARK AVE</t>
  </si>
  <si>
    <t>TUSTIN</t>
  </si>
  <si>
    <t>(714) 258-2695</t>
  </si>
  <si>
    <t>https://www.facebook.com/BowlmorOrangeCounty/</t>
  </si>
  <si>
    <t>https://www.bowlmor.com/location/bowlmor-orange-county/</t>
  </si>
  <si>
    <t xml:space="preserve">parking lot </t>
  </si>
  <si>
    <t xml:space="preserve"> Matthew Trifari</t>
  </si>
  <si>
    <t>XMGR707@amf.com</t>
  </si>
  <si>
    <t>amf00707@amf.com</t>
  </si>
  <si>
    <t>222 W. 44TH ST</t>
  </si>
  <si>
    <t xml:space="preserve">(BTW 7TH &amp; 8TH AVE) </t>
  </si>
  <si>
    <t>(212) 680-0012</t>
  </si>
  <si>
    <t>https://www.facebook.com/BowlmorTimesSquare/</t>
  </si>
  <si>
    <t>https://www.bowlmor.com/location/bowlmor-times-square/</t>
  </si>
  <si>
    <t>Beer Pong</t>
  </si>
  <si>
    <t>Garage / Street</t>
  </si>
  <si>
    <t>XMGR801@amf.com</t>
  </si>
  <si>
    <t>amf00801@amf.com</t>
  </si>
  <si>
    <t>MARIETTA</t>
  </si>
  <si>
    <t>(770) 988-8813</t>
  </si>
  <si>
    <t>https://www.facebook.com/BowleroMarietta/</t>
  </si>
  <si>
    <t>https://www.bowlero.com/location/bowlero-marietta</t>
  </si>
  <si>
    <t>Brunswick's Marietta</t>
  </si>
  <si>
    <t xml:space="preserve"> Jay N. Gordon</t>
  </si>
  <si>
    <t>XMGR802@amf.com</t>
  </si>
  <si>
    <t>amf00802@amf.com</t>
  </si>
  <si>
    <t>BUFFALO GROVE</t>
  </si>
  <si>
    <t>(847) 821-9000</t>
  </si>
  <si>
    <t>https://www.facebook.com/BowleroBuffaloGrove/</t>
  </si>
  <si>
    <t>https://www.bowlero.com/location/bowlero-buffalo-grove</t>
  </si>
  <si>
    <t>Brunswick's Buffalo Grove</t>
  </si>
  <si>
    <t xml:space="preserve"> Lisa A. Caraway</t>
  </si>
  <si>
    <t>XMGR803@amf.com</t>
  </si>
  <si>
    <t>amf00803@amf.com</t>
  </si>
  <si>
    <t>NORCROSS</t>
  </si>
  <si>
    <t>(770) 840-8200</t>
  </si>
  <si>
    <t>https://www.facebook.com/BowleroNorcross/</t>
  </si>
  <si>
    <t>https://www.bowlero.com/location/bowlero-norcross</t>
  </si>
  <si>
    <t>Brunswick's Norcross</t>
  </si>
  <si>
    <t xml:space="preserve"> Daniel W Byrd</t>
  </si>
  <si>
    <t>XMGR806@amf.com</t>
  </si>
  <si>
    <t>amf00806@amf.com</t>
  </si>
  <si>
    <t>GILBERT</t>
  </si>
  <si>
    <t>(480) 813-2695</t>
  </si>
  <si>
    <t>https://www.facebook.com/BowleroGilbert/</t>
  </si>
  <si>
    <t>https://www.bowlero.com/location/bowlero-gilbert</t>
  </si>
  <si>
    <t>Brunswick Zone Gilbert</t>
  </si>
  <si>
    <t>Bumper Cars</t>
  </si>
  <si>
    <t>XMGR809@amf.com</t>
  </si>
  <si>
    <t>amf00809@amf.com</t>
  </si>
  <si>
    <t>LONE TREE</t>
  </si>
  <si>
    <t>(303) 792-2695</t>
  </si>
  <si>
    <t>https://www.facebook.com/BowleroLoneTree/</t>
  </si>
  <si>
    <t>https://www.bowlero.com/location/bowlero-lone-tree</t>
  </si>
  <si>
    <t>Brunswick Zone XL Lone Tree</t>
  </si>
  <si>
    <t>XMGR810@amf.com</t>
  </si>
  <si>
    <t>amf00810@amf.com</t>
  </si>
  <si>
    <t>KENNESAW</t>
  </si>
  <si>
    <t>(770) 427-7679</t>
  </si>
  <si>
    <t>https://www.facebook.com/BowleroKennesaw/</t>
  </si>
  <si>
    <t>https://www.bowlero.com/location/bowlero-kennesaw</t>
  </si>
  <si>
    <t>Brunswick Zone XL Kennesaw</t>
  </si>
  <si>
    <t>Loft Lanes, Foosball</t>
  </si>
  <si>
    <t xml:space="preserve"> Damian L. Garcia</t>
  </si>
  <si>
    <t>XMGR811@amf.com</t>
  </si>
  <si>
    <t>amf00811@amf.com</t>
  </si>
  <si>
    <t>NAPERVILLE</t>
  </si>
  <si>
    <t>(630) 355-7622</t>
  </si>
  <si>
    <t>https://www.facebook.com/BowleroNaperville/</t>
  </si>
  <si>
    <t>https://www.bowlero.com/location/bowlero-naperville</t>
  </si>
  <si>
    <t>Brunswick Zone XL Naperville</t>
  </si>
  <si>
    <t>Ballin'</t>
  </si>
  <si>
    <t xml:space="preserve"> Dennis J. Earley Jr</t>
  </si>
  <si>
    <t>XMGR813@amf.com</t>
  </si>
  <si>
    <t>amf00813@amf.com</t>
  </si>
  <si>
    <t>ROMEOVILLE</t>
  </si>
  <si>
    <t>(630) 378-2695</t>
  </si>
  <si>
    <t>https://www.facebook.com/BowleroRomeoville/</t>
  </si>
  <si>
    <t>https://www.bowlero.com/location/bowlero-romeoville</t>
  </si>
  <si>
    <t>Brunswick Zone XL Romeoville</t>
  </si>
  <si>
    <t>Bumper Cars, Video Gambling</t>
  </si>
  <si>
    <t xml:space="preserve"> Joseph Regilio</t>
  </si>
  <si>
    <t>XMGR814@amf.com</t>
  </si>
  <si>
    <t>amf00814@amf.com</t>
  </si>
  <si>
    <t>ALGONQUIN</t>
  </si>
  <si>
    <t>(847) 658-2257</t>
  </si>
  <si>
    <t>https://www.facebook.com/BowleroRandallRoad/</t>
  </si>
  <si>
    <t>https://www.bowlero.com/location/bowlero-randall-road</t>
  </si>
  <si>
    <t>Brunswick Zone XL Randall Road</t>
  </si>
  <si>
    <t>Video Gambling</t>
  </si>
  <si>
    <t xml:space="preserve"> Michael S. Radel</t>
  </si>
  <si>
    <t>XMGR815@amf.com</t>
  </si>
  <si>
    <t>amf00815@amf.com</t>
  </si>
  <si>
    <t>BROOKLYN PARK</t>
  </si>
  <si>
    <t>(763) 503-2695</t>
  </si>
  <si>
    <t>https://www.facebook.com/BowleroBrooklynPark/</t>
  </si>
  <si>
    <t>https://www.bowlero.com/location/bowlero-brooklyn-park</t>
  </si>
  <si>
    <t>Brunswick Zone XL Brooklyn Park</t>
  </si>
  <si>
    <t>Brunswick Zone XL combines everything guests love about the traditional bowling experience and adds an Extra-Large dose of family-inspired fun. XL offers laser tag, a range of arcade games, and an enhanced dining experience in an action-packed atmosphere.</t>
  </si>
  <si>
    <t xml:space="preserve"> Joshua J. Davison</t>
  </si>
  <si>
    <t>XMGR816@amf.com</t>
  </si>
  <si>
    <t>amf00816@amf.com</t>
  </si>
  <si>
    <t>BLAINE</t>
  </si>
  <si>
    <t>(763) 561-2230</t>
  </si>
  <si>
    <t>https://www.facebook.com/BowleroBlaine/</t>
  </si>
  <si>
    <t>https://www.bowlero.com/location/bowlero-blaine</t>
  </si>
  <si>
    <t>Brunswick Zone XL Blaine</t>
  </si>
  <si>
    <t>Balladium</t>
  </si>
  <si>
    <t xml:space="preserve"> Christopher M Nelson</t>
  </si>
  <si>
    <t>XMGR817@amf.com</t>
  </si>
  <si>
    <t>amf00817@amf.com</t>
  </si>
  <si>
    <t>LAKEVILLE</t>
  </si>
  <si>
    <t>(952) 435-2695</t>
  </si>
  <si>
    <t>https://www.facebook.com/BowleroLakeville/</t>
  </si>
  <si>
    <t>https://www.bowlero.com/location/bowlero-lakeville</t>
  </si>
  <si>
    <t>Brunswick Zone XL Lakeville</t>
  </si>
  <si>
    <t xml:space="preserve"> Julio Pitre</t>
  </si>
  <si>
    <t>XMGR819@amf.com</t>
  </si>
  <si>
    <t>amf00819@amf.com</t>
  </si>
  <si>
    <t>EDEN PRAIRIE</t>
  </si>
  <si>
    <t>(952) 941-0445</t>
  </si>
  <si>
    <t>https://www.facebook.com/BowleroEdenPrairie/</t>
  </si>
  <si>
    <t>https://www.bowlero.com/location/bowlero-eden-prairie</t>
  </si>
  <si>
    <t>Brunswick Zone XL Eden Prairie</t>
  </si>
  <si>
    <t>XMGR820@amf.com</t>
  </si>
  <si>
    <t>amf00820@amf.com</t>
  </si>
  <si>
    <t>ST. PETERS</t>
  </si>
  <si>
    <t>(636) 474-2695</t>
  </si>
  <si>
    <t>https://www.facebook.com/BowleroStPeters/</t>
  </si>
  <si>
    <t>https://www.bowlero.com/location/bowlero-st-peters</t>
  </si>
  <si>
    <t>Brunswick Zone XL St. Peters</t>
  </si>
  <si>
    <t xml:space="preserve"> Trisha L Sabolick</t>
  </si>
  <si>
    <t>XMGR821@amf.com</t>
  </si>
  <si>
    <t>amf00821@amf.com</t>
  </si>
  <si>
    <t>FEASTERVILLE</t>
  </si>
  <si>
    <t>(215) 322-7755</t>
  </si>
  <si>
    <t>https://www.facebook.com/BowleroFeasterville/</t>
  </si>
  <si>
    <t>https://www.bowlero.com/location/bowlero-feasterville</t>
  </si>
  <si>
    <t>Brunswick Zone XL Feasterville</t>
  </si>
  <si>
    <t>XMGR824@amf.com</t>
  </si>
  <si>
    <t>amf00824@amf.com</t>
  </si>
  <si>
    <t>MONTGOMERY</t>
  </si>
  <si>
    <t>(334) 819-7171</t>
  </si>
  <si>
    <t>https://www.facebook.com/BrunswickZoneMontgomeryLanes/</t>
  </si>
  <si>
    <t>https://www.bowlbrunswick.com/location/brunswick-zone-montgomery-bowl</t>
  </si>
  <si>
    <t>Brunswick Zone offers the best in traditional bowling with its family-friendly atmosphere, league-ready lanes, and convenient party spaces. Featuring a range of arcade games, Brunswick Zone is the perfect destination for anytime fun amongst family or friends.</t>
  </si>
  <si>
    <t xml:space="preserve"> Matthew A. Andriotto</t>
  </si>
  <si>
    <t>XMGR825@amf.com</t>
  </si>
  <si>
    <t>amf00825@amf.com</t>
  </si>
  <si>
    <t>GLENDALE</t>
  </si>
  <si>
    <t>(602) 978-1777</t>
  </si>
  <si>
    <t>https://www.facebook.com/BrunswickZoneGlendaleLanes/</t>
  </si>
  <si>
    <t>https://www.bowlbrunswick.com/location/brunswick-zone-glendale-bowl</t>
  </si>
  <si>
    <t xml:space="preserve"> Jodi L. Edger</t>
  </si>
  <si>
    <t>XMGR826@amf.com</t>
  </si>
  <si>
    <t>amf00826@amf.com</t>
  </si>
  <si>
    <t>(480) 834-0588</t>
  </si>
  <si>
    <t>https://www.facebook.com/BrunswickZoneMesaLanes/</t>
  </si>
  <si>
    <t>https://www.bowlbrunswick.com/location/brunswick-zone-mesa-bowl</t>
  </si>
  <si>
    <t xml:space="preserve"> Heath D. Hustad-Ramos</t>
  </si>
  <si>
    <t>XMGR827@amf.com</t>
  </si>
  <si>
    <t>amf00827@amf.com</t>
  </si>
  <si>
    <t>UPLAND</t>
  </si>
  <si>
    <t>(909) 946-7006</t>
  </si>
  <si>
    <t>https://www.facebook.com/BrunswickZoneUplandLanes/</t>
  </si>
  <si>
    <t>https://www.bowlbrunswick.com/location/brunswick-zone-upland-bowl</t>
  </si>
  <si>
    <t xml:space="preserve"> Traci L Henderson</t>
  </si>
  <si>
    <t>XMGR829@amf.com</t>
  </si>
  <si>
    <t>amf00829@amf.com</t>
  </si>
  <si>
    <t>(303) 750-7045</t>
  </si>
  <si>
    <t>https://www.facebook.com/BrunswickZoneHeatherRidgeLanes/</t>
  </si>
  <si>
    <t>https://www.bowlbrunswick.com/location/brunswick-zone-heather-ridge-bowl</t>
  </si>
  <si>
    <t xml:space="preserve"> Carrie M. Stahlberg</t>
  </si>
  <si>
    <t>XMGR830@amf.com</t>
  </si>
  <si>
    <t>amf00830@amf.com</t>
  </si>
  <si>
    <t>WESTMINSTER</t>
  </si>
  <si>
    <t>(303) 426-6352</t>
  </si>
  <si>
    <t>https://www.facebook.com/BrunswickZoneWestminsterLanes/</t>
  </si>
  <si>
    <t>https://www.bowlbrunswick.com/location/brunswick-zone-westminster-bowl</t>
  </si>
  <si>
    <t xml:space="preserve"> Timothy B. Watts</t>
  </si>
  <si>
    <t>XMGR831@amf.com</t>
  </si>
  <si>
    <t>amf00831@amf.com</t>
  </si>
  <si>
    <t>WHEAT RIDGE</t>
  </si>
  <si>
    <t>(303) 425-1601</t>
  </si>
  <si>
    <t>https://www.facebook.com/BrunswickZoneWheatRidgeLanes/</t>
  </si>
  <si>
    <t>https://www.bowlbrunswick.com/location/brunswick-zone-wheat-ridge-bowl</t>
  </si>
  <si>
    <t xml:space="preserve"> John J. Snider</t>
  </si>
  <si>
    <t>XMGR832@amf.com</t>
  </si>
  <si>
    <t>amf00832@amf.com</t>
  </si>
  <si>
    <t>CO SPRINGS</t>
  </si>
  <si>
    <t>(719) 596-5257</t>
  </si>
  <si>
    <t>https://www.facebook.com/BrunswickZoneCircleLanes/</t>
  </si>
  <si>
    <t>https://www.bowlbrunswick.com/location/brunswick-zone-circle-bowl</t>
  </si>
  <si>
    <t xml:space="preserve"> Joseph M. Ulibarri</t>
  </si>
  <si>
    <t>XMGR833@amf.com</t>
  </si>
  <si>
    <t>amf00833@amf.com</t>
  </si>
  <si>
    <t>LAKEWOOD</t>
  </si>
  <si>
    <t>(303) 980-0300</t>
  </si>
  <si>
    <t>https://www.facebook.com/BrunswickZoneGreenMountainLanes/</t>
  </si>
  <si>
    <t>https://www.bowlbrunswick.com/location/brunswick-zone-green-mountain-bowl</t>
  </si>
  <si>
    <t xml:space="preserve"> Charles E Bindewald</t>
  </si>
  <si>
    <t>XMGR834@amf.com</t>
  </si>
  <si>
    <t>amf00834@amf.com</t>
  </si>
  <si>
    <t>ROSWELL</t>
  </si>
  <si>
    <t>(770) 998-9437</t>
  </si>
  <si>
    <t>https://www.facebook.com/BrunswickZoneRoswellLanes/</t>
  </si>
  <si>
    <t>https://www.bowlbrunswick.com/location/brunswick-zone-roswell-bowl</t>
  </si>
  <si>
    <t xml:space="preserve"> Sammy G Knowles</t>
  </si>
  <si>
    <t>XMGR835@amf.com</t>
  </si>
  <si>
    <t>amf00835@amf.com</t>
  </si>
  <si>
    <t>LAWRENCEVILLE</t>
  </si>
  <si>
    <t>(770) 925-2000</t>
  </si>
  <si>
    <t>https://www.facebook.com/BrunswickZoneLilburnLanes/</t>
  </si>
  <si>
    <t>https://www.bowlbrunswick.com/location/brunswick-zone-lilburn-bowl</t>
  </si>
  <si>
    <t xml:space="preserve"> Dennis W Lockhart</t>
  </si>
  <si>
    <t>XMGR836@amf.com</t>
  </si>
  <si>
    <t>amf00836@amf.com</t>
  </si>
  <si>
    <t>(770) 435-2120</t>
  </si>
  <si>
    <t>https://www.facebook.com/BrunswickZoneAustellLanes/</t>
  </si>
  <si>
    <t>https://www.bowlbrunswick.com/location/brunswick-zone-austell-bowl</t>
  </si>
  <si>
    <t>XMGR837@amf.com</t>
  </si>
  <si>
    <t>amf00837@amf.com</t>
  </si>
  <si>
    <t>DEERFIELD</t>
  </si>
  <si>
    <t>(847) 498-3575</t>
  </si>
  <si>
    <t>https://www.facebook.com/BrunswickZoneDeerfieldLanes/</t>
  </si>
  <si>
    <t>https://www.bowlbrunswick.com/location/brunswick-zone-deerfield-bowl</t>
  </si>
  <si>
    <t xml:space="preserve"> Tracy L Tucker</t>
  </si>
  <si>
    <t>XMGR838@amf.com</t>
  </si>
  <si>
    <t>amf00838@amf.com</t>
  </si>
  <si>
    <t>NILES</t>
  </si>
  <si>
    <t>(847) 647-9433</t>
  </si>
  <si>
    <t>https://www.facebook.com/BrunswickZoneNilesLanes/</t>
  </si>
  <si>
    <t>https://www.bowlbrunswick.com/location/brunswick-zone-niles-bowl</t>
  </si>
  <si>
    <t xml:space="preserve"> Anthony C. Brozek</t>
  </si>
  <si>
    <t>XMGR839@amf.com</t>
  </si>
  <si>
    <t>amf00839@amf.com</t>
  </si>
  <si>
    <t>WAUKEGAN</t>
  </si>
  <si>
    <t>(847) 473-2600</t>
  </si>
  <si>
    <t>https://www.facebook.com/BrunswickZoneFountainSquareLanes/</t>
  </si>
  <si>
    <t>https://www.bowlbrunswick.com/location/brunswick-zone-fountain-square-bowl</t>
  </si>
  <si>
    <t>XMGR840@amf.com</t>
  </si>
  <si>
    <t>amf00840@amf.com</t>
  </si>
  <si>
    <t>LAKE ZURICH</t>
  </si>
  <si>
    <t>(847) 438-5585</t>
  </si>
  <si>
    <t>https://www.facebook.com/BrunswickZoneDeerParkLanes/</t>
  </si>
  <si>
    <t>https://www.bowlbrunswick.com/location/brunswick-zone-deer-park-bowl</t>
  </si>
  <si>
    <t xml:space="preserve"> Michael A Crawford</t>
  </si>
  <si>
    <t>XMGR841@amf.com</t>
  </si>
  <si>
    <t>amf00841@amf.com</t>
  </si>
  <si>
    <t>ROSELLE</t>
  </si>
  <si>
    <t>(630) 351-2100</t>
  </si>
  <si>
    <t>https://www.facebook.com/BrunswickZoneRoselleLanes/</t>
  </si>
  <si>
    <t>https://www.bowlbrunswick.com/location/brunswick-zone-roselle-bowl</t>
  </si>
  <si>
    <t>Mini Golf</t>
  </si>
  <si>
    <t xml:space="preserve"> Lisa A. Graham</t>
  </si>
  <si>
    <t>XMGR842@amf.com</t>
  </si>
  <si>
    <t>amf00842@amf.com</t>
  </si>
  <si>
    <t>WOODRIDGE</t>
  </si>
  <si>
    <t>(630) 985-1115</t>
  </si>
  <si>
    <t>https://www.facebook.com/BrunswickZoneWoodridgeLanes/</t>
  </si>
  <si>
    <t>https://www.bowlbrunswick.com/location/brunswick-zone-woodridge-bowl</t>
  </si>
  <si>
    <t xml:space="preserve"> Robert A Rivera</t>
  </si>
  <si>
    <t>XMGR843@amf.com</t>
  </si>
  <si>
    <t>amf00843@amf.com</t>
  </si>
  <si>
    <t>3111 RIVER ROAD</t>
  </si>
  <si>
    <t>RIVER GROVE</t>
  </si>
  <si>
    <t>(708) 456-4100</t>
  </si>
  <si>
    <t>https://www.facebook.com/BrunswickZoneRiverGroveLanes/</t>
  </si>
  <si>
    <t>https://www.bowlbrunswick.com/location/brunswick-zone-river-grove-bowl</t>
  </si>
  <si>
    <t xml:space="preserve"> Brian A. Ball</t>
  </si>
  <si>
    <t>XMGR844@amf.com</t>
  </si>
  <si>
    <t>amf00844@amf.com</t>
  </si>
  <si>
    <t>MOUNT PROSPECT</t>
  </si>
  <si>
    <t>(847) 392-0550</t>
  </si>
  <si>
    <t>https://www.facebook.com/BrunswickZoneMountProspectLanes/</t>
  </si>
  <si>
    <t>https://www.bowlbrunswick.com/location/brunswick-zone-mount-prospect-bowl</t>
  </si>
  <si>
    <t xml:space="preserve"> Kevin J. Lauterbach</t>
  </si>
  <si>
    <t>XMGR845@amf.com</t>
  </si>
  <si>
    <t>amf00845@amf.com</t>
  </si>
  <si>
    <t>VERNON HILLS</t>
  </si>
  <si>
    <t>(847) 367-1600</t>
  </si>
  <si>
    <t>https://www.facebook.com/BrunswickZoneHawthornLanes/</t>
  </si>
  <si>
    <t>https://www.bowlbrunswick.com/location/brunswick-zone-hawthorn-bowl</t>
  </si>
  <si>
    <t xml:space="preserve"> Stephen D. Dillon</t>
  </si>
  <si>
    <t>XMGR846@amf.com</t>
  </si>
  <si>
    <t>amf00846@amf.com</t>
  </si>
  <si>
    <t>GLENDALEHEIGHTS</t>
  </si>
  <si>
    <t>(630) 858-1300</t>
  </si>
  <si>
    <t>https://www.facebook.com/BrunswickZoneGlendaleHeightsLanes/</t>
  </si>
  <si>
    <t>https://www.bowlbrunswick.com/location/brunswick-zone-glendale-heights-bowl</t>
  </si>
  <si>
    <t xml:space="preserve"> Melissa B Sopel</t>
  </si>
  <si>
    <t>XMGR847@amf.com</t>
  </si>
  <si>
    <t>amf00847@amf.com</t>
  </si>
  <si>
    <t>LOWELL</t>
  </si>
  <si>
    <t>(978) 454-0476</t>
  </si>
  <si>
    <t>https://www.facebook.com/BrunswickZoneLowellLanes/</t>
  </si>
  <si>
    <t>https://www.bowlbrunswick.com/location/brunswick-zone-lowell-bowl</t>
  </si>
  <si>
    <t xml:space="preserve"> Mastafa I. Eitani</t>
  </si>
  <si>
    <t>XMGR848@amf.com</t>
  </si>
  <si>
    <t>amf00848@amf.com</t>
  </si>
  <si>
    <t>ELLICOTT CITY</t>
  </si>
  <si>
    <t>(410) 465-0355</t>
  </si>
  <si>
    <t>https://www.facebook.com/BrunswickZoneNormandyLanes/</t>
  </si>
  <si>
    <t>https://www.bowlbrunswick.com/location/brunswick-zone-normandy-bowl</t>
  </si>
  <si>
    <t xml:space="preserve"> Frankie J. Mondello</t>
  </si>
  <si>
    <t>XMGR849@amf.com</t>
  </si>
  <si>
    <t>amf00879@amf.com</t>
  </si>
  <si>
    <t>CHESTERFIELD</t>
  </si>
  <si>
    <t>(314) 469-6550</t>
  </si>
  <si>
    <t>https://www.facebook.com/BrunswickZoneChesterfieldLanes/</t>
  </si>
  <si>
    <t>https://www.bowlbrunswick.com/location/brunswick-zone-chesterfield-bowl</t>
  </si>
  <si>
    <t xml:space="preserve"> Robert M. Quinn Jr</t>
  </si>
  <si>
    <t>XMGR850@amf.com</t>
  </si>
  <si>
    <t>amf00850@amf.com</t>
  </si>
  <si>
    <t>VALLEY PARK</t>
  </si>
  <si>
    <t>(636) 225-2400</t>
  </si>
  <si>
    <t>https://www.facebook.com/BrunswickZoneLakesideLanes/</t>
  </si>
  <si>
    <t>https://www.bowlbrunswick.com/location/brunswick-zone-lakeside-bowl</t>
  </si>
  <si>
    <t xml:space="preserve"> Amber R Hassan</t>
  </si>
  <si>
    <t>XMGR851@amf.com</t>
  </si>
  <si>
    <t>amf00851@amf.com</t>
  </si>
  <si>
    <t>DEPTFORD</t>
  </si>
  <si>
    <t>(856) 845-4241</t>
  </si>
  <si>
    <t>https://www.facebook.com/BrunswickZoneDeptfordLanes/</t>
  </si>
  <si>
    <t>https://www.bowlbrunswick.com/location/brunswick-zone-deptford-bowl</t>
  </si>
  <si>
    <t xml:space="preserve"> Salvatore L. Izzo</t>
  </si>
  <si>
    <t>XMGR852@amf.com</t>
  </si>
  <si>
    <t>amf00852@amf.com</t>
  </si>
  <si>
    <t>N. BRUNSWICK</t>
  </si>
  <si>
    <t>(732) 846-2424</t>
  </si>
  <si>
    <t>https://www.facebook.com/BowleroNorthBrunswick/</t>
  </si>
  <si>
    <t>https://www.bowlero.com/location/bowlero-north-brunswick</t>
  </si>
  <si>
    <t>Brunswick Zone Carolier</t>
  </si>
  <si>
    <t xml:space="preserve"> Christine Christiana</t>
  </si>
  <si>
    <t>XMGR853@amf.com</t>
  </si>
  <si>
    <t>amf00853@amf.com</t>
  </si>
  <si>
    <t>HAZLET</t>
  </si>
  <si>
    <t>(732) 264-0800</t>
  </si>
  <si>
    <t>https://www.facebook.com/BrunswickZoneHazletLanes/</t>
  </si>
  <si>
    <t>https://www.bowlbrunswick.com/location/brunswick-zone-hazlet-bowl</t>
  </si>
  <si>
    <t xml:space="preserve"> Michael Debenedetto</t>
  </si>
  <si>
    <t>XMGR854@amf.com</t>
  </si>
  <si>
    <t>amf00854@amf.com</t>
  </si>
  <si>
    <t>679 Washington Ave</t>
  </si>
  <si>
    <t>BELLEVILLE</t>
  </si>
  <si>
    <t>(973) 751-2111</t>
  </si>
  <si>
    <t>https://www.facebook.com/BrunswickZoneBellevilleLanes/</t>
  </si>
  <si>
    <t>https://www.bowlbrunswick.com/location/brunswick-zone-belleville-bowl</t>
  </si>
  <si>
    <t xml:space="preserve"> Benjamin A Duppel</t>
  </si>
  <si>
    <t>XMGR855@amf.com</t>
  </si>
  <si>
    <t>amf00855@amf.com</t>
  </si>
  <si>
    <t>TURNERSVILLE</t>
  </si>
  <si>
    <t>(856) 629-2422</t>
  </si>
  <si>
    <t>https://www.facebook.com/BrunswickZoneTurnersvilleLanes/</t>
  </si>
  <si>
    <t>https://www.bowlbrunswick.com/location/brunswick-zone-turnersville-bowl</t>
  </si>
  <si>
    <t xml:space="preserve"> Matthew G Schneider</t>
  </si>
  <si>
    <t>XMGR856@amf.com</t>
  </si>
  <si>
    <t>amf00856@amf.com</t>
  </si>
  <si>
    <t>N. RIDGEVILLE</t>
  </si>
  <si>
    <t>(440) 327-1190</t>
  </si>
  <si>
    <t>https://www.facebook.com/BrunswickZoneNorthRidgevilleLanes/</t>
  </si>
  <si>
    <t>https://www.bowlbrunswick.com/location/brunswick-zone-north-ridgeville-bowl</t>
  </si>
  <si>
    <t xml:space="preserve"> Jeffrey C Nelson</t>
  </si>
  <si>
    <t>XMGR857@amf.com</t>
  </si>
  <si>
    <t>amf00857@amf.com</t>
  </si>
  <si>
    <t>BELLE VERNON</t>
  </si>
  <si>
    <t>(724) 379-4433</t>
  </si>
  <si>
    <t>https://www.facebook.com/BrunswickZoneBelleVernonLanes/</t>
  </si>
  <si>
    <t>https://www.bowlbrunswick.com/location/brunswick-zone-belle-vernon-bowl</t>
  </si>
  <si>
    <t xml:space="preserve"> Derek M Ray</t>
  </si>
  <si>
    <t>XMGR858@amf.com</t>
  </si>
  <si>
    <t>amf00858@amf.com</t>
  </si>
  <si>
    <t>DENTON</t>
  </si>
  <si>
    <t>(940) 383-3515</t>
  </si>
  <si>
    <t>https://www.facebook.com/BrunswickZoneDentonLanes/</t>
  </si>
  <si>
    <t>https://www.bowlbrunswick.com/location/brunswick-zone-denton-bowl</t>
  </si>
  <si>
    <t xml:space="preserve"> Timothy J. Dooley</t>
  </si>
  <si>
    <t>XMGR859@amf.com</t>
  </si>
  <si>
    <t>amf00859@amf.com</t>
  </si>
  <si>
    <t>WATAUGA</t>
  </si>
  <si>
    <t>(817) 485-2695</t>
  </si>
  <si>
    <t>https://www.facebook.com/BrunswickZoneWataugaLanes/</t>
  </si>
  <si>
    <t>https://www.bowlbrunswick.com/location/brunswick-zone-watauga-bowl</t>
  </si>
  <si>
    <t>XMGR863@amf.com</t>
  </si>
  <si>
    <t>amf00863@amf.com</t>
  </si>
  <si>
    <t>BIRMINGHAM</t>
  </si>
  <si>
    <t>(205) 991-3900</t>
  </si>
  <si>
    <t>https://www.facebook.com/BrunswickZoneRiverviewLanes/</t>
  </si>
  <si>
    <t>https://www.bowlbrunswick.com/location/brunswick-zone-riverview-bowl</t>
  </si>
  <si>
    <t xml:space="preserve"> Jason T. Bach</t>
  </si>
  <si>
    <t>XMGR864@amf.com</t>
  </si>
  <si>
    <t>amf00864@amf.com</t>
  </si>
  <si>
    <t>AVONDALE</t>
  </si>
  <si>
    <t>(623) 932-3388</t>
  </si>
  <si>
    <t>https://www.facebook.com/BrunswickTriCityBowl/</t>
  </si>
  <si>
    <t>https://www.bowlbrunswick.com/location/brunswick-zone-tri-city-bowl</t>
  </si>
  <si>
    <t xml:space="preserve"> Christopher Watson</t>
  </si>
  <si>
    <t>XMGR865@amf.com</t>
  </si>
  <si>
    <t>amf00865@amf.com</t>
  </si>
  <si>
    <t>(480) 961-3388</t>
  </si>
  <si>
    <t>https://www.facebook.com/BrunswickZoneKyreneLanes/</t>
  </si>
  <si>
    <t>https://www.bowlbrunswick.com/location/brunswick-zone-kyrene-bowl</t>
  </si>
  <si>
    <t xml:space="preserve"> Jennifer L Hoverson</t>
  </si>
  <si>
    <t>XMGR866@amf.com</t>
  </si>
  <si>
    <t>amf00866@amf.com</t>
  </si>
  <si>
    <t>(480) 860-1363</t>
  </si>
  <si>
    <t>https://www.facebook.com/BrunswickZoneViaLindaLanes/</t>
  </si>
  <si>
    <t>https://www.bowlbrunswick.com/location/brunswick-zone-via-linda-bowl</t>
  </si>
  <si>
    <t xml:space="preserve"> Jason E. Brothers</t>
  </si>
  <si>
    <t>XMGR867@amf.com</t>
  </si>
  <si>
    <t>amf00867@amf.com</t>
  </si>
  <si>
    <t>(623) 846-2090</t>
  </si>
  <si>
    <t>https://www.facebook.com/BrunswickZoneDesertSkyLanes/</t>
  </si>
  <si>
    <t>https://www.bowlbrunswick.com/location/brunswick-zone-desert-sky-bowl</t>
  </si>
  <si>
    <t xml:space="preserve"> Joseph P. Rosanio</t>
  </si>
  <si>
    <t>XMGR868@amf.com</t>
  </si>
  <si>
    <t>amf00868@amf.com</t>
  </si>
  <si>
    <t>TUCSON</t>
  </si>
  <si>
    <t>(520) 298-2311</t>
  </si>
  <si>
    <t>https://www.facebook.com/BrunswickZoneCaminoSecoBowl/</t>
  </si>
  <si>
    <t>https://www.bowlbrunswick.com/location/brunswick-zone-camino-seco-bowl</t>
  </si>
  <si>
    <t xml:space="preserve"> David J. Tenny</t>
  </si>
  <si>
    <t>XMGR869@amf.com</t>
  </si>
  <si>
    <t>amf00869@amf.com</t>
  </si>
  <si>
    <t>MURRIETA</t>
  </si>
  <si>
    <t>(951) 698-2202</t>
  </si>
  <si>
    <t>https://www.facebook.com/BrunswickZoneCalOaksBowl/</t>
  </si>
  <si>
    <t>https://www.bowlbrunswick.com/location/brunswick-zone-cal-oaks-bowl</t>
  </si>
  <si>
    <t xml:space="preserve"> Kevin Westerman</t>
  </si>
  <si>
    <t>XMGR870@amf.com</t>
  </si>
  <si>
    <t>amf00870@amf.com</t>
  </si>
  <si>
    <t>RANCHO CUCAMONGA</t>
  </si>
  <si>
    <t>(909) 945-9392</t>
  </si>
  <si>
    <t>https://www.facebook.com/BrunswickZoneDeerCreekLanes/</t>
  </si>
  <si>
    <t>https://www.bowlbrunswick.com/location/brunswick-zone-deer-creek-bowl</t>
  </si>
  <si>
    <t xml:space="preserve"> Jose A. Carrizoza</t>
  </si>
  <si>
    <t>XMGR871@amf.com</t>
  </si>
  <si>
    <t>amf00871@amf.com</t>
  </si>
  <si>
    <t>MORENO VALLEY</t>
  </si>
  <si>
    <t>(951) 924-6008</t>
  </si>
  <si>
    <t>https://www.facebook.com/BrunswickZoneMorenoValleyBowl/</t>
  </si>
  <si>
    <t>https://www.bowlbrunswick.com/location/brunswick-zone-moreno-valley-bowl</t>
  </si>
  <si>
    <t xml:space="preserve"> Tracy Schneider</t>
  </si>
  <si>
    <t>XMGR872@amf.com</t>
  </si>
  <si>
    <t>amf00872@amf.com</t>
  </si>
  <si>
    <t>PALMDALE</t>
  </si>
  <si>
    <t>(661) 274-2878</t>
  </si>
  <si>
    <t>https://www.facebook.com/BrunswickZoneVistaLanes/</t>
  </si>
  <si>
    <t>https://www.bowlbrunswick.com/location/brunswick-zone-vista-bowl</t>
  </si>
  <si>
    <t xml:space="preserve"> Leanna Barnes</t>
  </si>
  <si>
    <t>XMGR873@amf.com</t>
  </si>
  <si>
    <t>amf00873@amf.com</t>
  </si>
  <si>
    <t>FONTANA</t>
  </si>
  <si>
    <t>(909) 822-9900</t>
  </si>
  <si>
    <t>https://www.facebook.com/BrunswickZoneFoothillLanes/</t>
  </si>
  <si>
    <t>https://www.bowlbrunswick.com/location/brunswick-zone-foothill-bowl</t>
  </si>
  <si>
    <t xml:space="preserve"> Thomas J Lee Jr</t>
  </si>
  <si>
    <t>XMGR874@amf.com</t>
  </si>
  <si>
    <t>amf00874@amf.com</t>
  </si>
  <si>
    <t>CHULA VISTA</t>
  </si>
  <si>
    <t>(619) 421-4801</t>
  </si>
  <si>
    <t>https://www.facebook.com/BowleroChulaVista/</t>
  </si>
  <si>
    <t>https://www.bowlero.com/location/bowlero-chula-vista</t>
  </si>
  <si>
    <t>Brunswick Zone Premier</t>
  </si>
  <si>
    <t xml:space="preserve"> Sheryl L Martin</t>
  </si>
  <si>
    <t>XMGR876@amf.com</t>
  </si>
  <si>
    <t>amf00876@amf.com</t>
  </si>
  <si>
    <t>WEST COVINA</t>
  </si>
  <si>
    <t>(626) 960-3636</t>
  </si>
  <si>
    <t>https://www.facebook.com/BrunswickZoneWestCovinaLanes/</t>
  </si>
  <si>
    <t>https://www.bowlbrunswick.com/location/brunswick-zone-west-covina-bowl</t>
  </si>
  <si>
    <t xml:space="preserve"> Joseph A. Lemelle</t>
  </si>
  <si>
    <t>XMGR878@amf.com</t>
  </si>
  <si>
    <t>amf00878@amf.com</t>
  </si>
  <si>
    <t>NORCO</t>
  </si>
  <si>
    <t>(951) 734-8410</t>
  </si>
  <si>
    <t>https://www.facebook.com/BrunswickZoneClassicLanes/</t>
  </si>
  <si>
    <t>https://www.bowlbrunswick.com/location/brunswick-zone-classic-bowl</t>
  </si>
  <si>
    <t xml:space="preserve"> Dawn M Peterson</t>
  </si>
  <si>
    <t>XMGR879@amf.com</t>
  </si>
  <si>
    <t>LANCASTER</t>
  </si>
  <si>
    <t>(661) 948-2651</t>
  </si>
  <si>
    <t>https://www.facebook.com/BrunswickZoneSandsBowl/</t>
  </si>
  <si>
    <t>https://www.bowlbrunswick.com/location/brunswick-zone-sands-bowl</t>
  </si>
  <si>
    <t>Danita MacNeil</t>
  </si>
  <si>
    <t>Mmacneil@bowlmor-amf.com</t>
  </si>
  <si>
    <t xml:space="preserve"> Jaslanika Bhatia</t>
  </si>
  <si>
    <t>XMGR880@amf.com</t>
  </si>
  <si>
    <t>amf00880@amf.com</t>
  </si>
  <si>
    <t>KITCHENER</t>
  </si>
  <si>
    <t>ON</t>
  </si>
  <si>
    <t>(519) 576-1160</t>
  </si>
  <si>
    <t>https://www.facebook.com/BrunswickZoneFrederickLanes/</t>
  </si>
  <si>
    <t>https://www.bowlbrunswick.com/location/brunswick-zone-frederick-bowl</t>
  </si>
  <si>
    <t>XMGR881@amf.com</t>
  </si>
  <si>
    <t>amf00881@amf.com</t>
  </si>
  <si>
    <t>BRAMPTON</t>
  </si>
  <si>
    <t>(905) 790-0052</t>
  </si>
  <si>
    <t>https://www.facebook.com/BrunswickZoneBramaleaLanes/</t>
  </si>
  <si>
    <t>https://www.bowlbrunswick.com/location/brunswick-zone-bramalea-bowl</t>
  </si>
  <si>
    <t xml:space="preserve"> Steven R Rivera</t>
  </si>
  <si>
    <t>XMGR882@amf.com</t>
  </si>
  <si>
    <t>amf00882@amf.com</t>
  </si>
  <si>
    <t>WALLINGFORD</t>
  </si>
  <si>
    <t>(203) 269-1415</t>
  </si>
  <si>
    <t>https://www.facebook.com/BrunswickZoneColonyLanes/</t>
  </si>
  <si>
    <t>https://www.bowlbrunswick.com/location/brunswick-zone-colony-bowl</t>
  </si>
  <si>
    <t xml:space="preserve"> Karen M Brown</t>
  </si>
  <si>
    <t>XMGR883@amf.com</t>
  </si>
  <si>
    <t>amf00883@amf.com</t>
  </si>
  <si>
    <t>DOVER</t>
  </si>
  <si>
    <t>(302) 734-7501</t>
  </si>
  <si>
    <t>https://www.facebook.com/BrunswickZoneDoveramaLanes/</t>
  </si>
  <si>
    <t>https://www.bowlbrunswick.com/location/brunswick-zone-doverama-bowl</t>
  </si>
  <si>
    <t xml:space="preserve"> Adam L. Pantelakos</t>
  </si>
  <si>
    <t>XMGR884@amf.com</t>
  </si>
  <si>
    <t>amf00884@amf.com</t>
  </si>
  <si>
    <t>MARGATE</t>
  </si>
  <si>
    <t>(954) 972-4400</t>
  </si>
  <si>
    <t>https://www.facebook.com/AMFMargateLanes/</t>
  </si>
  <si>
    <t>https://www.amf.com/location/amf-margate-lanes</t>
  </si>
  <si>
    <t xml:space="preserve"> Denny T. Giles</t>
  </si>
  <si>
    <t>XMGR885@amf.com</t>
  </si>
  <si>
    <t>amf00885@amf.com</t>
  </si>
  <si>
    <t>MELBOURNE</t>
  </si>
  <si>
    <t>(321) 242-2695</t>
  </si>
  <si>
    <t>https://www.facebook.com/BrunswickZoneHarbourLanes/</t>
  </si>
  <si>
    <t>https://www.bowlbrunswick.com/location/brunswick-zone-harbour-bowl</t>
  </si>
  <si>
    <t xml:space="preserve"> Benjamin J. Tongue</t>
  </si>
  <si>
    <t>XMGR886@amf.com</t>
  </si>
  <si>
    <t>amf00886@amf.com</t>
  </si>
  <si>
    <t>APOPKA</t>
  </si>
  <si>
    <t>(407) 880-9090</t>
  </si>
  <si>
    <t>https://www.facebook.com/BrunswickZoneWekivaLanes/</t>
  </si>
  <si>
    <t>https://www.bowlbrunswick.com/location/brunswick-zone-wekiva-bowl</t>
  </si>
  <si>
    <t xml:space="preserve"> Edward H. Conklin</t>
  </si>
  <si>
    <t>XMGR887@amf.com</t>
  </si>
  <si>
    <t>amf00887@amf.com</t>
  </si>
  <si>
    <t>AUGUSTA</t>
  </si>
  <si>
    <t>(706) 860-1667</t>
  </si>
  <si>
    <t>https://www.facebook.com/BrunswickZoneNationalLanes/</t>
  </si>
  <si>
    <t>https://www.bowlbrunswick.com/location/brunswick-zone-national-bowl</t>
  </si>
  <si>
    <t xml:space="preserve"> Steven S. Zeiler</t>
  </si>
  <si>
    <t>XMGR888@amf.com</t>
  </si>
  <si>
    <t>amf00888@amf.com</t>
  </si>
  <si>
    <t>(410) 256-6300</t>
  </si>
  <si>
    <t>https://www.facebook.com/BrunswickZonePerryHallLanes/</t>
  </si>
  <si>
    <t>https://www.bowlbrunswick.com/location/brunswick-zone-perry-hall-bowl</t>
  </si>
  <si>
    <t xml:space="preserve"> John E. Appleby</t>
  </si>
  <si>
    <t>XMGR889@amf.com</t>
  </si>
  <si>
    <t>amf00889@amf.com</t>
  </si>
  <si>
    <t>(410) 381-7750</t>
  </si>
  <si>
    <t>https://www.facebook.com/BrunswickZoneColumbiaLanes/</t>
  </si>
  <si>
    <t>https://www.bowlbrunswick.com/location/brunswick-zone-columbia-bowl</t>
  </si>
  <si>
    <t>Bowlero Fair Lawn</t>
  </si>
  <si>
    <t xml:space="preserve"> Matthew A Liss</t>
  </si>
  <si>
    <t>XMGR890@amf.com</t>
  </si>
  <si>
    <t>amf00890@amf.com</t>
  </si>
  <si>
    <t>(201) 797-5400</t>
  </si>
  <si>
    <t>https://www.facebook.com/BrunswickZoneFairLawnLanes/</t>
  </si>
  <si>
    <t>https://www.bowlbrunswick.com/location/brunswick-zone-fair-lawn-bowl</t>
  </si>
  <si>
    <t>XMGR891@amf.com</t>
  </si>
  <si>
    <t>amf00891@amf.com</t>
  </si>
  <si>
    <t>(412) 462-6900</t>
  </si>
  <si>
    <t>https://www.facebook.com/BrunswickZonePlaymorBowl/</t>
  </si>
  <si>
    <t>https://www.bowlbrunswick.com/location/brunswick-zone-playmor-bowl</t>
  </si>
  <si>
    <t xml:space="preserve"> Billy D. Woodward</t>
  </si>
  <si>
    <t>XMGR892@amf.com</t>
  </si>
  <si>
    <t>amf00892@amf.com</t>
  </si>
  <si>
    <t>(210) 654-0031</t>
  </si>
  <si>
    <t>https://www.facebook.com/BrunswickZoneThousandOaksBowl/</t>
  </si>
  <si>
    <t>https://www.bowlbrunswick.com/location/brunswick-zone-thousand-oaks-bowl</t>
  </si>
  <si>
    <t xml:space="preserve"> Wanda B Fox</t>
  </si>
  <si>
    <t>XMGR893@amf.com</t>
  </si>
  <si>
    <t>amf00893@amf.com</t>
  </si>
  <si>
    <t>FT. WORTH</t>
  </si>
  <si>
    <t>(817) 294-0501</t>
  </si>
  <si>
    <t>https://www.facebook.com/BrunswickZoneWestcreekLanes/</t>
  </si>
  <si>
    <t>https://www.bowlbrunswick.com/location/brunswick-zone-westcreek-bowl</t>
  </si>
  <si>
    <t>Bowlero Lynnwood</t>
  </si>
  <si>
    <t xml:space="preserve"> Ronald L Garner</t>
  </si>
  <si>
    <t>XMGR894@amf.com</t>
  </si>
  <si>
    <t>amf00894@amf.com</t>
  </si>
  <si>
    <t>LYNNWOOD</t>
  </si>
  <si>
    <t>(425) 743-4422</t>
  </si>
  <si>
    <t>https://www.facebook.com/BowleroLynnwood/</t>
  </si>
  <si>
    <t>https://www.bowlero.com/location/bowlero-lynnwood</t>
  </si>
  <si>
    <t>Brunswick Zone Majestic</t>
  </si>
  <si>
    <t>MASTER RETAIL PRICING BY CENTER</t>
  </si>
  <si>
    <t>MANDATORY PROMOTIONS</t>
  </si>
  <si>
    <t>Trad/XP/
Session</t>
  </si>
  <si>
    <r>
      <t xml:space="preserve">Weekday Prime 
</t>
    </r>
    <r>
      <rPr>
        <i/>
        <sz val="11"/>
        <color theme="1"/>
        <rFont val="Calibri"/>
        <family val="2"/>
        <scheme val="minor"/>
      </rPr>
      <t>Opt In/Out</t>
    </r>
  </si>
  <si>
    <r>
      <t xml:space="preserve">Weekend Premium
</t>
    </r>
    <r>
      <rPr>
        <i/>
        <sz val="11"/>
        <color theme="1"/>
        <rFont val="Calibri"/>
        <family val="2"/>
        <scheme val="minor"/>
      </rPr>
      <t>Opt In/Out</t>
    </r>
  </si>
  <si>
    <t>Retail Bowling Game Tier</t>
  </si>
  <si>
    <t>PRINTABLE PDF NAME</t>
  </si>
  <si>
    <r>
      <t xml:space="preserve">Non Prime Game
</t>
    </r>
    <r>
      <rPr>
        <sz val="11"/>
        <color theme="1"/>
        <rFont val="Calibri"/>
        <family val="2"/>
      </rPr>
      <t>Mon - Thurs Open-4PM
Mon - Thurs 8PM-Close
Fri Open-4PM
Sun 6PM-Close</t>
    </r>
  </si>
  <si>
    <r>
      <t xml:space="preserve">Prime Game (A)
</t>
    </r>
    <r>
      <rPr>
        <sz val="11"/>
        <color theme="1"/>
        <rFont val="Calibri"/>
        <family val="2"/>
      </rPr>
      <t>Mon - Thurs 4PM-8PM</t>
    </r>
    <r>
      <rPr>
        <b/>
        <i/>
        <sz val="11"/>
        <color theme="1"/>
        <rFont val="Calibri"/>
        <family val="2"/>
      </rPr>
      <t xml:space="preserve"> (OPT IN)</t>
    </r>
  </si>
  <si>
    <r>
      <t xml:space="preserve">Prime Game (B)
</t>
    </r>
    <r>
      <rPr>
        <sz val="11"/>
        <color theme="1"/>
        <rFont val="Calibri"/>
        <family val="2"/>
      </rPr>
      <t>Fri 4PM-8PM
Sat Open-6pm
Sun Open-6PM</t>
    </r>
  </si>
  <si>
    <r>
      <t xml:space="preserve">Premium Game
</t>
    </r>
    <r>
      <rPr>
        <sz val="11"/>
        <color theme="1"/>
        <rFont val="Calibri"/>
        <family val="2"/>
      </rPr>
      <t xml:space="preserve">Fri 6PM- Close </t>
    </r>
    <r>
      <rPr>
        <b/>
        <i/>
        <sz val="11"/>
        <color theme="1"/>
        <rFont val="Calibri"/>
        <family val="2"/>
      </rPr>
      <t>(OPT IN)</t>
    </r>
    <r>
      <rPr>
        <sz val="11"/>
        <color theme="1"/>
        <rFont val="Calibri"/>
        <family val="2"/>
      </rPr>
      <t xml:space="preserve">
Sat 6pm-Close </t>
    </r>
    <r>
      <rPr>
        <b/>
        <i/>
        <sz val="11"/>
        <color theme="1"/>
        <rFont val="Calibri"/>
        <family val="2"/>
      </rPr>
      <t>(OPT IN)</t>
    </r>
  </si>
  <si>
    <t>Shoe Rental</t>
  </si>
  <si>
    <t xml:space="preserve">Holiday Prime Game </t>
  </si>
  <si>
    <t xml:space="preserve">Holiday Premium Game </t>
  </si>
  <si>
    <t>Sunday Funday</t>
  </si>
  <si>
    <r>
      <t xml:space="preserve">Non Prime Session </t>
    </r>
    <r>
      <rPr>
        <i/>
        <sz val="11"/>
        <color theme="1"/>
        <rFont val="Calibri"/>
        <family val="2"/>
      </rPr>
      <t>(available at all times in POS)</t>
    </r>
  </si>
  <si>
    <r>
      <t xml:space="preserve">Prime Session
</t>
    </r>
    <r>
      <rPr>
        <i/>
        <sz val="11"/>
        <color theme="1"/>
        <rFont val="Calibri"/>
        <family val="2"/>
      </rPr>
      <t>(available at all times in POS)</t>
    </r>
  </si>
  <si>
    <r>
      <t xml:space="preserve">Premium Session
</t>
    </r>
    <r>
      <rPr>
        <i/>
        <sz val="11"/>
        <color theme="1"/>
        <rFont val="Calibri"/>
        <family val="2"/>
      </rPr>
      <t>(available at all times in POS)</t>
    </r>
  </si>
  <si>
    <t>League Practice Rate</t>
  </si>
  <si>
    <t>Non-Prime Hour</t>
  </si>
  <si>
    <t>Prime Hour</t>
  </si>
  <si>
    <t>Prem Hour</t>
  </si>
  <si>
    <t>Non-Prime Half Hour</t>
  </si>
  <si>
    <t>Prime Half Hour</t>
  </si>
  <si>
    <t>Prem Half Hour</t>
  </si>
  <si>
    <t>Trad Game</t>
  </si>
  <si>
    <t>AMF_GamePricingSign_Tier5_OUT_OUT_SF250_MM1209</t>
  </si>
  <si>
    <t>XP Game</t>
  </si>
  <si>
    <t>Bowlero_GamePricingSign_Tier3_SF_IN_IN</t>
  </si>
  <si>
    <t>Session</t>
  </si>
  <si>
    <t xml:space="preserve">NO PDF NEEDED - SESSION PRIME/PREMIUM TIMES ARE NOT CHANGING! </t>
  </si>
  <si>
    <t>AMF_GamePricingSign_Tier6_OUT_OUT_SF250_MM1089</t>
  </si>
  <si>
    <t>AMF_GamePricingSign_Tier4_OUT_IN_SF3_MM1289</t>
  </si>
  <si>
    <t>AMF_GamePricingSign_Tier5_OUT_IN_SF250_MM1209</t>
  </si>
  <si>
    <t>AMF_GamePricingSign_Tier6_IN_IN_SF250_MM1089</t>
  </si>
  <si>
    <t>AMF_GamePricingSign_Tier2_OUT_IN_SF3_MM1409</t>
  </si>
  <si>
    <t>Bowlmor_GamePricingSign_Tier.5_SF_IN_IN</t>
  </si>
  <si>
    <t>AMF_GamePricingSign_Tier4_OUT_OUT_SF3_MM1289</t>
  </si>
  <si>
    <t>AMF_GamePricingSign_Tier4_IN_OUT_SF3_MM1289</t>
  </si>
  <si>
    <t>AMF_GamePricingSign_Tier5_IN_IN_SF250_MM1209</t>
  </si>
  <si>
    <t>AMF_GamePricingSign_Tier7_OUT_OUT_SF2_MM989</t>
  </si>
  <si>
    <t>AMF_GamePricingSign_Tier3_OUT_IN_SF3_MM1309</t>
  </si>
  <si>
    <t>Bowlero_GamePricingSign_Tier4_SF_IN_IN</t>
  </si>
  <si>
    <t>Bowlmor_GamePricingSign_Tier2_SF_IN_IN</t>
  </si>
  <si>
    <t>AMF_GamePricingSign_Tier5_IN_OUT_SF250_MM1209</t>
  </si>
  <si>
    <t>Bowlero_GamePricingSign_Tier4.5_SF_OUT_IN</t>
  </si>
  <si>
    <t>Bowlero_GamePricingSign_Tier4.25_SF_OUT_IN</t>
  </si>
  <si>
    <t>AMF_GamePricingSign_Tier3_IN_IN_SF3_MM1309</t>
  </si>
  <si>
    <t>AMF_GamePricingSign_Annandale</t>
  </si>
  <si>
    <t>Bowlero_GamePricingSign_Tier4.5_SF_IN_IN</t>
  </si>
  <si>
    <t>AMF_GamePricingSign_Tier6_IN_OUT_SF250_MM1089</t>
  </si>
  <si>
    <t>Bowlmor_GamePricingSign_Tier4.25_SF_IN_IN</t>
  </si>
  <si>
    <t>Bowlero_GamePricingSign_Tier2_SF_IN_IN</t>
  </si>
  <si>
    <t>AMF_GamePricingSign_Tier4_IN_IN_SF3_MM1289</t>
  </si>
  <si>
    <t>AMF_GamePricingSign_Tier6_OUT_IN_SF250_MM1089</t>
  </si>
  <si>
    <t>AMF_GamePricingSign_Southwest</t>
  </si>
  <si>
    <t>Bowlero_GamePricingSign_Tier6_SF_IN_IN</t>
  </si>
  <si>
    <t>Bowlero_GamePricingSign_Tier6_SF_OUT_IN</t>
  </si>
  <si>
    <t>AMF_GamePricingSign_Pikesville</t>
  </si>
  <si>
    <t>Bowlero_GamePricingSign_Tier6_SF_IN_OUT</t>
  </si>
  <si>
    <t>AMF_GamePricingSign_Dundalk</t>
  </si>
  <si>
    <t>AMF_GamePricingSign_Woodlawn</t>
  </si>
  <si>
    <t>AMF_GamePricingSign_Southdale</t>
  </si>
  <si>
    <t>AMF_GamePricingSign_Deer Valley</t>
  </si>
  <si>
    <t>AMF_GamePricingSign_Marlow Heights_Capital Plaza</t>
  </si>
  <si>
    <t>AMF_GamePricingSign_Chandler</t>
  </si>
  <si>
    <t>Bowlmor_GamePricingSign_Tier4.5_SF_IN_IN</t>
  </si>
  <si>
    <t>AMF_GamePricingSign_Union Hills</t>
  </si>
  <si>
    <t>AMF_GamePricingSign_Dale City</t>
  </si>
  <si>
    <t>AMF_GamePricingSign_Tier2_OUT_OUT_SF3_MM1409</t>
  </si>
  <si>
    <t>AMF_GamePricingSign_Tier7_IN_OUT_SF2_MM989</t>
  </si>
  <si>
    <t>AMF_GamePricingSign_Tier3_IN_OUT_SF3_MM1309</t>
  </si>
  <si>
    <t>Session (shoes not included)</t>
  </si>
  <si>
    <t xml:space="preserve">Sun-Thurs OPEN-CLOSE
$10 </t>
  </si>
  <si>
    <t>Fri-Sat OPEN-CLOSE
$14</t>
  </si>
  <si>
    <t>AMF_GamePRicingSign_Tier8_OUT_OUT_SF2_MM889</t>
  </si>
  <si>
    <t>Bowlmor_GamePricingSign_Tier5_SF_IN_IN</t>
  </si>
  <si>
    <t>Bowlero_GamePricingSign_Tier6_IN_IN</t>
  </si>
  <si>
    <t>AMF_GamePricingSign_Tier3_OUT_OUT_SF3_MM1309</t>
  </si>
  <si>
    <t>AMF_GamePricingSign_McRay Plaza</t>
  </si>
  <si>
    <t>Bowlero_GamePricingSign_Tier7_SF_IN_IN</t>
  </si>
  <si>
    <t>Bowlmor_GamePricingSign_Tier6_SF_IN_IN</t>
  </si>
  <si>
    <t>BowleroTrad_GamePRicingSign_Tier2_OUT_IN</t>
  </si>
  <si>
    <t>Bowlero_GamePricingSign_Tier4.25_SF_IN_IN</t>
  </si>
  <si>
    <t>AMF_GamePRicingSign_Tier1_IN_IN_SF3_MM1489</t>
  </si>
  <si>
    <t>BowleroTrad_GamePricingSign_Tier4_SF_IN_IN</t>
  </si>
  <si>
    <t>Bowlero_GamePricingSign_Tier7_SF_OUT_IN</t>
  </si>
  <si>
    <t>Bowlmor_GamePricingSign_Tier7.5_SF_OUT_IN</t>
  </si>
  <si>
    <t>Bowlero_GamePRicingSign_Tier8.25_IN_IN</t>
  </si>
  <si>
    <t>Bowlmor_GamePricingSign_Tier8_SF_IN_IN</t>
  </si>
  <si>
    <t>Bowlmor_GamePRicingSign_Tier3_SF_IN_IN</t>
  </si>
  <si>
    <t>Bowlmor_GamePRicingSign_Tier4_SF_IN_IN</t>
  </si>
  <si>
    <t>Bowlmor_GamePRicingSign_Tier1_SF_IN_IN</t>
  </si>
  <si>
    <t>Bowlero_GamePRicingSign_Tier9_SF_IN_IN</t>
  </si>
  <si>
    <t>Bowlero_GamePRicingSign_Tier7.25_OUT_IN</t>
  </si>
  <si>
    <t>Bowlero_GamePRicingSign_Tier7.25_OUT_OUT</t>
  </si>
  <si>
    <t>Bowlero_GamePRicingSign_Tier7.5_IN_IN</t>
  </si>
  <si>
    <t>Bowlero_GamePRicingSign_Tier8.25_OUT_OUT</t>
  </si>
  <si>
    <t>Bowlero_GamePricingSign_Tier5_IN_IN</t>
  </si>
  <si>
    <t>Zone_GamePricingSign_Tier6_SF_OUT_OUT_MM1089</t>
  </si>
  <si>
    <t>Zone_GamePricingSign_Tier6_SF_IN_IN_MM1089</t>
  </si>
  <si>
    <t>Zone_GamePRicingSign_Tier6_SF_IN_OUT_MM1089</t>
  </si>
  <si>
    <t>Zone_GamePricingSign_Tier5_SF_IN_IN_MM1209</t>
  </si>
  <si>
    <t>Zone_GamePricingSign_Tier4_SF_IN_OUT_MM1289</t>
  </si>
  <si>
    <t>Zone_GamePricingSign_Tier3_SF_IN_OUT_MM1209</t>
  </si>
  <si>
    <t>Zone_GamePRicingSign_Tier7_SF_IN_OUT_MM989</t>
  </si>
  <si>
    <t>Zone_GamePricingSign_Tier5_SF_OUT_OUT_MM1209</t>
  </si>
  <si>
    <t>Zone_GamePricingSign_Tier4_SF_IN_IN_MM1289</t>
  </si>
  <si>
    <t>Zone_GamePricingSign_Tier5_SF_OUT_IN_MM1209</t>
  </si>
  <si>
    <t>Zone_GamePricingSign_Tier4_SF_OUT_OUT_MM1289</t>
  </si>
  <si>
    <t>Zone_GamePricingSign_Tier5_SF_IN_OUT_MM1209</t>
  </si>
  <si>
    <t>Bowlero_GamePricingSign_Tier4.375_SF_IN_IN</t>
  </si>
  <si>
    <t>Zone_GamePricingSign_Kyrene</t>
  </si>
  <si>
    <t>Zone_GamePricingSign_Desert Sky</t>
  </si>
  <si>
    <t>Bowlero_GamePricingSign_Tier7.5_SF_OUT_IN</t>
  </si>
  <si>
    <t>Bowlero_GamePricingSign_Tier7.5_SF_IN_IN</t>
  </si>
  <si>
    <t>LIVE Date</t>
  </si>
  <si>
    <t>UPCOMING PRICING CHANGES</t>
  </si>
  <si>
    <t>Opting Out</t>
  </si>
  <si>
    <t>Converted on 11.21.17
Bowled/Prem TBD</t>
  </si>
  <si>
    <t>closed</t>
  </si>
  <si>
    <t>West</t>
  </si>
  <si>
    <t>distance</t>
  </si>
  <si>
    <t>address</t>
  </si>
  <si>
    <t>Noaa station id</t>
  </si>
  <si>
    <t>SCOTTSDALE MUNICIPAL AIRPORT, AZ US</t>
  </si>
  <si>
    <t>GHCND:USW00003192</t>
  </si>
  <si>
    <t>PITTSBURGH ALLEGHENY CO AIRPORT, PA US</t>
  </si>
  <si>
    <t>GHCND:USW00014762</t>
  </si>
  <si>
    <t>MELBOURNE WEATHER FORECAST OFFICE, FL US</t>
  </si>
  <si>
    <t>GHCND:USC00085612</t>
  </si>
  <si>
    <t>MERIDEN MARKHAM MUNICIPAL AIRPORT, CT US</t>
  </si>
  <si>
    <t>GHCND:USW00054788</t>
  </si>
  <si>
    <t>PALMDALE, CA US</t>
  </si>
  <si>
    <t>GHCND:USC00046624</t>
  </si>
  <si>
    <t>DENTON 2 SE, TX US</t>
  </si>
  <si>
    <t>GHCND:USC00412404</t>
  </si>
  <si>
    <t>ST CHARLES 7 SSW, MO US</t>
  </si>
  <si>
    <t>GHCND:USC00237398</t>
  </si>
  <si>
    <t>LOWELL, MA US</t>
  </si>
  <si>
    <t>GHCND:USC00194313</t>
  </si>
  <si>
    <t>WHEAT RIDGE 2, CO US</t>
  </si>
  <si>
    <t>GHCND:USC00058995</t>
  </si>
  <si>
    <t>NESHAMINY FALLS, PA US</t>
  </si>
  <si>
    <t>GHCND:USC00366194</t>
  </si>
  <si>
    <t>MINNEAPOLIS CRYSTAL AIRPORT, MN US</t>
  </si>
  <si>
    <t>GHCND:USW00094960</t>
  </si>
  <si>
    <t>NY CITY CENTRAL PARK, NY US</t>
  </si>
  <si>
    <t>GHCND:USW00094728</t>
  </si>
  <si>
    <t>MIAMI NWSFO, FL US</t>
  </si>
  <si>
    <t>GHCND:USC00085667</t>
  </si>
  <si>
    <t>MOBILE REGIONAL AIRPORT, AL US</t>
  </si>
  <si>
    <t>GHCND:USW00013894</t>
  </si>
  <si>
    <t>PETALUMA AIRPORT, CA US</t>
  </si>
  <si>
    <t>GHCND:USC00046826</t>
  </si>
  <si>
    <t>FRESNO YOSEMITE INTERNATIONAL, CA US</t>
  </si>
  <si>
    <t>GHCND:USW00093193</t>
  </si>
  <si>
    <t>SAN JOSE, CA US</t>
  </si>
  <si>
    <t>OAKLAND METROPOLITAN INTERNATIONAL AIRPORT, CA US</t>
  </si>
  <si>
    <t>GHCND:USW00023230</t>
  </si>
  <si>
    <t>SACRAMENTO EXECUTIVE AIRPORT, CA US</t>
  </si>
  <si>
    <t>GHCND:USW00023232</t>
  </si>
  <si>
    <t>FULLERTON MUNICIPAL AIRPORT, CA US</t>
  </si>
  <si>
    <t>GHCND:USW00003166</t>
  </si>
  <si>
    <t>MILWAUKEE MOUNT MARY COLLEGE, WI US</t>
  </si>
  <si>
    <t>GHCND:USC00475474</t>
  </si>
  <si>
    <t>FINDLAY WPCC, OH US</t>
  </si>
  <si>
    <t>GHCND:USC00332791</t>
  </si>
  <si>
    <t>COLUMBUS OHIO STATE UNIVERSITY AIRPORT, OH US</t>
  </si>
  <si>
    <t>GHCND:USW00004804</t>
  </si>
  <si>
    <t>ROANOKE REGIONAL AIRPORT, VA US</t>
  </si>
  <si>
    <t>GHCND:USW00013741</t>
  </si>
  <si>
    <t>EAST GRAND RAPIDS, MI US</t>
  </si>
  <si>
    <t>GHCND:USC00202375</t>
  </si>
  <si>
    <t>NEW HAVEN TWEED AIRPORT, CT US</t>
  </si>
  <si>
    <t>GHCND:USW00014758</t>
  </si>
  <si>
    <t>WORCESTER, MA US</t>
  </si>
  <si>
    <t>YOUNGTOWN, AZ US</t>
  </si>
  <si>
    <t>GHCND:USC00029634</t>
  </si>
  <si>
    <t>KISSIMMEE 2, FL US</t>
  </si>
  <si>
    <t>GHCND:USC00084625</t>
  </si>
  <si>
    <t>NORTHGLENN, CO US</t>
  </si>
  <si>
    <t>GHCND:USC00055984</t>
  </si>
  <si>
    <t>HOLLYWOOD NORTH PERRY AIRPORT, FL US</t>
  </si>
  <si>
    <t>GHCND:USW00092809</t>
  </si>
  <si>
    <t>ORLANDO INTERNATIONAL AIRPORT, FL US</t>
  </si>
  <si>
    <t>GHCND:USW00012815</t>
  </si>
  <si>
    <t>CHARLOTTESVILLE ALBEMARLE AIRPORT, VA US</t>
  </si>
  <si>
    <t>GHCND:USW00093736</t>
  </si>
  <si>
    <t>VADNAIS LAKE, MN US</t>
  </si>
  <si>
    <t>GHCND:USC00218477</t>
  </si>
  <si>
    <t>CULVER CITY, CA US</t>
  </si>
  <si>
    <t>GHCND:USC00042214</t>
  </si>
  <si>
    <t>LOS ANGELES INTERNATIONAL AIRPORT, CA US</t>
  </si>
  <si>
    <t>GHCND:USW00023174</t>
  </si>
  <si>
    <t>TORRANCE AIRPORT, CA US</t>
  </si>
  <si>
    <t>GHCND:USW00003122</t>
  </si>
  <si>
    <t>OCEANA NAS, VA US</t>
  </si>
  <si>
    <t>GHCND:USW00013769</t>
  </si>
  <si>
    <t>NORFOLK SOUTH, VA US</t>
  </si>
  <si>
    <t>GHCND:USC00446147</t>
  </si>
  <si>
    <t>ISLIP LI MACARTHUR AIRPORT, NY US</t>
  </si>
  <si>
    <t>GHCND:USW00004781</t>
  </si>
  <si>
    <t>BUFFALO NIAGARA INTERNATIONAL, NY US</t>
  </si>
  <si>
    <t>GHCND:USW00014733</t>
  </si>
  <si>
    <t>LA GUARDIA AIRPORT, NY US</t>
  </si>
  <si>
    <t>GHCND:USW00014732</t>
  </si>
  <si>
    <t>OCALA, FL US</t>
  </si>
  <si>
    <t>GHCND:USC00086414</t>
  </si>
  <si>
    <t>VENICE, FL US</t>
  </si>
  <si>
    <t>GHCND:USC00089176</t>
  </si>
  <si>
    <t>ARLINGTON MUNICIPAL AIRPORT, TX US</t>
  </si>
  <si>
    <t>GHCND:USW00053907</t>
  </si>
  <si>
    <t>KANSAS CITY DOWNTOWN AIRPORT, MO US</t>
  </si>
  <si>
    <t>GHCND:USW00013988</t>
  </si>
  <si>
    <t>AUBURN NUMBER 2, AL US</t>
  </si>
  <si>
    <t>GHCND:USC00010425</t>
  </si>
  <si>
    <t>geo_miles</t>
  </si>
  <si>
    <t>stations_longitude</t>
  </si>
  <si>
    <t>stations_latitude</t>
  </si>
  <si>
    <t>name</t>
  </si>
  <si>
    <t>stations_id</t>
  </si>
  <si>
    <t>longitude</t>
  </si>
  <si>
    <t>latitude</t>
  </si>
  <si>
    <t>center_name</t>
  </si>
  <si>
    <t>center_id</t>
  </si>
  <si>
    <t>SAN ANTONIO INTERNATIONAL AIRPORT, TX US</t>
  </si>
  <si>
    <t>GHCND:USW00012921</t>
  </si>
  <si>
    <t>COLUMBUS METROPOLITAN AIRPORT, GA US</t>
  </si>
  <si>
    <t>GHCND:USW00093842</t>
  </si>
  <si>
    <t>RICHARDSON, TX US</t>
  </si>
  <si>
    <t>GHCND:USC00417588</t>
  </si>
  <si>
    <t>VISALIA, CA US</t>
  </si>
  <si>
    <t>GHCND:USC00049367</t>
  </si>
  <si>
    <t>DENVER CENTENNIAL AIRPORT, CO US</t>
  </si>
  <si>
    <t>GHCND:USW00093067</t>
  </si>
  <si>
    <t>NEWPORT NEWS INTERNATIONAL AIRPORT, VA US</t>
  </si>
  <si>
    <t>GHCND:USW00093741</t>
  </si>
  <si>
    <t>MINNEAPOLIS FLYING CLOUD AIRPORT, MN US</t>
  </si>
  <si>
    <t>GHCND:USW00094963</t>
  </si>
  <si>
    <t>SALEM AIRPORT MCNARY FIELD, OR US</t>
  </si>
  <si>
    <t>GHCND:USW00024232</t>
  </si>
  <si>
    <t>NEW ORLEANS AIRPORT, LA US</t>
  </si>
  <si>
    <t>GHCND:USW00012916</t>
  </si>
  <si>
    <t>ATLANTA DEKALB PEACHTREE AIRPORT, GA US</t>
  </si>
  <si>
    <t>GHCND:USW00053863</t>
  </si>
  <si>
    <t>DONORA 1 SW, PA US</t>
  </si>
  <si>
    <t>GHCND:USC00362190</t>
  </si>
  <si>
    <t>RALEIGH STATE UNIVERSITY, NC US</t>
  </si>
  <si>
    <t>GHCND:USC00317079</t>
  </si>
  <si>
    <t>PROVIDENCE, RI US</t>
  </si>
  <si>
    <t>GHCND:USW00014765</t>
  </si>
  <si>
    <t>WOODLAND HILLS PIERCE COLLEGE, CA US</t>
  </si>
  <si>
    <t>GHCND:USC00049785</t>
  </si>
  <si>
    <t>LAKELAND 2, FL US</t>
  </si>
  <si>
    <t>GHCND:USC00084802</t>
  </si>
  <si>
    <t>AUGUSTA DANIEL FIELD AIRPORT, GA US</t>
  </si>
  <si>
    <t>GHCND:USW00013837</t>
  </si>
  <si>
    <t>DALLAS REDBIRD AIRPORT, TX US</t>
  </si>
  <si>
    <t>GHCND:USW00003971</t>
  </si>
  <si>
    <t>LAKEWOOD, CO US</t>
  </si>
  <si>
    <t>GHCND:USC00054762</t>
  </si>
  <si>
    <t>CHICAGO PALWAUKEE AIRPORT, IL US</t>
  </si>
  <si>
    <t>GHCND:USW00004838</t>
  </si>
  <si>
    <t>PHOENIX DEER VALLEY MUNICIPAL AIRPORT, AZ US</t>
  </si>
  <si>
    <t>GHCND:USW00003184</t>
  </si>
  <si>
    <t>OKLAHOMA CITY WILEY POST AIRPORT, OK US</t>
  </si>
  <si>
    <t>GHCND:USW00003954</t>
  </si>
  <si>
    <t>RIVERSIDE MUNICIPAL AIRPORT, CA US</t>
  </si>
  <si>
    <t>GHCND:USW00003171</t>
  </si>
  <si>
    <t>BALTIMORE WASHINGTON INTERNATIONAL AIRPORT, MD US</t>
  </si>
  <si>
    <t>GHCND:USW00093721</t>
  </si>
  <si>
    <t>ONTARIO INTERNATIONAL AIRPORT, CA US</t>
  </si>
  <si>
    <t>GHCND:USW00003102</t>
  </si>
  <si>
    <t>ROMEOVILLE WEATHER FORECAST OFFICE, IL US</t>
  </si>
  <si>
    <t>GHCND:USC00117457</t>
  </si>
  <si>
    <t>MINNEAPOLIS ST PAUL INTERNATIONAL AIRPORT, MN US</t>
  </si>
  <si>
    <t>GHCND:USW00014922</t>
  </si>
  <si>
    <t>ROCHESTER GREATER INTERNATIONAL, NY US</t>
  </si>
  <si>
    <t>GHCND:USW00014768</t>
  </si>
  <si>
    <t>EVERETT SNOHOMISH CO AIRPORT, WA US</t>
  </si>
  <si>
    <t>GHCND:USW00024222</t>
  </si>
  <si>
    <t>HOUSTON INTERCONTINENTAL AIRPORT, TX US</t>
  </si>
  <si>
    <t>GHCND:USW00012960</t>
  </si>
  <si>
    <t>EVANSVILLE MUSEUM, IN US</t>
  </si>
  <si>
    <t>GHCND:USC00122731</t>
  </si>
  <si>
    <t>WILMINGTON NEW CASTLE CO AIRPORT, DE US</t>
  </si>
  <si>
    <t>GHCND:USW00013781</t>
  </si>
  <si>
    <t>FORT WORTH WSFO, TX US</t>
  </si>
  <si>
    <t>GHCND:USC00413285</t>
  </si>
  <si>
    <t>BENBROOK DAM, TX US</t>
  </si>
  <si>
    <t>GHCND:USC00410691</t>
  </si>
  <si>
    <t>CHICO UNIVERSITY FARM, CA US</t>
  </si>
  <si>
    <t>GHCND:USC00041715</t>
  </si>
  <si>
    <t>SANTA ANA FIRE STATION, CA US</t>
  </si>
  <si>
    <t>GHCND:USC00047888</t>
  </si>
  <si>
    <t>COLORADO SPRINGS MUNICIPAL AIRPORT, CO US</t>
  </si>
  <si>
    <t>GHCND:USW00093037</t>
  </si>
  <si>
    <t>FREDERICKSBURG SEWAGE, VA US</t>
  </si>
  <si>
    <t>GHCND:USC00443204</t>
  </si>
  <si>
    <t>LOS GATOS, CA US</t>
  </si>
  <si>
    <t>GHCND:USC00045123</t>
  </si>
  <si>
    <t>MIDLAND INTERNATIONAL AIRPORT, TX US</t>
  </si>
  <si>
    <t>GHCND:USW00023023</t>
  </si>
  <si>
    <t>TULSA INTERNATIONAL AIRPORT, OK US</t>
  </si>
  <si>
    <t>GHCND:USW00013968</t>
  </si>
  <si>
    <t>WEBSTER 2 NE, NY US</t>
  </si>
  <si>
    <t>GHCND:USC00309049</t>
  </si>
  <si>
    <t>ARLINGTON SIX FLAGS, TX US</t>
  </si>
  <si>
    <t>GHCND:USC00410337</t>
  </si>
  <si>
    <t>FREEHOLD MARLBORO, NJ US</t>
  </si>
  <si>
    <t>GHCND:USC00283181</t>
  </si>
  <si>
    <t>MUNDELEIN 4 WSW, IL US</t>
  </si>
  <si>
    <t>GHCND:USC00115961</t>
  </si>
  <si>
    <t>LISLE MORTON ARBORETUM, IL US</t>
  </si>
  <si>
    <t>GHCND:USC00115097</t>
  </si>
  <si>
    <t>GRAPEVINE DAM, TX US</t>
  </si>
  <si>
    <t>GHCND:USC00413691</t>
  </si>
  <si>
    <t>HOUSTON HOOKS MEMORIAL AIRPORT, TX US</t>
  </si>
  <si>
    <t>GHCND:USW00053910</t>
  </si>
  <si>
    <t>ELGIN, IL US</t>
  </si>
  <si>
    <t>GHCND:USC00112736</t>
  </si>
  <si>
    <t>JUNO BEACH, FL US</t>
  </si>
  <si>
    <t>GHCND:USC00084461</t>
  </si>
  <si>
    <t>DALLAS FAA AIRPORT, TX US</t>
  </si>
  <si>
    <t>GHCND:USW00013960</t>
  </si>
  <si>
    <t>ASHLAND HANOVER CO MUNICIPAL AIRPORT, VA US</t>
  </si>
  <si>
    <t>GHCND:USW00093775</t>
  </si>
  <si>
    <t>MONROE AIRPORT, NC US</t>
  </si>
  <si>
    <t>GHCND:USW00053872</t>
  </si>
  <si>
    <t>FALLBROOK 5 NE, CA US</t>
  </si>
  <si>
    <t>GHCND:USW00053151</t>
  </si>
  <si>
    <t>MCDONOUGH 5 ENE, GA US</t>
  </si>
  <si>
    <t>GHCND:USC00095666</t>
  </si>
  <si>
    <t>GHCND:USW00013764</t>
  </si>
  <si>
    <t>GEORGETOWN SUSSEX CO AIRPORT, DE US</t>
  </si>
  <si>
    <t>GHCND:USW00014820</t>
  </si>
  <si>
    <t>CLEVELAND HOPKINS INTERNATIONAL AIRPORT, OH US</t>
  </si>
  <si>
    <t>GHCND:USC00301309</t>
  </si>
  <si>
    <t>CENTERPORT, NY US</t>
  </si>
  <si>
    <t>GHCND:USC00283662</t>
  </si>
  <si>
    <t>HAMMONTON 1 NE, NJ US</t>
  </si>
  <si>
    <t>GHCND:USW00012977</t>
  </si>
  <si>
    <t>HOUSTON SUGARLAND MEM, TX US</t>
  </si>
  <si>
    <t>GHCND:USC00090181</t>
  </si>
  <si>
    <t>ALLATOONA DAM 2, GA US</t>
  </si>
  <si>
    <t>GHCND:USW00064775</t>
  </si>
  <si>
    <t>ROME GRIFFISS AIRFIELD, NY US</t>
  </si>
  <si>
    <t>GHCND:USC00186800</t>
  </si>
  <si>
    <t>OXON HILL, MD US</t>
  </si>
  <si>
    <t>GHCND:USW00013739</t>
  </si>
  <si>
    <t>PHILADELPHIA INTERNATIONAL AIRPORT, PA US</t>
  </si>
  <si>
    <t>GHCND:USW00012842</t>
  </si>
  <si>
    <t>TAMPA INTERNATIONAL AIRPORT, FL US</t>
  </si>
  <si>
    <t>GHCND:USW00093784</t>
  </si>
  <si>
    <t>MARYLAND SCIENCE CENTER, MD US</t>
  </si>
  <si>
    <t>GHCND:USW00013881</t>
  </si>
  <si>
    <t>CHARLOTTE DOUGLAS AIRPORT, NC US</t>
  </si>
  <si>
    <t>GHCND:USW00012871</t>
  </si>
  <si>
    <t>SARASOTA BRADENTON AIRPORT, FL US</t>
  </si>
  <si>
    <t>GHCND:USC00040383</t>
  </si>
  <si>
    <t>AUBURN, CA US</t>
  </si>
  <si>
    <t>GHCND:USC00182336</t>
  </si>
  <si>
    <t>DAMASCUS 3 SSW, MD US</t>
  </si>
  <si>
    <t>GHCND:USW00094789</t>
  </si>
  <si>
    <t>JFK INTERNATIONAL AIRPORT, NY US</t>
  </si>
  <si>
    <t>GHCND:USW00003822</t>
  </si>
  <si>
    <t>SAVANNAH INTERNATIONAL AIRPORT, GA US</t>
  </si>
  <si>
    <t>GHCND:USC00047470</t>
  </si>
  <si>
    <t>RIVERSIDE FIRE STATION 3, CA US</t>
  </si>
  <si>
    <t>GHCND:USW00003888</t>
  </si>
  <si>
    <t>ATLANTA FULTON CO AIRPORT, GA US</t>
  </si>
  <si>
    <t>GHCND:USC00092485</t>
  </si>
  <si>
    <t>DALLAS 7 NE, GA US</t>
  </si>
  <si>
    <t>GHCND:USC00331785</t>
  </si>
  <si>
    <t>COLUMBUS WCMH, OH US</t>
  </si>
  <si>
    <t>GHCND:USC00017674</t>
  </si>
  <si>
    <t>SOUTHWEST HUNTSVILLE, AL US</t>
  </si>
  <si>
    <t>GHCND:USW00013773</t>
  </si>
  <si>
    <t>QUANTICO MCAS, VA US</t>
  </si>
  <si>
    <t>GHCND:USC00028499</t>
  </si>
  <si>
    <t>TEMPE ASU, AZ US</t>
  </si>
  <si>
    <t>GHCND:USW00013750</t>
  </si>
  <si>
    <t>NORFOLK NAS, VA US</t>
  </si>
  <si>
    <t>GHCND:USW00013876</t>
  </si>
  <si>
    <t>BIRMINGHAM AIRPORT, AL US</t>
  </si>
  <si>
    <t>GHCND:USC00087228</t>
  </si>
  <si>
    <t>MOUNT PLYMOUTH 1 SSW, FL US</t>
  </si>
  <si>
    <t>GHCND:USC00348390</t>
  </si>
  <si>
    <t>SPENCER 2 ENE MESONET, OK US</t>
  </si>
  <si>
    <t>GHCND:USW00054787</t>
  </si>
  <si>
    <t>FARMINGDALE REPUBLIC AIRPORT, NY US</t>
  </si>
  <si>
    <t>GHCND:USW00012923</t>
  </si>
  <si>
    <t>GALVESTON SCHOLES FIELD, TX US</t>
  </si>
  <si>
    <t>GHCND:USC00046719</t>
  </si>
  <si>
    <t>PASADENA, CA US</t>
  </si>
  <si>
    <t>GHCND:USC00286055</t>
  </si>
  <si>
    <t>NEW BRUNSWICK 3 SE, NJ US</t>
  </si>
  <si>
    <t>GHCND:USW00012841</t>
  </si>
  <si>
    <t>ORLANDO EXECUTIVE AIRPORT, FL US</t>
  </si>
  <si>
    <t>GHCND:USW00013743</t>
  </si>
  <si>
    <t>WASHINGTON REAGAN NATIONAL AIRPORT, VA US</t>
  </si>
  <si>
    <t>GHCND:USC00111497</t>
  </si>
  <si>
    <t>CHICAGO BOTANICAL GARDEN, IL US</t>
  </si>
  <si>
    <t>GHCND:USW00023183</t>
  </si>
  <si>
    <t>PHOENIX AIRPORT, AZ US</t>
  </si>
  <si>
    <t>GHCND:USW00014895</t>
  </si>
  <si>
    <t>AKRON CANTON AIRPORT, OH US</t>
  </si>
  <si>
    <t>GHCND:USW00014775</t>
  </si>
  <si>
    <t>WESTFIELD BARNES MUNICIPAL AIRPORT, MA US</t>
  </si>
  <si>
    <t>GHCND:USC00338062</t>
  </si>
  <si>
    <t>STOW 4 SE, OH US</t>
  </si>
  <si>
    <t>GHCND:USC00448084</t>
  </si>
  <si>
    <t>WEATHER FORECAST OFFICE STERLING, VA US</t>
  </si>
  <si>
    <t>GHCND:USC00085184</t>
  </si>
  <si>
    <t>LOXAHATCHEE NWR, FL US</t>
  </si>
  <si>
    <t>GHCND:USW00023271</t>
  </si>
  <si>
    <t>SACRAMENTO 5 ESE, CA US</t>
  </si>
  <si>
    <t>GHCND:USW00094892</t>
  </si>
  <si>
    <t>CHICAGO WEST CHICAGO DUPAGE AIRPORT, IL US</t>
  </si>
  <si>
    <t>GHCND:USW00094741</t>
  </si>
  <si>
    <t>TETERBORO AIRPORT, NJ US</t>
  </si>
  <si>
    <t>GHCND:USW00094746</t>
  </si>
  <si>
    <t>GHCND:USC00047414</t>
  </si>
  <si>
    <t>RICHMOND, CA US</t>
  </si>
  <si>
    <t>GHCND:USC00238805</t>
  </si>
  <si>
    <t>WELDON SPRING NWS, MO US</t>
  </si>
  <si>
    <t>GHCND:USC00377581</t>
  </si>
  <si>
    <t>TIVERTON, RI US</t>
  </si>
  <si>
    <t>GHCND:USW00013762</t>
  </si>
  <si>
    <t>FENTRESS NAVAL AUXILIARY FIELD, VA US</t>
  </si>
  <si>
    <t>GHCND:USC00310724</t>
  </si>
  <si>
    <t>BENT CREEK, NC US</t>
  </si>
  <si>
    <t>GHCND:USW00014822</t>
  </si>
  <si>
    <t>DETROIT CITY AIRPORT, MI US</t>
  </si>
  <si>
    <t>GHCND:USC00040444</t>
  </si>
  <si>
    <t>BAKERSFIELD 5 NW, CA US</t>
  </si>
  <si>
    <t>GHCND:USW00093738</t>
  </si>
  <si>
    <t>WASHINGTON DULLES INTERNATIONAL AIRPORT, VA US</t>
  </si>
  <si>
    <t>GHCND:USW00004849</t>
  </si>
  <si>
    <t>ELYRIA LORAIN CO AIRPORT, OH US</t>
  </si>
  <si>
    <t>GHCND:USW00013740</t>
  </si>
  <si>
    <t>RICHMOND INTERNATIONAL AIRPORT, VA US</t>
  </si>
  <si>
    <t>GHCND:USC00015553</t>
  </si>
  <si>
    <t>MONTGOMERY 6 SW, AL US</t>
  </si>
  <si>
    <t>GHCND:USC00087982</t>
  </si>
  <si>
    <t>SANFORD, FL US</t>
  </si>
  <si>
    <t>GHCND:USC00316686</t>
  </si>
  <si>
    <t>PFAFFTOWN, NC US</t>
  </si>
  <si>
    <t>GHCND:USC00448737</t>
  </si>
  <si>
    <t>VIENNA, VA US</t>
  </si>
  <si>
    <t>GHCND:USW00012819</t>
  </si>
  <si>
    <t>LEESBURG MUNICIPAL AIRPORT, FL US</t>
  </si>
  <si>
    <t>GHCND:USC00180700</t>
  </si>
  <si>
    <t>BELTSVILLE, MD US</t>
  </si>
  <si>
    <t>GHCND:USW00003179</t>
  </si>
  <si>
    <t>CHINO AIRPORT, CA US</t>
  </si>
  <si>
    <t>GHCND:USW00023062</t>
  </si>
  <si>
    <t>DENVER STAPLETON, CO US</t>
  </si>
  <si>
    <t>GHCND:USW00013723</t>
  </si>
  <si>
    <t>GREENSBORO AIRPORT, NC US</t>
  </si>
  <si>
    <t>GHCND:USC00414333</t>
  </si>
  <si>
    <t>HOUSTON NATIONAL WEATHER SERVICE OFFICE, TX US</t>
  </si>
  <si>
    <t>GHCND:USW00013883</t>
  </si>
  <si>
    <t>COLUMBIA METROPOLITAN AIRPORT, SC US</t>
  </si>
  <si>
    <t>GHCND:USW00094846</t>
  </si>
  <si>
    <t>CHICAGO OHARE INTERNATIONAL AIRPORT, IL US</t>
  </si>
  <si>
    <t>GHCND:USW00023244</t>
  </si>
  <si>
    <t>MOFFETT FEDERAL AIRFIELD, CA US</t>
  </si>
  <si>
    <t>GHCND:CA006158733</t>
  </si>
  <si>
    <t>TORONTO LESTER B. PEARSON INT, CA</t>
  </si>
  <si>
    <t>GHCND:USC00419417</t>
  </si>
  <si>
    <t>WACO DAM, TX US</t>
  </si>
  <si>
    <t>GHCND:USW00003967</t>
  </si>
  <si>
    <t>OLATHE JOHNSON CO EXECUTIVE AIRPORT, KS US</t>
  </si>
  <si>
    <t>GHCND:USW00014880</t>
  </si>
  <si>
    <t>CHICAGO WAUKEGAN REGIONAL AIRPORT, IL US</t>
  </si>
  <si>
    <t>GHCND:USW00093785</t>
  </si>
  <si>
    <t>CHAPEL HILL WILLIAMS AIRPORT, NC US</t>
  </si>
  <si>
    <t>GHCND:USW00003177</t>
  </si>
  <si>
    <t>CARLSBAD MCCLELLAN PALOMAR AIRPORT, CA US</t>
  </si>
  <si>
    <t>GHCND:USC00362574</t>
  </si>
  <si>
    <t>EMSWORTH L D OHIO RV, PA US</t>
  </si>
  <si>
    <t>GHCND:USC00027398</t>
  </si>
  <si>
    <t>SAGUARO NATIONAL PARK, AZ US</t>
  </si>
  <si>
    <t>GHCND:USW00003810</t>
  </si>
  <si>
    <t>HICKORY FAA AIRPORT, NC US</t>
  </si>
  <si>
    <t>GHCND:USW00023293</t>
  </si>
  <si>
    <t>GHCND:USW00013838</t>
  </si>
  <si>
    <t>MOBILE DOWNTOWN AIRPORT, AL US</t>
  </si>
  <si>
    <t>GHCND:CA006144239</t>
  </si>
  <si>
    <t>KITCHENER WATERLOO, CA</t>
  </si>
  <si>
    <t>GHCND:USC00412013</t>
  </si>
  <si>
    <t>C C BOTANICAL GARDENS, TX US</t>
  </si>
  <si>
    <t>GHCND:USW00094745</t>
  </si>
  <si>
    <t>WESTCHESTER CO AIRPORT, NY US</t>
  </si>
  <si>
    <t>GHCND:USC00313638</t>
  </si>
  <si>
    <t>GREENVILLE, NC US</t>
  </si>
  <si>
    <t>GHCND:USW00012885</t>
  </si>
  <si>
    <t>FORT LAUDERDALE EXECUTIVE AIRPORT, FL US</t>
  </si>
  <si>
    <t>GHCND:USC00313503</t>
  </si>
  <si>
    <t>GOLDSBORO AG 1 N, NC US</t>
  </si>
  <si>
    <t>GHCND:USW00023182</t>
  </si>
  <si>
    <t>PALMDALE AIRPORT, CA US</t>
  </si>
  <si>
    <t>GHCND:USC00283704</t>
  </si>
  <si>
    <t>HARRISON, NJ US</t>
  </si>
  <si>
    <t>GHCND:USW00013733</t>
  </si>
  <si>
    <t>LYNCHBURG INTERNATIONAL AIRPORT, VA US</t>
  </si>
  <si>
    <t>GHCND:USC00052228</t>
  </si>
  <si>
    <t>DENVER MUSEUM, CO US</t>
  </si>
  <si>
    <t>GHCND:USW00093822</t>
  </si>
  <si>
    <t>SPRINGFIELD ABRAHAM LINCOLN CAPITAL AIRPORT, IL US</t>
  </si>
  <si>
    <t>GHCND:USC00473391</t>
  </si>
  <si>
    <t>HALES CORNERS WHITNALL PK, WI US</t>
  </si>
  <si>
    <t>GHCND:USC00047813</t>
  </si>
  <si>
    <t>SAN JACINTO RANGER STATION, CA US</t>
  </si>
  <si>
    <t>GHCND:USC00024977</t>
  </si>
  <si>
    <t>LITCHFIELD PARK, AZ US</t>
  </si>
  <si>
    <t>GHCND:USC00083163</t>
  </si>
  <si>
    <t>FORT LAUDERDALE, FL US</t>
  </si>
  <si>
    <t>GHCND:USC00041758</t>
  </si>
  <si>
    <t>CHULA VISTA, CA US</t>
  </si>
  <si>
    <t>GHCND:USW00014819</t>
  </si>
  <si>
    <t>CHICAGO MIDWAY AIRPORT, IL US</t>
  </si>
  <si>
    <t>GHCND:USW00073801</t>
  </si>
  <si>
    <t>NORTHPORT 2 S, AL US</t>
  </si>
  <si>
    <t>GHCND:USC00012209</t>
  </si>
  <si>
    <t>DECATUR 4 SE, AL US</t>
  </si>
  <si>
    <t>GHCND:USW00012970</t>
  </si>
  <si>
    <t>SAN ANTONIO STINSON MUNICIPAL AIRPORT, TX US</t>
  </si>
  <si>
    <t>GHCND:USW00014771</t>
  </si>
  <si>
    <t>SYRACUSE HANCOCK INTERNATIONAL AIRPORT, NY US</t>
  </si>
  <si>
    <t>GHCND:USW00093184</t>
  </si>
  <si>
    <t>SANTA ANA JOHN WAYNE AIRPORT, CA US</t>
  </si>
  <si>
    <t>GHCND:USC00055402</t>
  </si>
  <si>
    <t>MARSTON FILTER PLANT, CO US</t>
  </si>
  <si>
    <t>GHCND:USW00013886</t>
  </si>
  <si>
    <t>GREENVILLE DOWNTOWN AIRPORT, SC US</t>
  </si>
  <si>
    <t>GHCND:USW00093197</t>
  </si>
  <si>
    <t>SANTA MONICA MUNICIPAL AIRPORT, CA US</t>
  </si>
  <si>
    <t>GHCND:USC00449151</t>
  </si>
  <si>
    <t>WILLIAMSBURG 2 N, VA US</t>
  </si>
  <si>
    <t>GHCND:USC00231801</t>
  </si>
  <si>
    <t>COLUMBIA U OF M, MO US</t>
  </si>
  <si>
    <t>GHCND:USC00381944</t>
  </si>
  <si>
    <t>COLUMBIA UNIVERSITY OF SC, SC US</t>
  </si>
  <si>
    <t>GHCND:USW00013737</t>
  </si>
  <si>
    <t>NORFOLK INTERNATIONAL AIRPORT, VA US</t>
  </si>
  <si>
    <t>Bowling Event 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</si>
</sst>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00_);_(&quot;$&quot;* \(#,##0.00\);_(&quot;$&quot;* &quot;-&quot;??_);_(@_)"/>
    <numFmt numFmtId="165" formatCode="_(* #,##0.00_);_(* \(#,##0.00\);_(* &quot;-&quot;??_);_(@_)"/>
    <numFmt numFmtId="166" formatCode="hh:mmAM/PM"/>
    <numFmt numFmtId="167" formatCode="&quot;$&quot;#,##0.00"/>
    <numFmt numFmtId="168" formatCode="00000"/>
    <numFmt numFmtId="169" formatCode="&quot;$&quot;#,##0.00_);[Red]\(&quot;$&quot;#,##0.00\)"/>
  </numFmts>
  <fonts count="65">
    <font>
      <sz val="11"/>
      <color theme="1"/>
      <name val="Calibri"/>
      <family val="2"/>
      <scheme val="minor"/>
    </font>
    <font>
      <sz val="12"/>
      <color theme="1"/>
      <name val="Calibri"/>
      <family val="2"/>
      <scheme val="minor"/>
    </font>
    <font>
      <b/>
      <sz val="11"/>
      <name val="Calibri"/>
      <family val="2"/>
    </font>
    <font>
      <sz val="11"/>
      <color theme="1"/>
      <name val="Calibri"/>
      <family val="2"/>
    </font>
    <font>
      <sz val="10"/>
      <color indexed="8"/>
      <name val="Arial"/>
      <family val="2"/>
    </font>
    <font>
      <sz val="11"/>
      <color indexed="8"/>
      <name val="Calibri"/>
      <family val="2"/>
    </font>
    <font>
      <sz val="11"/>
      <color theme="1"/>
      <name val="Calibri"/>
      <family val="2"/>
      <scheme val="minor"/>
    </font>
    <font>
      <b/>
      <sz val="11"/>
      <color theme="1"/>
      <name val="Calibri"/>
      <family val="2"/>
      <scheme val="minor"/>
    </font>
    <font>
      <sz val="11"/>
      <color indexed="9"/>
      <name val="Calibri"/>
      <family val="2"/>
    </font>
    <font>
      <sz val="11"/>
      <color indexed="20"/>
      <name val="Calibri"/>
      <family val="2"/>
    </font>
    <font>
      <sz val="12"/>
      <name val="Tms Rmn"/>
    </font>
    <font>
      <b/>
      <sz val="11"/>
      <color indexed="52"/>
      <name val="Calibri"/>
      <family val="2"/>
    </font>
    <font>
      <b/>
      <sz val="11"/>
      <color indexed="9"/>
      <name val="Calibri"/>
      <family val="2"/>
    </font>
    <font>
      <sz val="10"/>
      <name val="Arial"/>
      <family val="2"/>
    </font>
    <font>
      <sz val="10"/>
      <color theme="1"/>
      <name val="Calibri"/>
      <family val="2"/>
    </font>
    <font>
      <sz val="12"/>
      <color theme="1"/>
      <name val="Franklin Gothic Book"/>
      <family val="2"/>
    </font>
    <font>
      <sz val="11"/>
      <color indexed="8"/>
      <name val="Calibri"/>
      <family val="2"/>
      <charset val="1"/>
    </font>
    <font>
      <i/>
      <sz val="11"/>
      <color indexed="23"/>
      <name val="Calibri"/>
      <family val="2"/>
    </font>
    <font>
      <u/>
      <sz val="11"/>
      <color theme="11"/>
      <name val="Calibri"/>
      <family val="2"/>
      <scheme val="minor"/>
    </font>
    <font>
      <sz val="11"/>
      <color indexed="17"/>
      <name val="Calibri"/>
      <family val="2"/>
    </font>
    <font>
      <b/>
      <sz val="12"/>
      <color indexed="9"/>
      <name val="Tms Rmn"/>
    </font>
    <font>
      <b/>
      <sz val="15"/>
      <color indexed="56"/>
      <name val="Calibri"/>
      <family val="2"/>
    </font>
    <font>
      <b/>
      <sz val="13"/>
      <color indexed="56"/>
      <name val="Calibri"/>
      <family val="2"/>
    </font>
    <font>
      <b/>
      <sz val="11"/>
      <color indexed="56"/>
      <name val="Calibri"/>
      <family val="2"/>
    </font>
    <font>
      <u/>
      <sz val="11"/>
      <color theme="10"/>
      <name val="Calibri"/>
      <family val="2"/>
      <scheme val="minor"/>
    </font>
    <font>
      <u/>
      <sz val="10"/>
      <color theme="10"/>
      <name val="Arial"/>
      <family val="2"/>
    </font>
    <font>
      <u/>
      <sz val="12"/>
      <color theme="10"/>
      <name val="Calibri"/>
      <family val="2"/>
      <scheme val="minor"/>
    </font>
    <font>
      <sz val="11"/>
      <color indexed="62"/>
      <name val="Calibri"/>
      <family val="2"/>
    </font>
    <font>
      <sz val="11"/>
      <color indexed="52"/>
      <name val="Calibri"/>
      <family val="2"/>
    </font>
    <font>
      <sz val="11"/>
      <color indexed="60"/>
      <name val="Calibri"/>
      <family val="2"/>
    </font>
    <font>
      <b/>
      <sz val="8"/>
      <name val="MS Sans Serif"/>
      <family val="2"/>
    </font>
    <font>
      <sz val="12"/>
      <name val="Arial"/>
      <family val="2"/>
    </font>
    <font>
      <sz val="10"/>
      <color theme="1"/>
      <name val="Arial"/>
      <family val="2"/>
    </font>
    <font>
      <sz val="12"/>
      <color theme="1"/>
      <name val="Calibri"/>
      <family val="2"/>
      <charset val="136"/>
      <scheme val="minor"/>
    </font>
    <font>
      <sz val="10"/>
      <name val="MS Sans Serif"/>
      <family val="2"/>
    </font>
    <font>
      <sz val="12"/>
      <color indexed="8"/>
      <name val="Verdana"/>
      <family val="2"/>
    </font>
    <font>
      <sz val="11"/>
      <color theme="1"/>
      <name val="Franklin Gothic Book"/>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1"/>
      <name val="Franklin Gothic Book"/>
      <family val="2"/>
    </font>
    <font>
      <b/>
      <sz val="11"/>
      <name val="Franklin Gothic Book"/>
      <family val="2"/>
    </font>
    <font>
      <b/>
      <sz val="11"/>
      <name val="Calibri"/>
      <family val="2"/>
      <scheme val="minor"/>
    </font>
    <font>
      <sz val="11"/>
      <name val="Calibri"/>
      <family val="2"/>
      <scheme val="minor"/>
    </font>
    <font>
      <b/>
      <sz val="11"/>
      <color rgb="FFFF0000"/>
      <name val="Calibri"/>
      <family val="2"/>
      <scheme val="minor"/>
    </font>
    <font>
      <b/>
      <sz val="11"/>
      <color rgb="FFFF0000"/>
      <name val="Calibri"/>
      <family val="2"/>
    </font>
    <font>
      <u/>
      <sz val="11"/>
      <color theme="10"/>
      <name val="Calibri"/>
      <family val="2"/>
    </font>
    <font>
      <sz val="10.5"/>
      <name val="Calibri"/>
      <family val="2"/>
    </font>
    <font>
      <sz val="11"/>
      <name val="Calibri"/>
      <family val="2"/>
    </font>
    <font>
      <b/>
      <sz val="11"/>
      <color theme="0"/>
      <name val="Calibri"/>
      <family val="2"/>
      <scheme val="minor"/>
    </font>
    <font>
      <sz val="11"/>
      <color rgb="FFFF0000"/>
      <name val="Calibri"/>
      <family val="2"/>
      <scheme val="minor"/>
    </font>
    <font>
      <sz val="11"/>
      <color theme="0"/>
      <name val="Calibri"/>
      <family val="2"/>
      <scheme val="minor"/>
    </font>
    <font>
      <b/>
      <sz val="20"/>
      <color theme="1"/>
      <name val="Calibri"/>
      <family val="2"/>
      <scheme val="minor"/>
    </font>
    <font>
      <b/>
      <i/>
      <sz val="11"/>
      <color rgb="FFFF0000"/>
      <name val="Calibri"/>
      <family val="2"/>
      <scheme val="minor"/>
    </font>
    <font>
      <b/>
      <sz val="11"/>
      <color theme="1"/>
      <name val="Calibri"/>
      <family val="2"/>
    </font>
    <font>
      <i/>
      <sz val="11"/>
      <color theme="1"/>
      <name val="Calibri"/>
      <family val="2"/>
      <scheme val="minor"/>
    </font>
    <font>
      <b/>
      <i/>
      <sz val="11"/>
      <color theme="1"/>
      <name val="Calibri"/>
      <family val="2"/>
    </font>
    <font>
      <b/>
      <sz val="11"/>
      <color theme="0"/>
      <name val="Calibri"/>
      <family val="2"/>
    </font>
    <font>
      <i/>
      <sz val="11"/>
      <color theme="1"/>
      <name val="Calibri"/>
      <family val="2"/>
    </font>
    <font>
      <sz val="10"/>
      <name val="Franklin Gothic Book"/>
      <family val="2"/>
    </font>
    <font>
      <sz val="11"/>
      <color rgb="FF000000"/>
      <name val="Calibri"/>
      <family val="2"/>
    </font>
    <font>
      <b/>
      <sz val="12"/>
      <color theme="0"/>
      <name val="Calibri"/>
      <family val="2"/>
      <scheme val="minor"/>
    </font>
    <font>
      <b/>
      <sz val="20"/>
      <color theme="0"/>
      <name val="Calibri"/>
      <family val="2"/>
      <scheme val="minor"/>
    </font>
    <font>
      <b/>
      <sz val="10"/>
      <color rgb="FFFF0000"/>
      <name val="Calibri"/>
      <family val="2"/>
      <scheme val="minor"/>
    </font>
  </fonts>
  <fills count="44">
    <fill>
      <patternFill patternType="none"/>
    </fill>
    <fill>
      <patternFill patternType="gray125"/>
    </fill>
    <fill>
      <patternFill patternType="solid">
        <fgColor theme="7" tint="0.59999389629810485"/>
        <bgColor indexed="64"/>
      </patternFill>
    </fill>
    <fill>
      <patternFill patternType="solid">
        <fgColor theme="7" tint="0.59999389629810485"/>
        <bgColor theme="4"/>
      </patternFill>
    </fill>
    <fill>
      <patternFill patternType="solid">
        <fgColor rgb="FFFFFF0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ill>
    <fill>
      <patternFill patternType="solid">
        <fgColor indexed="65"/>
        <bgColor indexed="64"/>
      </patternFill>
    </fill>
    <fill>
      <patternFill patternType="solid">
        <fgColor indexed="43"/>
      </patternFill>
    </fill>
    <fill>
      <patternFill patternType="solid">
        <fgColor indexed="26"/>
      </patternFill>
    </fill>
    <fill>
      <patternFill patternType="solid">
        <fgColor theme="1"/>
        <bgColor indexed="64"/>
      </patternFill>
    </fill>
  </fills>
  <borders count="42">
    <border>
      <left/>
      <right/>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auto="1"/>
      </right>
      <top/>
      <bottom style="thin">
        <color auto="1"/>
      </bottom>
      <diagonal/>
    </border>
    <border>
      <left style="medium">
        <color indexed="64"/>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38">
    <xf numFmtId="0" fontId="0" fillId="0" borderId="0"/>
    <xf numFmtId="0" fontId="1" fillId="0" borderId="0"/>
    <xf numFmtId="0" fontId="4" fillId="0" borderId="0">
      <alignment vertical="top"/>
    </xf>
    <xf numFmtId="0" fontId="6" fillId="0" borderId="0"/>
    <xf numFmtId="0" fontId="1" fillId="0" borderId="0"/>
    <xf numFmtId="0" fontId="4" fillId="0" borderId="0">
      <alignment vertical="top"/>
    </xf>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10" fillId="0" borderId="0" applyNumberFormat="0" applyFill="0" applyBorder="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1" fillId="37" borderId="5" applyNumberFormat="0" applyAlignment="0" applyProtection="0"/>
    <xf numFmtId="0" fontId="12" fillId="38" borderId="6" applyNumberFormat="0" applyAlignment="0" applyProtection="0"/>
    <xf numFmtId="0" fontId="12" fillId="38" borderId="6" applyNumberFormat="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4"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5"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4"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39" borderId="0"/>
    <xf numFmtId="0" fontId="20" fillId="39" borderId="0"/>
    <xf numFmtId="0" fontId="20" fillId="40" borderId="0"/>
    <xf numFmtId="0" fontId="20" fillId="40" borderId="0"/>
    <xf numFmtId="0" fontId="21" fillId="0" borderId="7"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xf>
    <xf numFmtId="0" fontId="25" fillId="0" borderId="0" applyNumberFormat="0" applyFill="0" applyBorder="0" applyAlignment="0" applyProtection="0">
      <alignment vertical="top"/>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7" fillId="24" borderId="5" applyNumberFormat="0" applyAlignment="0" applyProtection="0"/>
    <xf numFmtId="0" fontId="28" fillId="0" borderId="10" applyNumberFormat="0" applyFill="0" applyAlignment="0" applyProtection="0"/>
    <xf numFmtId="0" fontId="28" fillId="0" borderId="10" applyNumberFormat="0" applyFill="0" applyAlignment="0" applyProtection="0"/>
    <xf numFmtId="0" fontId="29" fillId="41" borderId="0" applyNumberFormat="0" applyBorder="0" applyAlignment="0" applyProtection="0"/>
    <xf numFmtId="0" fontId="29" fillId="41" borderId="0" applyNumberFormat="0" applyBorder="0" applyAlignment="0" applyProtection="0"/>
    <xf numFmtId="0" fontId="6" fillId="0" borderId="0"/>
    <xf numFmtId="0" fontId="13" fillId="0" borderId="0"/>
    <xf numFmtId="0" fontId="6" fillId="0" borderId="0"/>
    <xf numFmtId="0" fontId="6" fillId="0" borderId="0"/>
    <xf numFmtId="0" fontId="6" fillId="0" borderId="0"/>
    <xf numFmtId="0" fontId="6" fillId="0" borderId="0"/>
    <xf numFmtId="0" fontId="6" fillId="0" borderId="0"/>
    <xf numFmtId="0" fontId="13" fillId="0" borderId="0"/>
    <xf numFmtId="0" fontId="13" fillId="0" borderId="0"/>
    <xf numFmtId="0" fontId="13" fillId="0" borderId="0"/>
    <xf numFmtId="0" fontId="13" fillId="0" borderId="0"/>
    <xf numFmtId="0" fontId="13"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3" fillId="0" borderId="0"/>
    <xf numFmtId="0" fontId="13" fillId="0" borderId="0"/>
    <xf numFmtId="0" fontId="13" fillId="0" borderId="0"/>
    <xf numFmtId="0" fontId="13" fillId="0" borderId="0"/>
    <xf numFmtId="0" fontId="6" fillId="0" borderId="0"/>
    <xf numFmtId="0" fontId="13" fillId="0" borderId="0"/>
    <xf numFmtId="0" fontId="13" fillId="0" borderId="0"/>
    <xf numFmtId="0" fontId="6" fillId="0" borderId="0"/>
    <xf numFmtId="0" fontId="13" fillId="0" borderId="0"/>
    <xf numFmtId="0" fontId="31" fillId="0" borderId="0"/>
    <xf numFmtId="0" fontId="32" fillId="0" borderId="0"/>
    <xf numFmtId="0" fontId="4" fillId="0" borderId="0"/>
    <xf numFmtId="0" fontId="32" fillId="0" borderId="0"/>
    <xf numFmtId="0" fontId="13" fillId="0" borderId="0"/>
    <xf numFmtId="0" fontId="32" fillId="0" borderId="0"/>
    <xf numFmtId="0" fontId="4" fillId="0" borderId="0">
      <alignment vertical="top"/>
    </xf>
    <xf numFmtId="0" fontId="4"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13" fillId="0" borderId="0"/>
    <xf numFmtId="0" fontId="13" fillId="0" borderId="0"/>
    <xf numFmtId="0" fontId="13" fillId="0" borderId="0"/>
    <xf numFmtId="0" fontId="13"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6" fillId="0" borderId="0"/>
    <xf numFmtId="0" fontId="6" fillId="0" borderId="0"/>
    <xf numFmtId="0" fontId="6" fillId="0" borderId="0"/>
    <xf numFmtId="0" fontId="6"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6" fillId="0" borderId="0"/>
    <xf numFmtId="0" fontId="13" fillId="0" borderId="0"/>
    <xf numFmtId="0" fontId="6" fillId="0" borderId="0"/>
    <xf numFmtId="0" fontId="6" fillId="0" borderId="0"/>
    <xf numFmtId="0" fontId="4" fillId="0" borderId="0">
      <alignment vertical="top"/>
    </xf>
    <xf numFmtId="0" fontId="6" fillId="0" borderId="0"/>
    <xf numFmtId="0" fontId="4" fillId="0" borderId="0">
      <alignment vertical="top"/>
    </xf>
    <xf numFmtId="0" fontId="6" fillId="0" borderId="0"/>
    <xf numFmtId="0" fontId="4" fillId="0" borderId="0">
      <alignment vertical="top"/>
    </xf>
    <xf numFmtId="0" fontId="4" fillId="0" borderId="0">
      <alignment vertical="top"/>
    </xf>
    <xf numFmtId="0" fontId="13" fillId="0" borderId="0"/>
    <xf numFmtId="0" fontId="13" fillId="0" borderId="0"/>
    <xf numFmtId="0" fontId="4" fillId="0" borderId="0">
      <alignment vertical="top"/>
    </xf>
    <xf numFmtId="0" fontId="6" fillId="0" borderId="0"/>
    <xf numFmtId="0" fontId="4" fillId="0" borderId="0">
      <alignment vertical="top"/>
    </xf>
    <xf numFmtId="0" fontId="6" fillId="0" borderId="0"/>
    <xf numFmtId="0" fontId="4" fillId="0" borderId="0">
      <alignment vertical="top"/>
    </xf>
    <xf numFmtId="0" fontId="4" fillId="0" borderId="0">
      <alignment vertical="top"/>
    </xf>
    <xf numFmtId="0" fontId="4" fillId="0" borderId="0">
      <alignment vertical="top"/>
    </xf>
    <xf numFmtId="0" fontId="13"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6" fillId="0" borderId="0"/>
    <xf numFmtId="0" fontId="4" fillId="0" borderId="0">
      <alignment vertical="top"/>
    </xf>
    <xf numFmtId="0" fontId="6" fillId="0" borderId="0"/>
    <xf numFmtId="0" fontId="6" fillId="0" borderId="0"/>
    <xf numFmtId="0" fontId="6" fillId="0" borderId="0"/>
    <xf numFmtId="0" fontId="4" fillId="0" borderId="0">
      <alignment vertical="top"/>
    </xf>
    <xf numFmtId="0" fontId="6" fillId="0" borderId="0"/>
    <xf numFmtId="0" fontId="6"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13" fillId="0" borderId="0"/>
    <xf numFmtId="0" fontId="13" fillId="0" borderId="0"/>
    <xf numFmtId="0" fontId="13" fillId="0" borderId="0"/>
    <xf numFmtId="0" fontId="13"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 fillId="0" borderId="0">
      <alignment vertical="top"/>
    </xf>
    <xf numFmtId="0" fontId="31"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4" fillId="0" borderId="0">
      <alignment vertical="top"/>
    </xf>
    <xf numFmtId="0" fontId="13" fillId="0" borderId="0"/>
    <xf numFmtId="0" fontId="6" fillId="0" borderId="0"/>
    <xf numFmtId="0" fontId="6" fillId="0" borderId="0"/>
    <xf numFmtId="0" fontId="6" fillId="0" borderId="0"/>
    <xf numFmtId="0" fontId="6" fillId="0" borderId="0"/>
    <xf numFmtId="0" fontId="6" fillId="0" borderId="0"/>
    <xf numFmtId="0" fontId="4" fillId="0" borderId="0">
      <alignment vertical="top"/>
    </xf>
    <xf numFmtId="0" fontId="13" fillId="0" borderId="0"/>
    <xf numFmtId="0" fontId="6" fillId="0" borderId="0"/>
    <xf numFmtId="0" fontId="6" fillId="0" borderId="0"/>
    <xf numFmtId="0" fontId="6" fillId="0" borderId="0"/>
    <xf numFmtId="0" fontId="4" fillId="0" borderId="0">
      <alignment vertical="top"/>
    </xf>
    <xf numFmtId="0" fontId="6" fillId="0" borderId="0"/>
    <xf numFmtId="0" fontId="6" fillId="0" borderId="0"/>
    <xf numFmtId="0" fontId="4" fillId="0" borderId="0">
      <alignment vertical="top"/>
    </xf>
    <xf numFmtId="0" fontId="6" fillId="0" borderId="0"/>
    <xf numFmtId="0" fontId="6"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6" fillId="0" borderId="0"/>
    <xf numFmtId="0" fontId="6" fillId="0" borderId="0"/>
    <xf numFmtId="0" fontId="4" fillId="0" borderId="0">
      <alignment vertical="top"/>
    </xf>
    <xf numFmtId="0" fontId="4" fillId="0" borderId="0">
      <alignment vertical="top"/>
    </xf>
    <xf numFmtId="0" fontId="6" fillId="0" borderId="0"/>
    <xf numFmtId="0" fontId="6" fillId="0" borderId="0"/>
    <xf numFmtId="0" fontId="6" fillId="0" borderId="0"/>
    <xf numFmtId="0" fontId="13" fillId="0" borderId="0"/>
    <xf numFmtId="0" fontId="13" fillId="0" borderId="0"/>
    <xf numFmtId="0" fontId="33" fillId="0" borderId="0"/>
    <xf numFmtId="0" fontId="6" fillId="0" borderId="0"/>
    <xf numFmtId="0" fontId="6" fillId="0" borderId="0"/>
    <xf numFmtId="0" fontId="6" fillId="0" borderId="0"/>
    <xf numFmtId="0" fontId="13" fillId="0" borderId="0"/>
    <xf numFmtId="0" fontId="6" fillId="0" borderId="0"/>
    <xf numFmtId="0" fontId="4" fillId="0" borderId="0">
      <alignment vertical="top"/>
    </xf>
    <xf numFmtId="0" fontId="6" fillId="0" borderId="0"/>
    <xf numFmtId="0" fontId="34" fillId="0" borderId="0"/>
    <xf numFmtId="0" fontId="6" fillId="0" borderId="0"/>
    <xf numFmtId="0" fontId="6" fillId="0" borderId="0"/>
    <xf numFmtId="0" fontId="6" fillId="0" borderId="0"/>
    <xf numFmtId="0" fontId="4" fillId="0" borderId="0">
      <alignment vertical="top"/>
    </xf>
    <xf numFmtId="0" fontId="6" fillId="0" borderId="0"/>
    <xf numFmtId="0" fontId="4" fillId="0" borderId="0">
      <alignment vertical="top"/>
    </xf>
    <xf numFmtId="0" fontId="6" fillId="0" borderId="0"/>
    <xf numFmtId="0" fontId="4" fillId="0" borderId="0">
      <alignment vertical="top"/>
    </xf>
    <xf numFmtId="0" fontId="6" fillId="0" borderId="0"/>
    <xf numFmtId="0" fontId="6" fillId="0" borderId="0"/>
    <xf numFmtId="0" fontId="6" fillId="0" borderId="0"/>
    <xf numFmtId="0" fontId="4" fillId="0" borderId="0">
      <alignment vertical="top"/>
    </xf>
    <xf numFmtId="0" fontId="6" fillId="0" borderId="0"/>
    <xf numFmtId="0" fontId="1" fillId="0" borderId="0"/>
    <xf numFmtId="0" fontId="13" fillId="0" borderId="0"/>
    <xf numFmtId="0" fontId="4" fillId="0" borderId="0">
      <alignment vertical="top"/>
    </xf>
    <xf numFmtId="0" fontId="13" fillId="0" borderId="0"/>
    <xf numFmtId="0" fontId="15" fillId="0" borderId="0"/>
    <xf numFmtId="0" fontId="4" fillId="0" borderId="0">
      <alignment vertical="top"/>
    </xf>
    <xf numFmtId="0" fontId="4" fillId="0" borderId="0">
      <alignment vertical="top"/>
    </xf>
    <xf numFmtId="0" fontId="4" fillId="0" borderId="0">
      <alignment vertical="top"/>
    </xf>
    <xf numFmtId="0" fontId="13" fillId="0" borderId="0"/>
    <xf numFmtId="0" fontId="4" fillId="0" borderId="0">
      <alignment vertical="top"/>
    </xf>
    <xf numFmtId="0" fontId="4" fillId="0" borderId="0">
      <alignment vertical="top"/>
    </xf>
    <xf numFmtId="0" fontId="4"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13" fillId="0" borderId="0"/>
    <xf numFmtId="0" fontId="6" fillId="0" borderId="0"/>
    <xf numFmtId="0" fontId="13" fillId="0" borderId="0"/>
    <xf numFmtId="0" fontId="6" fillId="0" borderId="0"/>
    <xf numFmtId="0" fontId="6" fillId="0" borderId="0"/>
    <xf numFmtId="0" fontId="35" fillId="0" borderId="0" applyNumberFormat="0" applyFill="0" applyBorder="0" applyProtection="0">
      <alignment vertical="top" wrapText="1"/>
    </xf>
    <xf numFmtId="0" fontId="3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5" fillId="42" borderId="11" applyNumberFormat="0" applyFont="0" applyAlignment="0" applyProtection="0"/>
    <xf numFmtId="0" fontId="6" fillId="5" borderId="3" applyNumberFormat="0" applyFont="0" applyAlignment="0" applyProtection="0"/>
    <xf numFmtId="0" fontId="6" fillId="5" borderId="3" applyNumberFormat="0" applyFont="0" applyAlignment="0" applyProtection="0"/>
    <xf numFmtId="0" fontId="6" fillId="5" borderId="3" applyNumberFormat="0" applyFont="0" applyAlignment="0" applyProtection="0"/>
    <xf numFmtId="0" fontId="6" fillId="5" borderId="3" applyNumberFormat="0" applyFont="0" applyAlignment="0" applyProtection="0"/>
    <xf numFmtId="0" fontId="6" fillId="5" borderId="3" applyNumberFormat="0" applyFont="0" applyAlignment="0" applyProtection="0"/>
    <xf numFmtId="0" fontId="6" fillId="5" borderId="3" applyNumberFormat="0" applyFon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0" fontId="37" fillId="37" borderId="12"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alignment vertical="top"/>
    </xf>
    <xf numFmtId="9" fontId="13" fillId="0" borderId="0" applyFont="0" applyFill="0" applyBorder="0" applyAlignment="0" applyProtection="0"/>
    <xf numFmtId="9" fontId="4" fillId="0" borderId="0" applyFont="0" applyFill="0" applyBorder="0" applyAlignment="0" applyProtection="0">
      <alignment vertical="top"/>
    </xf>
    <xf numFmtId="9" fontId="13" fillId="0" borderId="0" applyFont="0" applyFill="0" applyBorder="0" applyAlignment="0" applyProtection="0"/>
    <xf numFmtId="9" fontId="4" fillId="0" borderId="0" applyFont="0" applyFill="0" applyBorder="0" applyAlignment="0" applyProtection="0">
      <alignment vertical="top"/>
    </xf>
    <xf numFmtId="9" fontId="4" fillId="0" borderId="0" applyFont="0" applyFill="0" applyBorder="0" applyAlignment="0" applyProtection="0">
      <alignment vertical="top"/>
    </xf>
    <xf numFmtId="9" fontId="6"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alignment vertical="top"/>
    </xf>
    <xf numFmtId="9" fontId="6"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1" fillId="0" borderId="0"/>
    <xf numFmtId="0" fontId="1" fillId="0" borderId="0"/>
    <xf numFmtId="0" fontId="1" fillId="0" borderId="0"/>
    <xf numFmtId="0" fontId="13" fillId="0" borderId="0"/>
    <xf numFmtId="0" fontId="4" fillId="0" borderId="0">
      <alignment vertical="top"/>
    </xf>
    <xf numFmtId="0" fontId="13" fillId="0" borderId="0"/>
  </cellStyleXfs>
  <cellXfs count="208">
    <xf numFmtId="0" fontId="0" fillId="0" borderId="0" xfId="0"/>
    <xf numFmtId="0" fontId="2" fillId="2" borderId="0" xfId="1" applyFont="1" applyFill="1" applyBorder="1" applyAlignment="1">
      <alignment horizontal="center" vertical="center" wrapText="1"/>
    </xf>
    <xf numFmtId="0" fontId="2" fillId="2" borderId="1" xfId="1" applyFont="1" applyFill="1" applyBorder="1" applyAlignment="1">
      <alignment horizontal="center" vertical="center" wrapText="1"/>
    </xf>
    <xf numFmtId="166" fontId="2" fillId="3" borderId="1" xfId="1" applyNumberFormat="1" applyFont="1" applyFill="1" applyBorder="1" applyAlignment="1">
      <alignment horizontal="center" vertical="center" wrapText="1"/>
    </xf>
    <xf numFmtId="166" fontId="2" fillId="2" borderId="1" xfId="1" applyNumberFormat="1" applyFont="1" applyFill="1" applyBorder="1" applyAlignment="1">
      <alignment horizontal="center" vertical="center" wrapText="1"/>
    </xf>
    <xf numFmtId="0" fontId="3" fillId="0" borderId="2" xfId="1" applyFont="1" applyBorder="1" applyAlignment="1">
      <alignment horizontal="left"/>
    </xf>
    <xf numFmtId="0" fontId="5" fillId="0" borderId="2" xfId="2" applyFont="1" applyBorder="1" applyAlignment="1">
      <alignment horizontal="left"/>
    </xf>
    <xf numFmtId="0" fontId="5" fillId="0" borderId="2" xfId="2" applyFont="1" applyFill="1" applyBorder="1" applyAlignment="1">
      <alignment horizontal="left"/>
    </xf>
    <xf numFmtId="0" fontId="5" fillId="4" borderId="2" xfId="2" applyFont="1" applyFill="1" applyBorder="1" applyAlignment="1">
      <alignment horizontal="left"/>
    </xf>
    <xf numFmtId="0" fontId="3" fillId="0" borderId="2" xfId="1" applyFont="1" applyFill="1" applyBorder="1" applyAlignment="1">
      <alignment horizontal="left"/>
    </xf>
    <xf numFmtId="0" fontId="7" fillId="18" borderId="4" xfId="0" applyFont="1" applyFill="1" applyBorder="1" applyAlignment="1">
      <alignment horizontal="center" vertical="center" wrapText="1"/>
    </xf>
    <xf numFmtId="0" fontId="7" fillId="18" borderId="4" xfId="0" applyNumberFormat="1" applyFont="1" applyFill="1" applyBorder="1" applyAlignment="1">
      <alignment horizontal="center" vertical="center" wrapText="1"/>
    </xf>
    <xf numFmtId="0" fontId="42" fillId="0" borderId="0" xfId="483" applyFont="1" applyFill="1" applyBorder="1" applyAlignment="1">
      <alignment horizontal="center"/>
    </xf>
    <xf numFmtId="0" fontId="41" fillId="0" borderId="0" xfId="0" applyFont="1" applyAlignment="1">
      <alignment horizontal="center"/>
    </xf>
    <xf numFmtId="0" fontId="43" fillId="18" borderId="18" xfId="0" applyFont="1" applyFill="1" applyBorder="1" applyAlignment="1">
      <alignment horizontal="center" vertical="center" wrapText="1"/>
    </xf>
    <xf numFmtId="0" fontId="43" fillId="18" borderId="15" xfId="0" applyFont="1" applyFill="1" applyBorder="1" applyAlignment="1">
      <alignment horizontal="center" vertical="center" wrapText="1"/>
    </xf>
    <xf numFmtId="0" fontId="0" fillId="0" borderId="16" xfId="0" applyNumberFormat="1" applyFont="1" applyFill="1" applyBorder="1" applyAlignment="1">
      <alignment horizontal="center"/>
    </xf>
    <xf numFmtId="0" fontId="44" fillId="0" borderId="17" xfId="0" applyFont="1" applyFill="1" applyBorder="1" applyAlignment="1">
      <alignment horizontal="center"/>
    </xf>
    <xf numFmtId="167" fontId="44" fillId="0" borderId="16" xfId="198" applyNumberFormat="1" applyFont="1" applyFill="1" applyBorder="1" applyAlignment="1">
      <alignment horizontal="center"/>
    </xf>
    <xf numFmtId="167" fontId="44" fillId="0" borderId="17" xfId="198" applyNumberFormat="1" applyFont="1" applyFill="1" applyBorder="1" applyAlignment="1">
      <alignment horizontal="center"/>
    </xf>
    <xf numFmtId="167" fontId="44" fillId="0" borderId="21" xfId="198" applyNumberFormat="1" applyFont="1" applyFill="1" applyBorder="1" applyAlignment="1">
      <alignment horizontal="center"/>
    </xf>
    <xf numFmtId="0" fontId="44" fillId="0" borderId="16" xfId="0" applyFont="1" applyFill="1" applyBorder="1" applyAlignment="1">
      <alignment horizontal="center"/>
    </xf>
    <xf numFmtId="0" fontId="44" fillId="4" borderId="17" xfId="0" applyFont="1" applyFill="1" applyBorder="1" applyAlignment="1">
      <alignment horizontal="center"/>
    </xf>
    <xf numFmtId="0" fontId="0" fillId="0" borderId="22" xfId="0" applyNumberFormat="1" applyFont="1" applyFill="1" applyBorder="1" applyAlignment="1">
      <alignment horizontal="center"/>
    </xf>
    <xf numFmtId="0" fontId="44" fillId="0" borderId="2" xfId="0" applyFont="1" applyFill="1" applyBorder="1" applyAlignment="1">
      <alignment horizontal="center"/>
    </xf>
    <xf numFmtId="167" fontId="44" fillId="0" borderId="22" xfId="198" applyNumberFormat="1" applyFont="1" applyFill="1" applyBorder="1" applyAlignment="1">
      <alignment horizontal="center"/>
    </xf>
    <xf numFmtId="167" fontId="44" fillId="0" borderId="2" xfId="198" applyNumberFormat="1" applyFont="1" applyFill="1" applyBorder="1" applyAlignment="1">
      <alignment horizontal="center"/>
    </xf>
    <xf numFmtId="167" fontId="44" fillId="0" borderId="23" xfId="198" applyNumberFormat="1" applyFont="1" applyFill="1" applyBorder="1" applyAlignment="1">
      <alignment horizontal="center"/>
    </xf>
    <xf numFmtId="0" fontId="44" fillId="0" borderId="22" xfId="0" applyFont="1" applyFill="1" applyBorder="1" applyAlignment="1">
      <alignment horizontal="center"/>
    </xf>
    <xf numFmtId="0" fontId="44" fillId="0" borderId="22" xfId="0" applyNumberFormat="1" applyFont="1" applyFill="1" applyBorder="1" applyAlignment="1">
      <alignment horizontal="center"/>
    </xf>
    <xf numFmtId="0" fontId="0" fillId="0" borderId="22" xfId="0" applyFont="1" applyFill="1" applyBorder="1" applyAlignment="1">
      <alignment horizontal="center"/>
    </xf>
    <xf numFmtId="0" fontId="0" fillId="0" borderId="2" xfId="0" applyFont="1" applyFill="1" applyBorder="1" applyAlignment="1">
      <alignment horizontal="center"/>
    </xf>
    <xf numFmtId="167" fontId="0" fillId="0" borderId="2" xfId="0" applyNumberFormat="1" applyFont="1" applyFill="1" applyBorder="1" applyAlignment="1">
      <alignment horizontal="center"/>
    </xf>
    <xf numFmtId="0" fontId="44" fillId="4" borderId="2" xfId="0" applyFont="1" applyFill="1" applyBorder="1" applyAlignment="1">
      <alignment horizontal="center"/>
    </xf>
    <xf numFmtId="167" fontId="44" fillId="4" borderId="2" xfId="198" applyNumberFormat="1" applyFont="1" applyFill="1" applyBorder="1" applyAlignment="1">
      <alignment horizontal="center"/>
    </xf>
    <xf numFmtId="167" fontId="44" fillId="0" borderId="19" xfId="198" applyNumberFormat="1" applyFont="1" applyFill="1" applyBorder="1" applyAlignment="1">
      <alignment horizontal="center"/>
    </xf>
    <xf numFmtId="167" fontId="44" fillId="0" borderId="20" xfId="198" applyNumberFormat="1" applyFont="1" applyFill="1" applyBorder="1" applyAlignment="1">
      <alignment horizontal="center"/>
    </xf>
    <xf numFmtId="167" fontId="44" fillId="0" borderId="24" xfId="198" applyNumberFormat="1" applyFont="1" applyFill="1" applyBorder="1" applyAlignment="1">
      <alignment horizontal="center"/>
    </xf>
    <xf numFmtId="0" fontId="44" fillId="0" borderId="19" xfId="0" applyFont="1" applyFill="1" applyBorder="1" applyAlignment="1">
      <alignment horizontal="center"/>
    </xf>
    <xf numFmtId="0" fontId="44" fillId="0" borderId="20" xfId="0" applyFont="1" applyFill="1" applyBorder="1" applyAlignment="1">
      <alignment horizontal="center"/>
    </xf>
    <xf numFmtId="0" fontId="44" fillId="0" borderId="2" xfId="0" applyNumberFormat="1" applyFont="1" applyFill="1" applyBorder="1" applyAlignment="1">
      <alignment horizontal="center"/>
    </xf>
    <xf numFmtId="0" fontId="0" fillId="0" borderId="25" xfId="0" applyFont="1" applyFill="1" applyBorder="1" applyAlignment="1">
      <alignment horizontal="center"/>
    </xf>
    <xf numFmtId="167" fontId="44" fillId="0" borderId="26" xfId="198" applyNumberFormat="1" applyFont="1" applyFill="1" applyBorder="1" applyAlignment="1">
      <alignment horizontal="center"/>
    </xf>
    <xf numFmtId="167" fontId="44" fillId="0" borderId="25" xfId="198" applyNumberFormat="1" applyFont="1" applyFill="1" applyBorder="1" applyAlignment="1">
      <alignment horizontal="center"/>
    </xf>
    <xf numFmtId="167" fontId="44" fillId="0" borderId="27" xfId="198" applyNumberFormat="1" applyFont="1" applyFill="1" applyBorder="1" applyAlignment="1">
      <alignment horizontal="center"/>
    </xf>
    <xf numFmtId="0" fontId="44" fillId="0" borderId="25" xfId="0" applyFont="1" applyFill="1" applyBorder="1" applyAlignment="1">
      <alignment horizontal="center"/>
    </xf>
    <xf numFmtId="167" fontId="0" fillId="0" borderId="22" xfId="198" applyNumberFormat="1" applyFont="1" applyFill="1" applyBorder="1" applyAlignment="1">
      <alignment horizontal="center"/>
    </xf>
    <xf numFmtId="167" fontId="0" fillId="0" borderId="2" xfId="198" applyNumberFormat="1" applyFont="1" applyFill="1" applyBorder="1" applyAlignment="1">
      <alignment horizontal="center"/>
    </xf>
    <xf numFmtId="167" fontId="0" fillId="0" borderId="22" xfId="0" applyNumberFormat="1" applyFont="1" applyFill="1" applyBorder="1" applyAlignment="1">
      <alignment horizontal="center"/>
    </xf>
    <xf numFmtId="0" fontId="44" fillId="0" borderId="22" xfId="0" applyFont="1" applyFill="1" applyBorder="1" applyAlignment="1">
      <alignment horizontal="center" wrapText="1"/>
    </xf>
    <xf numFmtId="167" fontId="45" fillId="0" borderId="22" xfId="198" applyNumberFormat="1" applyFont="1" applyFill="1" applyBorder="1" applyAlignment="1">
      <alignment horizontal="center"/>
    </xf>
    <xf numFmtId="167" fontId="45" fillId="0" borderId="2" xfId="198" applyNumberFormat="1" applyFont="1" applyFill="1" applyBorder="1" applyAlignment="1">
      <alignment horizontal="center"/>
    </xf>
    <xf numFmtId="0" fontId="0" fillId="4" borderId="28" xfId="0" applyNumberFormat="1" applyFont="1" applyFill="1" applyBorder="1" applyAlignment="1">
      <alignment horizontal="center"/>
    </xf>
    <xf numFmtId="0" fontId="0" fillId="4" borderId="28" xfId="0" applyFont="1" applyFill="1" applyBorder="1" applyAlignment="1">
      <alignment horizontal="center"/>
    </xf>
    <xf numFmtId="0" fontId="0" fillId="4" borderId="29" xfId="0" applyFont="1" applyFill="1" applyBorder="1" applyAlignment="1">
      <alignment horizontal="center"/>
    </xf>
    <xf numFmtId="167" fontId="44" fillId="4" borderId="28" xfId="198" applyNumberFormat="1" applyFont="1" applyFill="1" applyBorder="1" applyAlignment="1">
      <alignment horizontal="center"/>
    </xf>
    <xf numFmtId="0" fontId="44" fillId="0" borderId="16" xfId="0" applyFont="1" applyFill="1" applyBorder="1" applyAlignment="1">
      <alignment horizontal="center" vertical="center"/>
    </xf>
    <xf numFmtId="0" fontId="0" fillId="0" borderId="2" xfId="0" applyFont="1" applyFill="1" applyBorder="1" applyAlignment="1">
      <alignment horizontal="center" vertical="center"/>
    </xf>
    <xf numFmtId="167" fontId="0" fillId="0" borderId="2" xfId="198" applyNumberFormat="1" applyFont="1" applyFill="1" applyBorder="1" applyAlignment="1">
      <alignment horizontal="center" vertical="center"/>
    </xf>
    <xf numFmtId="0" fontId="0" fillId="0" borderId="2" xfId="0" applyFont="1" applyBorder="1" applyAlignment="1">
      <alignment horizontal="center" vertical="center"/>
    </xf>
    <xf numFmtId="167" fontId="0" fillId="0" borderId="2" xfId="198" applyNumberFormat="1" applyFont="1" applyBorder="1" applyAlignment="1">
      <alignment horizontal="center" vertical="center"/>
    </xf>
    <xf numFmtId="0" fontId="0" fillId="0" borderId="2" xfId="0" applyFont="1" applyBorder="1"/>
    <xf numFmtId="0" fontId="0" fillId="0" borderId="2" xfId="0" applyFont="1" applyBorder="1" applyAlignment="1">
      <alignment horizontal="center"/>
    </xf>
    <xf numFmtId="167" fontId="44" fillId="0" borderId="2" xfId="198" applyNumberFormat="1" applyFont="1" applyFill="1" applyBorder="1" applyAlignment="1">
      <alignment horizontal="center" vertical="center"/>
    </xf>
    <xf numFmtId="1" fontId="44" fillId="0" borderId="22" xfId="0" applyNumberFormat="1" applyFont="1" applyFill="1" applyBorder="1" applyAlignment="1">
      <alignment horizontal="center" vertical="center"/>
    </xf>
    <xf numFmtId="164" fontId="0" fillId="0" borderId="2" xfId="198" applyNumberFormat="1" applyFont="1" applyFill="1" applyBorder="1" applyAlignment="1">
      <alignment horizontal="center" vertical="center"/>
    </xf>
    <xf numFmtId="0" fontId="0" fillId="0" borderId="22" xfId="0" applyFont="1" applyFill="1" applyBorder="1" applyAlignment="1">
      <alignment horizontal="center" vertical="center"/>
    </xf>
    <xf numFmtId="164" fontId="0" fillId="0" borderId="2" xfId="198" applyNumberFormat="1" applyFont="1" applyBorder="1" applyAlignment="1">
      <alignment horizontal="center" vertical="center"/>
    </xf>
    <xf numFmtId="0" fontId="0" fillId="0" borderId="28" xfId="0" applyFont="1" applyFill="1" applyBorder="1" applyAlignment="1">
      <alignment horizontal="center"/>
    </xf>
    <xf numFmtId="0" fontId="43" fillId="18" borderId="14" xfId="0" applyFont="1" applyFill="1" applyBorder="1" applyAlignment="1">
      <alignment vertical="center" wrapText="1"/>
    </xf>
    <xf numFmtId="0" fontId="43" fillId="18" borderId="14" xfId="0" applyFont="1" applyFill="1" applyBorder="1" applyAlignment="1">
      <alignment horizontal="center" vertical="center" wrapText="1"/>
    </xf>
    <xf numFmtId="0" fontId="43" fillId="18" borderId="30" xfId="0" applyFont="1" applyFill="1" applyBorder="1" applyAlignment="1">
      <alignment vertical="center" wrapText="1"/>
    </xf>
    <xf numFmtId="0" fontId="46" fillId="2" borderId="1" xfId="1" applyFont="1" applyFill="1" applyBorder="1" applyAlignment="1">
      <alignment horizontal="center" vertical="center" wrapText="1"/>
    </xf>
    <xf numFmtId="166" fontId="46" fillId="2" borderId="1" xfId="1" applyNumberFormat="1" applyFont="1" applyFill="1" applyBorder="1" applyAlignment="1">
      <alignment horizontal="center" vertical="center" wrapText="1"/>
    </xf>
    <xf numFmtId="168"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wrapText="1"/>
    </xf>
    <xf numFmtId="0" fontId="46" fillId="2" borderId="0" xfId="1" applyFont="1" applyFill="1" applyBorder="1" applyAlignment="1">
      <alignment horizontal="center" wrapText="1"/>
    </xf>
    <xf numFmtId="0" fontId="46" fillId="2" borderId="3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3" fillId="0" borderId="31" xfId="1" applyFont="1" applyFill="1" applyBorder="1" applyAlignment="1">
      <alignment horizontal="left"/>
    </xf>
    <xf numFmtId="0" fontId="5" fillId="0" borderId="31" xfId="5" applyFont="1" applyFill="1" applyBorder="1" applyAlignment="1">
      <alignment horizontal="left"/>
    </xf>
    <xf numFmtId="0" fontId="3" fillId="0" borderId="32" xfId="1" applyFont="1" applyFill="1" applyBorder="1" applyAlignment="1">
      <alignment horizontal="left"/>
    </xf>
    <xf numFmtId="0" fontId="1" fillId="0" borderId="31" xfId="1" applyFill="1" applyBorder="1" applyAlignment="1">
      <alignment horizontal="left"/>
    </xf>
    <xf numFmtId="0" fontId="5" fillId="0" borderId="31" xfId="5" applyNumberFormat="1" applyFont="1" applyFill="1" applyBorder="1" applyAlignment="1">
      <alignment horizontal="left"/>
    </xf>
    <xf numFmtId="0" fontId="0" fillId="0" borderId="31" xfId="0" applyBorder="1"/>
    <xf numFmtId="0" fontId="3" fillId="0" borderId="31" xfId="1" applyFont="1" applyBorder="1" applyAlignment="1">
      <alignment horizontal="left"/>
    </xf>
    <xf numFmtId="0" fontId="3" fillId="4" borderId="31" xfId="1" applyFont="1" applyFill="1" applyBorder="1" applyAlignment="1">
      <alignment horizontal="left"/>
    </xf>
    <xf numFmtId="0" fontId="0" fillId="0" borderId="31" xfId="0" applyBorder="1" applyAlignment="1">
      <alignment horizontal="left"/>
    </xf>
    <xf numFmtId="0" fontId="0" fillId="4" borderId="31" xfId="0" applyFill="1" applyBorder="1" applyAlignment="1">
      <alignment horizontal="left"/>
    </xf>
    <xf numFmtId="0" fontId="1" fillId="0" borderId="31" xfId="1" applyBorder="1" applyAlignment="1">
      <alignment horizontal="left"/>
    </xf>
    <xf numFmtId="0" fontId="26" fillId="0" borderId="31" xfId="403" applyFill="1" applyBorder="1" applyAlignment="1">
      <alignment horizontal="left"/>
    </xf>
    <xf numFmtId="14" fontId="3" fillId="0" borderId="31" xfId="1" applyNumberFormat="1" applyFont="1" applyFill="1" applyBorder="1" applyAlignment="1">
      <alignment horizontal="left"/>
    </xf>
    <xf numFmtId="0" fontId="5" fillId="4" borderId="31" xfId="5" applyFont="1" applyFill="1" applyBorder="1" applyAlignment="1">
      <alignment horizontal="left"/>
    </xf>
    <xf numFmtId="0" fontId="26" fillId="4" borderId="31" xfId="403" applyFill="1" applyBorder="1" applyAlignment="1">
      <alignment horizontal="left"/>
    </xf>
    <xf numFmtId="14" fontId="1" fillId="0" borderId="31" xfId="1" applyNumberFormat="1" applyFill="1" applyBorder="1" applyAlignment="1">
      <alignment horizontal="left"/>
    </xf>
    <xf numFmtId="0" fontId="47" fillId="0" borderId="31" xfId="403" applyFont="1" applyFill="1" applyBorder="1" applyAlignment="1">
      <alignment horizontal="left"/>
    </xf>
    <xf numFmtId="0" fontId="48" fillId="0" borderId="31" xfId="0" applyFont="1" applyFill="1" applyBorder="1" applyAlignment="1">
      <alignment vertical="center"/>
    </xf>
    <xf numFmtId="0" fontId="44" fillId="0" borderId="31" xfId="0" applyFont="1" applyBorder="1"/>
    <xf numFmtId="0" fontId="26" fillId="4" borderId="31" xfId="403" applyFill="1" applyBorder="1"/>
    <xf numFmtId="0" fontId="0" fillId="0" borderId="31" xfId="0" applyFill="1" applyBorder="1" applyAlignment="1">
      <alignment horizontal="left"/>
    </xf>
    <xf numFmtId="0" fontId="3" fillId="0" borderId="25" xfId="1" applyFont="1" applyFill="1" applyBorder="1" applyAlignment="1">
      <alignment horizontal="left"/>
    </xf>
    <xf numFmtId="0" fontId="5" fillId="0" borderId="25" xfId="5" applyFont="1" applyFill="1" applyBorder="1" applyAlignment="1">
      <alignment horizontal="left"/>
    </xf>
    <xf numFmtId="0" fontId="3" fillId="0" borderId="33" xfId="1" applyFont="1" applyFill="1" applyBorder="1" applyAlignment="1">
      <alignment horizontal="left"/>
    </xf>
    <xf numFmtId="0" fontId="1" fillId="0" borderId="25" xfId="1" applyFill="1" applyBorder="1" applyAlignment="1">
      <alignment horizontal="left"/>
    </xf>
    <xf numFmtId="0" fontId="5" fillId="0" borderId="25" xfId="5" applyNumberFormat="1" applyFont="1" applyFill="1" applyBorder="1" applyAlignment="1">
      <alignment horizontal="left"/>
    </xf>
    <xf numFmtId="0" fontId="0" fillId="0" borderId="25" xfId="0" applyBorder="1"/>
    <xf numFmtId="14" fontId="3" fillId="0" borderId="25" xfId="1" applyNumberFormat="1" applyFont="1" applyFill="1" applyBorder="1" applyAlignment="1">
      <alignment horizontal="left"/>
    </xf>
    <xf numFmtId="0" fontId="3" fillId="0" borderId="25" xfId="1" applyFont="1" applyBorder="1" applyAlignment="1">
      <alignment horizontal="left"/>
    </xf>
    <xf numFmtId="0" fontId="3" fillId="4" borderId="25" xfId="1" applyFont="1" applyFill="1" applyBorder="1" applyAlignment="1">
      <alignment horizontal="left"/>
    </xf>
    <xf numFmtId="0" fontId="0" fillId="0" borderId="25" xfId="0" applyBorder="1" applyAlignment="1">
      <alignment horizontal="left"/>
    </xf>
    <xf numFmtId="0" fontId="0" fillId="4" borderId="25" xfId="0" applyFill="1" applyBorder="1" applyAlignment="1">
      <alignment horizontal="left"/>
    </xf>
    <xf numFmtId="0" fontId="1" fillId="0" borderId="25" xfId="1" applyBorder="1" applyAlignment="1">
      <alignment horizontal="left"/>
    </xf>
    <xf numFmtId="0" fontId="1" fillId="4" borderId="31" xfId="1" applyFill="1" applyBorder="1" applyAlignment="1">
      <alignment horizontal="left"/>
    </xf>
    <xf numFmtId="0" fontId="49" fillId="0" borderId="31" xfId="5" applyFont="1" applyFill="1" applyBorder="1" applyAlignment="1">
      <alignment horizontal="left"/>
    </xf>
    <xf numFmtId="0" fontId="49" fillId="4" borderId="31" xfId="1" applyFont="1" applyFill="1" applyBorder="1" applyAlignment="1">
      <alignment horizontal="left"/>
    </xf>
    <xf numFmtId="0" fontId="0" fillId="43" borderId="0" xfId="0" applyFill="1"/>
    <xf numFmtId="0" fontId="53" fillId="2" borderId="34" xfId="0" applyFont="1" applyFill="1" applyBorder="1" applyAlignment="1"/>
    <xf numFmtId="0" fontId="0" fillId="2" borderId="0" xfId="0" applyFill="1"/>
    <xf numFmtId="0" fontId="0" fillId="2"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0" fontId="54" fillId="2" borderId="36" xfId="0" applyFont="1" applyFill="1" applyBorder="1" applyAlignment="1">
      <alignment vertical="center" wrapText="1"/>
    </xf>
    <xf numFmtId="0" fontId="54" fillId="2" borderId="37" xfId="0" applyFont="1" applyFill="1" applyBorder="1" applyAlignment="1">
      <alignment vertical="center" wrapText="1"/>
    </xf>
    <xf numFmtId="0" fontId="54" fillId="2" borderId="38" xfId="0" applyFont="1" applyFill="1" applyBorder="1" applyAlignment="1">
      <alignment vertical="center" wrapText="1"/>
    </xf>
    <xf numFmtId="0" fontId="55" fillId="43" borderId="39" xfId="0" applyFont="1" applyFill="1" applyBorder="1" applyAlignment="1">
      <alignment horizontal="center" vertical="center" wrapText="1"/>
    </xf>
    <xf numFmtId="0" fontId="55" fillId="2" borderId="39"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55" fillId="2" borderId="39" xfId="0" applyNumberFormat="1" applyFont="1" applyFill="1" applyBorder="1" applyAlignment="1">
      <alignment horizontal="center" vertical="center" wrapText="1"/>
    </xf>
    <xf numFmtId="0" fontId="55" fillId="4" borderId="39" xfId="0" applyNumberFormat="1" applyFont="1" applyFill="1" applyBorder="1" applyAlignment="1">
      <alignment horizontal="center" vertical="center" wrapText="1"/>
    </xf>
    <xf numFmtId="0" fontId="58" fillId="43" borderId="39" xfId="0" applyNumberFormat="1" applyFont="1" applyFill="1" applyBorder="1" applyAlignment="1">
      <alignment horizontal="center" vertical="center" wrapText="1"/>
    </xf>
    <xf numFmtId="0" fontId="57" fillId="2" borderId="39" xfId="0" applyNumberFormat="1" applyFont="1" applyFill="1" applyBorder="1" applyAlignment="1">
      <alignment horizontal="center" vertical="center" wrapText="1"/>
    </xf>
    <xf numFmtId="0" fontId="55" fillId="2" borderId="40" xfId="0" applyNumberFormat="1" applyFont="1" applyFill="1" applyBorder="1" applyAlignment="1">
      <alignment horizontal="center" vertical="center" wrapText="1"/>
    </xf>
    <xf numFmtId="0" fontId="49" fillId="43" borderId="39" xfId="0" applyFont="1" applyFill="1" applyBorder="1" applyAlignment="1">
      <alignment horizontal="center"/>
    </xf>
    <xf numFmtId="0" fontId="49" fillId="0" borderId="39" xfId="0" applyFont="1" applyFill="1" applyBorder="1" applyAlignment="1">
      <alignment horizontal="center"/>
    </xf>
    <xf numFmtId="0" fontId="0" fillId="0" borderId="39" xfId="0" applyFont="1" applyFill="1" applyBorder="1"/>
    <xf numFmtId="164" fontId="49" fillId="0" borderId="39" xfId="0" applyNumberFormat="1" applyFont="1" applyFill="1" applyBorder="1" applyAlignment="1">
      <alignment horizontal="center" vertical="center"/>
    </xf>
    <xf numFmtId="0" fontId="49" fillId="0" borderId="39" xfId="0" applyFont="1" applyFill="1" applyBorder="1" applyAlignment="1">
      <alignment horizontal="center" vertical="center"/>
    </xf>
    <xf numFmtId="0" fontId="49" fillId="0" borderId="39" xfId="0" applyNumberFormat="1" applyFont="1" applyFill="1" applyBorder="1" applyAlignment="1">
      <alignment horizontal="center" vertical="center"/>
    </xf>
    <xf numFmtId="0" fontId="49" fillId="4" borderId="39" xfId="0" applyNumberFormat="1" applyFont="1" applyFill="1" applyBorder="1" applyAlignment="1">
      <alignment horizontal="center" vertical="center"/>
    </xf>
    <xf numFmtId="167" fontId="44" fillId="0" borderId="39" xfId="0" applyNumberFormat="1" applyFont="1" applyFill="1" applyBorder="1" applyAlignment="1">
      <alignment horizontal="center" vertical="center"/>
    </xf>
    <xf numFmtId="167" fontId="52" fillId="43" borderId="39" xfId="0" applyNumberFormat="1" applyFont="1" applyFill="1" applyBorder="1" applyAlignment="1">
      <alignment horizontal="center" vertical="center"/>
    </xf>
    <xf numFmtId="0" fontId="44" fillId="0" borderId="39" xfId="0" applyFont="1" applyBorder="1" applyAlignment="1">
      <alignment horizontal="center" vertical="center"/>
    </xf>
    <xf numFmtId="0" fontId="44" fillId="0" borderId="39" xfId="0" applyFont="1" applyFill="1" applyBorder="1" applyAlignment="1">
      <alignment horizontal="center" vertical="center"/>
    </xf>
    <xf numFmtId="0" fontId="0" fillId="0" borderId="39" xfId="0" applyBorder="1"/>
    <xf numFmtId="0" fontId="0" fillId="43" borderId="39" xfId="0" applyFont="1" applyFill="1" applyBorder="1" applyAlignment="1">
      <alignment horizontal="center"/>
    </xf>
    <xf numFmtId="0" fontId="0" fillId="0" borderId="39" xfId="0" applyFill="1" applyBorder="1" applyAlignment="1">
      <alignment horizontal="center"/>
    </xf>
    <xf numFmtId="0" fontId="0" fillId="0" borderId="39" xfId="0" applyFill="1" applyBorder="1" applyAlignment="1">
      <alignment horizontal="center" vertical="center"/>
    </xf>
    <xf numFmtId="0" fontId="0" fillId="0" borderId="39" xfId="0" applyFont="1" applyFill="1" applyBorder="1" applyAlignment="1">
      <alignment horizontal="center" vertical="center"/>
    </xf>
    <xf numFmtId="0" fontId="0" fillId="4" borderId="39" xfId="0" applyFont="1" applyFill="1" applyBorder="1" applyAlignment="1">
      <alignment horizontal="center" vertical="center"/>
    </xf>
    <xf numFmtId="167" fontId="0" fillId="0" borderId="39" xfId="0" applyNumberFormat="1" applyFill="1" applyBorder="1" applyAlignment="1">
      <alignment horizontal="center" vertical="center"/>
    </xf>
    <xf numFmtId="0" fontId="0" fillId="0" borderId="39" xfId="0" applyBorder="1" applyAlignment="1">
      <alignment horizontal="center" vertical="center"/>
    </xf>
    <xf numFmtId="0" fontId="0" fillId="0" borderId="39" xfId="0" applyFont="1" applyFill="1" applyBorder="1" applyAlignment="1">
      <alignment horizontal="center"/>
    </xf>
    <xf numFmtId="0" fontId="0" fillId="4" borderId="39" xfId="0" applyFill="1" applyBorder="1" applyAlignment="1">
      <alignment horizontal="center" vertical="center"/>
    </xf>
    <xf numFmtId="167" fontId="3" fillId="0" borderId="39" xfId="0" applyNumberFormat="1" applyFont="1" applyFill="1" applyBorder="1" applyAlignment="1">
      <alignment horizontal="center" vertical="center"/>
    </xf>
    <xf numFmtId="167" fontId="49" fillId="0" borderId="39" xfId="0" applyNumberFormat="1" applyFont="1" applyFill="1" applyBorder="1" applyAlignment="1">
      <alignment horizontal="center" vertical="center"/>
    </xf>
    <xf numFmtId="169" fontId="49" fillId="0" borderId="39" xfId="0" applyNumberFormat="1" applyFont="1" applyFill="1" applyBorder="1" applyAlignment="1">
      <alignment horizontal="center" vertical="center"/>
    </xf>
    <xf numFmtId="167" fontId="51" fillId="43" borderId="39" xfId="0" applyNumberFormat="1" applyFont="1" applyFill="1" applyBorder="1" applyAlignment="1">
      <alignment horizontal="center" vertical="center"/>
    </xf>
    <xf numFmtId="0" fontId="44" fillId="0" borderId="39" xfId="0" applyFont="1" applyFill="1" applyBorder="1"/>
    <xf numFmtId="0" fontId="44" fillId="4" borderId="39" xfId="0" applyFont="1" applyFill="1" applyBorder="1" applyAlignment="1">
      <alignment horizontal="center" vertical="center"/>
    </xf>
    <xf numFmtId="0" fontId="49" fillId="4" borderId="39" xfId="0" applyFont="1" applyFill="1" applyBorder="1" applyAlignment="1">
      <alignment horizontal="center" vertical="center"/>
    </xf>
    <xf numFmtId="167" fontId="51" fillId="0" borderId="39" xfId="0" applyNumberFormat="1" applyFont="1" applyFill="1" applyBorder="1" applyAlignment="1">
      <alignment horizontal="center" vertical="center"/>
    </xf>
    <xf numFmtId="0" fontId="60" fillId="43" borderId="39" xfId="0" applyFont="1" applyFill="1" applyBorder="1" applyAlignment="1">
      <alignment horizontal="center"/>
    </xf>
    <xf numFmtId="0" fontId="0" fillId="43" borderId="39" xfId="0" applyFill="1" applyBorder="1" applyAlignment="1">
      <alignment horizontal="center"/>
    </xf>
    <xf numFmtId="164" fontId="46" fillId="0" borderId="39" xfId="0" applyNumberFormat="1" applyFont="1" applyFill="1" applyBorder="1" applyAlignment="1">
      <alignment horizontal="center" vertical="center"/>
    </xf>
    <xf numFmtId="0" fontId="60" fillId="0" borderId="39" xfId="0" applyFont="1" applyFill="1" applyBorder="1" applyAlignment="1">
      <alignment horizontal="center"/>
    </xf>
    <xf numFmtId="0" fontId="44" fillId="43" borderId="39" xfId="0" applyFont="1" applyFill="1" applyBorder="1" applyAlignment="1">
      <alignment horizontal="center"/>
    </xf>
    <xf numFmtId="0" fontId="44" fillId="0" borderId="39" xfId="0" applyFont="1" applyFill="1" applyBorder="1" applyAlignment="1">
      <alignment horizontal="center"/>
    </xf>
    <xf numFmtId="0" fontId="49" fillId="0" borderId="39" xfId="0" applyFont="1" applyFill="1" applyBorder="1" applyAlignment="1">
      <alignment horizontal="center" vertical="center" wrapText="1"/>
    </xf>
    <xf numFmtId="0" fontId="49" fillId="4" borderId="39" xfId="0" applyFont="1" applyFill="1" applyBorder="1" applyAlignment="1">
      <alignment horizontal="center" vertical="center" wrapText="1"/>
    </xf>
    <xf numFmtId="169" fontId="61" fillId="0" borderId="39" xfId="0" applyNumberFormat="1" applyFont="1" applyFill="1" applyBorder="1" applyAlignment="1">
      <alignment horizontal="center"/>
    </xf>
    <xf numFmtId="0" fontId="0" fillId="4" borderId="0" xfId="0" applyFill="1"/>
    <xf numFmtId="167" fontId="0" fillId="0" borderId="39" xfId="0" applyNumberFormat="1" applyFill="1" applyBorder="1" applyAlignment="1">
      <alignment horizontal="center" vertical="center" wrapText="1"/>
    </xf>
    <xf numFmtId="164" fontId="44" fillId="0" borderId="39" xfId="0" applyNumberFormat="1" applyFont="1" applyFill="1" applyBorder="1" applyAlignment="1">
      <alignment horizontal="center" vertical="center"/>
    </xf>
    <xf numFmtId="164" fontId="0" fillId="0" borderId="39" xfId="0" applyNumberFormat="1" applyFont="1" applyFill="1" applyBorder="1" applyAlignment="1">
      <alignment horizontal="center" vertical="center"/>
    </xf>
    <xf numFmtId="167" fontId="0" fillId="4" borderId="39" xfId="0" applyNumberFormat="1" applyFill="1" applyBorder="1" applyAlignment="1">
      <alignment horizontal="center" vertical="center"/>
    </xf>
    <xf numFmtId="0" fontId="0" fillId="0" borderId="39" xfId="0" applyFill="1" applyBorder="1"/>
    <xf numFmtId="0" fontId="0" fillId="0" borderId="0" xfId="0" applyFill="1"/>
    <xf numFmtId="167" fontId="44" fillId="0" borderId="39" xfId="139" applyNumberFormat="1" applyFont="1" applyFill="1" applyBorder="1" applyAlignment="1">
      <alignment horizontal="center" vertical="center"/>
    </xf>
    <xf numFmtId="14" fontId="49" fillId="43" borderId="39" xfId="0" applyNumberFormat="1" applyFont="1" applyFill="1" applyBorder="1" applyAlignment="1">
      <alignment horizontal="center"/>
    </xf>
    <xf numFmtId="0" fontId="62" fillId="43" borderId="0" xfId="0" applyFont="1" applyFill="1" applyAlignment="1">
      <alignment wrapText="1"/>
    </xf>
    <xf numFmtId="0" fontId="63" fillId="43" borderId="34" xfId="0" applyFont="1" applyFill="1" applyBorder="1" applyAlignment="1"/>
    <xf numFmtId="0" fontId="0" fillId="43" borderId="0" xfId="0" applyFill="1" applyAlignment="1">
      <alignment horizontal="center" vertical="center"/>
    </xf>
    <xf numFmtId="0" fontId="52" fillId="43" borderId="0" xfId="0" applyFont="1" applyFill="1" applyAlignment="1">
      <alignment horizontal="center" vertical="center"/>
    </xf>
    <xf numFmtId="16" fontId="64" fillId="0" borderId="39" xfId="0" applyNumberFormat="1" applyFont="1" applyFill="1" applyBorder="1" applyAlignment="1">
      <alignment horizontal="left" wrapText="1"/>
    </xf>
    <xf numFmtId="0" fontId="45" fillId="0" borderId="39" xfId="0" applyFont="1" applyFill="1" applyBorder="1" applyAlignment="1">
      <alignment horizontal="center" vertical="center"/>
    </xf>
    <xf numFmtId="0" fontId="0" fillId="0" borderId="39" xfId="0" applyFont="1" applyFill="1" applyBorder="1" applyAlignment="1">
      <alignment wrapText="1"/>
    </xf>
    <xf numFmtId="0" fontId="0" fillId="0" borderId="0" xfId="0" applyAlignment="1">
      <alignment horizontal="center" vertical="center"/>
    </xf>
    <xf numFmtId="0" fontId="0" fillId="0" borderId="0" xfId="0" applyFill="1" applyAlignment="1">
      <alignment horizontal="center" vertical="center"/>
    </xf>
    <xf numFmtId="16" fontId="64" fillId="4" borderId="39" xfId="0" applyNumberFormat="1" applyFont="1" applyFill="1" applyBorder="1" applyAlignment="1">
      <alignment horizontal="left" wrapText="1"/>
    </xf>
    <xf numFmtId="0" fontId="49" fillId="4" borderId="39" xfId="0" applyFont="1" applyFill="1" applyBorder="1" applyAlignment="1">
      <alignment horizontal="center"/>
    </xf>
    <xf numFmtId="0" fontId="0" fillId="4" borderId="39" xfId="0" applyFont="1" applyFill="1" applyBorder="1"/>
    <xf numFmtId="164" fontId="49" fillId="4" borderId="39" xfId="0" applyNumberFormat="1" applyFont="1" applyFill="1" applyBorder="1" applyAlignment="1">
      <alignment horizontal="center" vertical="center"/>
    </xf>
    <xf numFmtId="164" fontId="46" fillId="4" borderId="39" xfId="0" applyNumberFormat="1" applyFont="1" applyFill="1" applyBorder="1" applyAlignment="1">
      <alignment horizontal="center" vertical="center"/>
    </xf>
    <xf numFmtId="167" fontId="44" fillId="4" borderId="39" xfId="0" applyNumberFormat="1" applyFont="1" applyFill="1" applyBorder="1" applyAlignment="1">
      <alignment horizontal="center" vertical="center"/>
    </xf>
    <xf numFmtId="0" fontId="0" fillId="0" borderId="0" xfId="0" applyAlignment="1">
      <alignment horizontal="center"/>
    </xf>
    <xf numFmtId="0" fontId="3" fillId="0" borderId="41" xfId="1" applyFont="1" applyFill="1" applyBorder="1" applyAlignment="1">
      <alignment horizontal="left"/>
    </xf>
    <xf numFmtId="0" fontId="3" fillId="0" borderId="0" xfId="1" applyFont="1" applyBorder="1" applyAlignment="1">
      <alignment horizontal="left"/>
    </xf>
    <xf numFmtId="0" fontId="5" fillId="0" borderId="0" xfId="2" applyFont="1" applyFill="1" applyBorder="1" applyAlignment="1">
      <alignment horizontal="left"/>
    </xf>
    <xf numFmtId="0" fontId="5" fillId="0" borderId="0" xfId="2" applyFont="1" applyBorder="1" applyAlignment="1">
      <alignment horizontal="left"/>
    </xf>
    <xf numFmtId="0" fontId="3" fillId="0" borderId="41" xfId="1" applyFont="1" applyBorder="1" applyAlignment="1">
      <alignment horizontal="left"/>
    </xf>
    <xf numFmtId="0" fontId="3" fillId="0" borderId="39" xfId="1" applyFont="1" applyBorder="1" applyAlignment="1">
      <alignment horizontal="left"/>
    </xf>
    <xf numFmtId="0" fontId="5" fillId="0" borderId="39" xfId="2" applyFont="1" applyFill="1" applyBorder="1" applyAlignment="1">
      <alignment horizontal="left"/>
    </xf>
    <xf numFmtId="0" fontId="5" fillId="0" borderId="39" xfId="2" applyFont="1" applyBorder="1" applyAlignment="1">
      <alignment horizontal="left"/>
    </xf>
    <xf numFmtId="0" fontId="5" fillId="4" borderId="39" xfId="2" applyFont="1" applyFill="1" applyBorder="1" applyAlignment="1">
      <alignment horizontal="left"/>
    </xf>
    <xf numFmtId="0" fontId="3" fillId="0" borderId="39" xfId="1" applyFont="1" applyFill="1" applyBorder="1" applyAlignment="1">
      <alignment horizontal="left"/>
    </xf>
    <xf numFmtId="0" fontId="50" fillId="43" borderId="34" xfId="0" applyFont="1" applyFill="1" applyBorder="1" applyAlignment="1">
      <alignment horizontal="center" vertical="center"/>
    </xf>
    <xf numFmtId="0" fontId="50" fillId="43" borderId="35" xfId="0" applyFont="1" applyFill="1" applyBorder="1" applyAlignment="1">
      <alignment horizontal="center" vertical="center"/>
    </xf>
  </cellXfs>
  <cellStyles count="938">
    <cellStyle name="20% - Accent1 2" xfId="6"/>
    <cellStyle name="20% - Accent1 2 2" xfId="7"/>
    <cellStyle name="20% - Accent1 3" xfId="8"/>
    <cellStyle name="20% - Accent1 4" xfId="9"/>
    <cellStyle name="20% - Accent1 5" xfId="10"/>
    <cellStyle name="20% - Accent1 6" xfId="11"/>
    <cellStyle name="20% - Accent1 7" xfId="12"/>
    <cellStyle name="20% - Accent2 2" xfId="13"/>
    <cellStyle name="20% - Accent2 2 2" xfId="14"/>
    <cellStyle name="20% - Accent2 3" xfId="15"/>
    <cellStyle name="20% - Accent2 4" xfId="16"/>
    <cellStyle name="20% - Accent2 5" xfId="17"/>
    <cellStyle name="20% - Accent2 6" xfId="18"/>
    <cellStyle name="20% - Accent2 7" xfId="19"/>
    <cellStyle name="20% - Accent3 2" xfId="20"/>
    <cellStyle name="20% - Accent3 2 2" xfId="21"/>
    <cellStyle name="20% - Accent3 3" xfId="22"/>
    <cellStyle name="20% - Accent3 4" xfId="23"/>
    <cellStyle name="20% - Accent3 5" xfId="24"/>
    <cellStyle name="20% - Accent3 6" xfId="25"/>
    <cellStyle name="20% - Accent3 7" xfId="26"/>
    <cellStyle name="20% - Accent4 2" xfId="27"/>
    <cellStyle name="20% - Accent4 2 2" xfId="28"/>
    <cellStyle name="20% - Accent4 3" xfId="29"/>
    <cellStyle name="20% - Accent4 4" xfId="30"/>
    <cellStyle name="20% - Accent4 5" xfId="31"/>
    <cellStyle name="20% - Accent4 6" xfId="32"/>
    <cellStyle name="20% - Accent4 7" xfId="33"/>
    <cellStyle name="20% - Accent5 2" xfId="34"/>
    <cellStyle name="20% - Accent5 2 2" xfId="35"/>
    <cellStyle name="20% - Accent5 3" xfId="36"/>
    <cellStyle name="20% - Accent5 4" xfId="37"/>
    <cellStyle name="20% - Accent5 5" xfId="38"/>
    <cellStyle name="20% - Accent5 6" xfId="39"/>
    <cellStyle name="20% - Accent5 7" xfId="40"/>
    <cellStyle name="20% - Accent6 2" xfId="41"/>
    <cellStyle name="20% - Accent6 2 2" xfId="42"/>
    <cellStyle name="20% - Accent6 3" xfId="43"/>
    <cellStyle name="20% - Accent6 4" xfId="44"/>
    <cellStyle name="20% - Accent6 5" xfId="45"/>
    <cellStyle name="20% - Accent6 6" xfId="46"/>
    <cellStyle name="20% - Accent6 7" xfId="47"/>
    <cellStyle name="40% - Accent1 2" xfId="48"/>
    <cellStyle name="40% - Accent1 2 2" xfId="49"/>
    <cellStyle name="40% - Accent1 3" xfId="50"/>
    <cellStyle name="40% - Accent1 4" xfId="51"/>
    <cellStyle name="40% - Accent1 5" xfId="52"/>
    <cellStyle name="40% - Accent1 6" xfId="53"/>
    <cellStyle name="40% - Accent1 7" xfId="54"/>
    <cellStyle name="40% - Accent2 2" xfId="55"/>
    <cellStyle name="40% - Accent2 2 2" xfId="56"/>
    <cellStyle name="40% - Accent2 3" xfId="57"/>
    <cellStyle name="40% - Accent2 4" xfId="58"/>
    <cellStyle name="40% - Accent2 5" xfId="59"/>
    <cellStyle name="40% - Accent2 6" xfId="60"/>
    <cellStyle name="40% - Accent2 7" xfId="61"/>
    <cellStyle name="40% - Accent3 2" xfId="62"/>
    <cellStyle name="40% - Accent3 2 2" xfId="63"/>
    <cellStyle name="40% - Accent3 3" xfId="64"/>
    <cellStyle name="40% - Accent3 4" xfId="65"/>
    <cellStyle name="40% - Accent3 5" xfId="66"/>
    <cellStyle name="40% - Accent3 6" xfId="67"/>
    <cellStyle name="40% - Accent3 7" xfId="68"/>
    <cellStyle name="40% - Accent4 2" xfId="69"/>
    <cellStyle name="40% - Accent4 2 2" xfId="70"/>
    <cellStyle name="40% - Accent4 3" xfId="71"/>
    <cellStyle name="40% - Accent4 4" xfId="72"/>
    <cellStyle name="40% - Accent4 5" xfId="73"/>
    <cellStyle name="40% - Accent4 6" xfId="74"/>
    <cellStyle name="40% - Accent4 7" xfId="75"/>
    <cellStyle name="40% - Accent5 2" xfId="76"/>
    <cellStyle name="40% - Accent5 2 2" xfId="77"/>
    <cellStyle name="40% - Accent5 3" xfId="78"/>
    <cellStyle name="40% - Accent5 4" xfId="79"/>
    <cellStyle name="40% - Accent5 5" xfId="80"/>
    <cellStyle name="40% - Accent5 6" xfId="81"/>
    <cellStyle name="40% - Accent5 7" xfId="82"/>
    <cellStyle name="40% - Accent6 2" xfId="83"/>
    <cellStyle name="40% - Accent6 2 2" xfId="84"/>
    <cellStyle name="40% - Accent6 3" xfId="85"/>
    <cellStyle name="40% - Accent6 4" xfId="86"/>
    <cellStyle name="40% - Accent6 5" xfId="87"/>
    <cellStyle name="40% - Accent6 6" xfId="88"/>
    <cellStyle name="40% - Accent6 7" xfId="89"/>
    <cellStyle name="60% - Accent1 2" xfId="90"/>
    <cellStyle name="60% - Accent1 3" xfId="91"/>
    <cellStyle name="60% - Accent2 2" xfId="92"/>
    <cellStyle name="60% - Accent2 3" xfId="93"/>
    <cellStyle name="60% - Accent3 2" xfId="94"/>
    <cellStyle name="60% - Accent3 3" xfId="95"/>
    <cellStyle name="60% - Accent4 2" xfId="96"/>
    <cellStyle name="60% - Accent4 3" xfId="97"/>
    <cellStyle name="60% - Accent5 2" xfId="98"/>
    <cellStyle name="60% - Accent5 3" xfId="99"/>
    <cellStyle name="60% - Accent6 2" xfId="100"/>
    <cellStyle name="60% - Accent6 3" xfId="101"/>
    <cellStyle name="Accent1 2" xfId="102"/>
    <cellStyle name="Accent1 3" xfId="103"/>
    <cellStyle name="Accent2 2" xfId="104"/>
    <cellStyle name="Accent2 3" xfId="105"/>
    <cellStyle name="Accent3 2" xfId="106"/>
    <cellStyle name="Accent3 3" xfId="107"/>
    <cellStyle name="Accent4 2" xfId="108"/>
    <cellStyle name="Accent4 3" xfId="109"/>
    <cellStyle name="Accent5 2" xfId="110"/>
    <cellStyle name="Accent5 3" xfId="111"/>
    <cellStyle name="Accent6 2" xfId="112"/>
    <cellStyle name="Accent6 3" xfId="113"/>
    <cellStyle name="Bad 2" xfId="114"/>
    <cellStyle name="Bad 3" xfId="115"/>
    <cellStyle name="Body" xfId="116"/>
    <cellStyle name="Calculation 2" xfId="117"/>
    <cellStyle name="Calculation 2 2" xfId="118"/>
    <cellStyle name="Calculation 2 2 2" xfId="119"/>
    <cellStyle name="Calculation 2 3" xfId="120"/>
    <cellStyle name="Calculation 2 3 2" xfId="121"/>
    <cellStyle name="Calculation 2 4" xfId="122"/>
    <cellStyle name="Calculation 2 4 2" xfId="123"/>
    <cellStyle name="Calculation 2 5" xfId="124"/>
    <cellStyle name="Calculation 2 5 2" xfId="125"/>
    <cellStyle name="Calculation 2 6" xfId="126"/>
    <cellStyle name="Calculation 3" xfId="127"/>
    <cellStyle name="Calculation 3 2" xfId="128"/>
    <cellStyle name="Calculation 3 2 2" xfId="129"/>
    <cellStyle name="Calculation 3 3" xfId="130"/>
    <cellStyle name="Calculation 3 3 2" xfId="131"/>
    <cellStyle name="Calculation 3 4" xfId="132"/>
    <cellStyle name="Calculation 3 4 2" xfId="133"/>
    <cellStyle name="Calculation 3 5" xfId="134"/>
    <cellStyle name="Calculation 3 5 2" xfId="135"/>
    <cellStyle name="Calculation 3 6" xfId="136"/>
    <cellStyle name="Check Cell 2" xfId="137"/>
    <cellStyle name="Check Cell 3" xfId="138"/>
    <cellStyle name="Comma 10" xfId="139"/>
    <cellStyle name="Comma 10 2" xfId="140"/>
    <cellStyle name="Comma 11" xfId="141"/>
    <cellStyle name="Comma 12" xfId="142"/>
    <cellStyle name="Comma 2" xfId="143"/>
    <cellStyle name="Comma 2 10" xfId="144"/>
    <cellStyle name="Comma 2 11" xfId="145"/>
    <cellStyle name="Comma 2 2" xfId="146"/>
    <cellStyle name="Comma 2 2 2" xfId="147"/>
    <cellStyle name="Comma 2 2 2 2" xfId="148"/>
    <cellStyle name="Comma 2 2 3" xfId="149"/>
    <cellStyle name="Comma 2 3" xfId="150"/>
    <cellStyle name="Comma 2 3 2" xfId="151"/>
    <cellStyle name="Comma 2 4" xfId="152"/>
    <cellStyle name="Comma 2 5" xfId="153"/>
    <cellStyle name="Comma 2 6" xfId="154"/>
    <cellStyle name="Comma 2 7" xfId="155"/>
    <cellStyle name="Comma 2 8" xfId="156"/>
    <cellStyle name="Comma 2 8 2" xfId="157"/>
    <cellStyle name="Comma 2 9" xfId="158"/>
    <cellStyle name="Comma 3" xfId="159"/>
    <cellStyle name="Comma 3 2" xfId="160"/>
    <cellStyle name="Comma 3 2 2" xfId="161"/>
    <cellStyle name="Comma 3 2 2 2" xfId="162"/>
    <cellStyle name="Comma 3 2 3" xfId="163"/>
    <cellStyle name="Comma 3 3" xfId="164"/>
    <cellStyle name="Comma 3 3 2" xfId="165"/>
    <cellStyle name="Comma 3 3 2 2" xfId="166"/>
    <cellStyle name="Comma 3 3 3" xfId="167"/>
    <cellStyle name="Comma 3 4" xfId="168"/>
    <cellStyle name="Comma 3 5" xfId="169"/>
    <cellStyle name="Comma 4" xfId="170"/>
    <cellStyle name="Comma 4 2" xfId="171"/>
    <cellStyle name="Comma 4 2 2" xfId="172"/>
    <cellStyle name="Comma 4 2 2 2" xfId="173"/>
    <cellStyle name="Comma 4 2 3" xfId="174"/>
    <cellStyle name="Comma 4 3" xfId="175"/>
    <cellStyle name="Comma 4 3 2" xfId="176"/>
    <cellStyle name="Comma 4 3 2 2" xfId="177"/>
    <cellStyle name="Comma 4 4" xfId="178"/>
    <cellStyle name="Comma 5" xfId="179"/>
    <cellStyle name="Comma 5 2" xfId="180"/>
    <cellStyle name="Comma 5 2 2" xfId="181"/>
    <cellStyle name="Comma 5 3" xfId="182"/>
    <cellStyle name="Comma 5 3 2" xfId="183"/>
    <cellStyle name="Comma 5 3 3" xfId="184"/>
    <cellStyle name="Comma 6" xfId="185"/>
    <cellStyle name="Comma 6 2" xfId="186"/>
    <cellStyle name="Comma 7" xfId="187"/>
    <cellStyle name="Comma 7 2" xfId="188"/>
    <cellStyle name="Comma 7 3" xfId="189"/>
    <cellStyle name="Comma 7 3 2" xfId="190"/>
    <cellStyle name="Comma 8" xfId="191"/>
    <cellStyle name="Comma 8 2" xfId="192"/>
    <cellStyle name="Comma 9" xfId="193"/>
    <cellStyle name="Comma 9 2" xfId="194"/>
    <cellStyle name="Currency 2" xfId="195"/>
    <cellStyle name="Currency 2 2" xfId="196"/>
    <cellStyle name="Currency 2 2 2" xfId="197"/>
    <cellStyle name="Currency 2 2 2 2" xfId="198"/>
    <cellStyle name="Currency 2 2 2 2 2" xfId="199"/>
    <cellStyle name="Currency 2 2 2 3" xfId="200"/>
    <cellStyle name="Currency 2 2 3" xfId="201"/>
    <cellStyle name="Currency 2 2 3 2" xfId="202"/>
    <cellStyle name="Currency 2 2 3 3" xfId="203"/>
    <cellStyle name="Currency 2 2 4" xfId="204"/>
    <cellStyle name="Currency 2 3" xfId="205"/>
    <cellStyle name="Currency 2 3 2" xfId="206"/>
    <cellStyle name="Currency 2 4" xfId="207"/>
    <cellStyle name="Currency 2 4 2" xfId="208"/>
    <cellStyle name="Currency 2 4 3" xfId="209"/>
    <cellStyle name="Currency 3" xfId="210"/>
    <cellStyle name="Currency 3 2" xfId="211"/>
    <cellStyle name="Currency 3 2 2" xfId="212"/>
    <cellStyle name="Currency 3 3" xfId="213"/>
    <cellStyle name="Currency 3 4" xfId="214"/>
    <cellStyle name="Currency 3 4 2" xfId="215"/>
    <cellStyle name="Currency 3 4 2 2" xfId="216"/>
    <cellStyle name="Currency 3 4 3" xfId="217"/>
    <cellStyle name="Currency 3 5" xfId="218"/>
    <cellStyle name="Currency 3 5 2" xfId="219"/>
    <cellStyle name="Currency 3 5 2 2" xfId="220"/>
    <cellStyle name="Currency 3 5 3" xfId="221"/>
    <cellStyle name="Currency 3 6" xfId="222"/>
    <cellStyle name="Currency 4" xfId="223"/>
    <cellStyle name="Currency 4 2" xfId="224"/>
    <cellStyle name="Currency 4 2 2" xfId="225"/>
    <cellStyle name="Currency 4 3" xfId="226"/>
    <cellStyle name="Currency 5" xfId="227"/>
    <cellStyle name="Currency 5 2" xfId="228"/>
    <cellStyle name="Currency 6" xfId="229"/>
    <cellStyle name="Currency 6 2" xfId="230"/>
    <cellStyle name="Currency 6 2 2" xfId="231"/>
    <cellStyle name="Currency 6 3" xfId="232"/>
    <cellStyle name="Currency 7" xfId="233"/>
    <cellStyle name="Currency 7 2" xfId="234"/>
    <cellStyle name="Currency 7 2 2" xfId="235"/>
    <cellStyle name="Currency 7 3" xfId="236"/>
    <cellStyle name="Currency 8" xfId="237"/>
    <cellStyle name="Excel Built-in Normal" xfId="238"/>
    <cellStyle name="Explanatory Text 2" xfId="239"/>
    <cellStyle name="Explanatory Text 3" xfId="240"/>
    <cellStyle name="Followed Hyperlink 10" xfId="241"/>
    <cellStyle name="Followed Hyperlink 11" xfId="242"/>
    <cellStyle name="Followed Hyperlink 12" xfId="243"/>
    <cellStyle name="Followed Hyperlink 13" xfId="244"/>
    <cellStyle name="Followed Hyperlink 14" xfId="245"/>
    <cellStyle name="Followed Hyperlink 15" xfId="246"/>
    <cellStyle name="Followed Hyperlink 16" xfId="247"/>
    <cellStyle name="Followed Hyperlink 17" xfId="248"/>
    <cellStyle name="Followed Hyperlink 18" xfId="249"/>
    <cellStyle name="Followed Hyperlink 19" xfId="250"/>
    <cellStyle name="Followed Hyperlink 2" xfId="251"/>
    <cellStyle name="Followed Hyperlink 20" xfId="252"/>
    <cellStyle name="Followed Hyperlink 21" xfId="253"/>
    <cellStyle name="Followed Hyperlink 22" xfId="254"/>
    <cellStyle name="Followed Hyperlink 23" xfId="255"/>
    <cellStyle name="Followed Hyperlink 24" xfId="256"/>
    <cellStyle name="Followed Hyperlink 25" xfId="257"/>
    <cellStyle name="Followed Hyperlink 26" xfId="258"/>
    <cellStyle name="Followed Hyperlink 27" xfId="259"/>
    <cellStyle name="Followed Hyperlink 28" xfId="260"/>
    <cellStyle name="Followed Hyperlink 29" xfId="261"/>
    <cellStyle name="Followed Hyperlink 3" xfId="262"/>
    <cellStyle name="Followed Hyperlink 30" xfId="263"/>
    <cellStyle name="Followed Hyperlink 31" xfId="264"/>
    <cellStyle name="Followed Hyperlink 32" xfId="265"/>
    <cellStyle name="Followed Hyperlink 33" xfId="266"/>
    <cellStyle name="Followed Hyperlink 34" xfId="267"/>
    <cellStyle name="Followed Hyperlink 35" xfId="268"/>
    <cellStyle name="Followed Hyperlink 36" xfId="269"/>
    <cellStyle name="Followed Hyperlink 37" xfId="270"/>
    <cellStyle name="Followed Hyperlink 38" xfId="271"/>
    <cellStyle name="Followed Hyperlink 39" xfId="272"/>
    <cellStyle name="Followed Hyperlink 4" xfId="273"/>
    <cellStyle name="Followed Hyperlink 40" xfId="274"/>
    <cellStyle name="Followed Hyperlink 41" xfId="275"/>
    <cellStyle name="Followed Hyperlink 42" xfId="276"/>
    <cellStyle name="Followed Hyperlink 43" xfId="277"/>
    <cellStyle name="Followed Hyperlink 44" xfId="278"/>
    <cellStyle name="Followed Hyperlink 45" xfId="279"/>
    <cellStyle name="Followed Hyperlink 46" xfId="280"/>
    <cellStyle name="Followed Hyperlink 47" xfId="281"/>
    <cellStyle name="Followed Hyperlink 48" xfId="282"/>
    <cellStyle name="Followed Hyperlink 49" xfId="283"/>
    <cellStyle name="Followed Hyperlink 5" xfId="284"/>
    <cellStyle name="Followed Hyperlink 50" xfId="285"/>
    <cellStyle name="Followed Hyperlink 51" xfId="286"/>
    <cellStyle name="Followed Hyperlink 52" xfId="287"/>
    <cellStyle name="Followed Hyperlink 53" xfId="288"/>
    <cellStyle name="Followed Hyperlink 54" xfId="289"/>
    <cellStyle name="Followed Hyperlink 55" xfId="290"/>
    <cellStyle name="Followed Hyperlink 56" xfId="291"/>
    <cellStyle name="Followed Hyperlink 57" xfId="292"/>
    <cellStyle name="Followed Hyperlink 58" xfId="293"/>
    <cellStyle name="Followed Hyperlink 59" xfId="294"/>
    <cellStyle name="Followed Hyperlink 6" xfId="295"/>
    <cellStyle name="Followed Hyperlink 7" xfId="296"/>
    <cellStyle name="Followed Hyperlink 8" xfId="297"/>
    <cellStyle name="Followed Hyperlink 9" xfId="298"/>
    <cellStyle name="Good 2" xfId="299"/>
    <cellStyle name="Good 3" xfId="300"/>
    <cellStyle name="Head 1" xfId="301"/>
    <cellStyle name="Head 1 2" xfId="302"/>
    <cellStyle name="Head 1 2 2" xfId="303"/>
    <cellStyle name="Head 1 3" xfId="304"/>
    <cellStyle name="Heading 1 2" xfId="305"/>
    <cellStyle name="Heading 1 3" xfId="306"/>
    <cellStyle name="Heading 2 2" xfId="307"/>
    <cellStyle name="Heading 2 3" xfId="308"/>
    <cellStyle name="Heading 3 2" xfId="309"/>
    <cellStyle name="Heading 3 2 2" xfId="310"/>
    <cellStyle name="Heading 3 2 2 2" xfId="311"/>
    <cellStyle name="Heading 3 2 2 2 2" xfId="312"/>
    <cellStyle name="Heading 3 2 2 3" xfId="313"/>
    <cellStyle name="Heading 3 2 3" xfId="314"/>
    <cellStyle name="Heading 3 2 3 2" xfId="315"/>
    <cellStyle name="Heading 3 2 3 2 2" xfId="316"/>
    <cellStyle name="Heading 3 2 3 3" xfId="317"/>
    <cellStyle name="Heading 3 2 4" xfId="318"/>
    <cellStyle name="Heading 3 2 4 2" xfId="319"/>
    <cellStyle name="Heading 3 2 4 2 2" xfId="320"/>
    <cellStyle name="Heading 3 2 4 3" xfId="321"/>
    <cellStyle name="Heading 3 2 5" xfId="322"/>
    <cellStyle name="Heading 3 2 5 2" xfId="323"/>
    <cellStyle name="Heading 3 2 6" xfId="324"/>
    <cellStyle name="Heading 3 2 6 2" xfId="325"/>
    <cellStyle name="Heading 3 2 7" xfId="326"/>
    <cellStyle name="Heading 3 3" xfId="327"/>
    <cellStyle name="Heading 3 3 2" xfId="328"/>
    <cellStyle name="Heading 3 3 2 2" xfId="329"/>
    <cellStyle name="Heading 3 3 2 2 2" xfId="330"/>
    <cellStyle name="Heading 3 3 2 3" xfId="331"/>
    <cellStyle name="Heading 3 3 3" xfId="332"/>
    <cellStyle name="Heading 3 3 3 2" xfId="333"/>
    <cellStyle name="Heading 3 3 3 2 2" xfId="334"/>
    <cellStyle name="Heading 3 3 3 3" xfId="335"/>
    <cellStyle name="Heading 3 3 4" xfId="336"/>
    <cellStyle name="Heading 3 3 4 2" xfId="337"/>
    <cellStyle name="Heading 3 3 4 2 2" xfId="338"/>
    <cellStyle name="Heading 3 3 4 3" xfId="339"/>
    <cellStyle name="Heading 3 3 5" xfId="340"/>
    <cellStyle name="Heading 3 3 5 2" xfId="341"/>
    <cellStyle name="Heading 3 3 6" xfId="342"/>
    <cellStyle name="Heading 3 3 6 2" xfId="343"/>
    <cellStyle name="Heading 3 3 7" xfId="344"/>
    <cellStyle name="Heading 4 2" xfId="345"/>
    <cellStyle name="Heading 4 3" xfId="346"/>
    <cellStyle name="Hyperlink 10" xfId="347"/>
    <cellStyle name="Hyperlink 11" xfId="348"/>
    <cellStyle name="Hyperlink 12" xfId="349"/>
    <cellStyle name="Hyperlink 13" xfId="350"/>
    <cellStyle name="Hyperlink 14" xfId="351"/>
    <cellStyle name="Hyperlink 15" xfId="352"/>
    <cellStyle name="Hyperlink 16" xfId="353"/>
    <cellStyle name="Hyperlink 17" xfId="354"/>
    <cellStyle name="Hyperlink 18" xfId="355"/>
    <cellStyle name="Hyperlink 19" xfId="356"/>
    <cellStyle name="Hyperlink 2" xfId="357"/>
    <cellStyle name="Hyperlink 2 2" xfId="358"/>
    <cellStyle name="Hyperlink 20" xfId="359"/>
    <cellStyle name="Hyperlink 21" xfId="360"/>
    <cellStyle name="Hyperlink 22" xfId="361"/>
    <cellStyle name="Hyperlink 23" xfId="362"/>
    <cellStyle name="Hyperlink 24" xfId="363"/>
    <cellStyle name="Hyperlink 25" xfId="364"/>
    <cellStyle name="Hyperlink 26" xfId="365"/>
    <cellStyle name="Hyperlink 27" xfId="366"/>
    <cellStyle name="Hyperlink 28" xfId="367"/>
    <cellStyle name="Hyperlink 29" xfId="368"/>
    <cellStyle name="Hyperlink 3" xfId="369"/>
    <cellStyle name="Hyperlink 30" xfId="370"/>
    <cellStyle name="Hyperlink 31" xfId="371"/>
    <cellStyle name="Hyperlink 32" xfId="372"/>
    <cellStyle name="Hyperlink 33" xfId="373"/>
    <cellStyle name="Hyperlink 34" xfId="374"/>
    <cellStyle name="Hyperlink 35" xfId="375"/>
    <cellStyle name="Hyperlink 36" xfId="376"/>
    <cellStyle name="Hyperlink 37" xfId="377"/>
    <cellStyle name="Hyperlink 38" xfId="378"/>
    <cellStyle name="Hyperlink 39" xfId="379"/>
    <cellStyle name="Hyperlink 4" xfId="380"/>
    <cellStyle name="Hyperlink 40" xfId="381"/>
    <cellStyle name="Hyperlink 41" xfId="382"/>
    <cellStyle name="Hyperlink 42" xfId="383"/>
    <cellStyle name="Hyperlink 43" xfId="384"/>
    <cellStyle name="Hyperlink 44" xfId="385"/>
    <cellStyle name="Hyperlink 45" xfId="386"/>
    <cellStyle name="Hyperlink 46" xfId="387"/>
    <cellStyle name="Hyperlink 47" xfId="388"/>
    <cellStyle name="Hyperlink 48" xfId="389"/>
    <cellStyle name="Hyperlink 49" xfId="390"/>
    <cellStyle name="Hyperlink 5" xfId="391"/>
    <cellStyle name="Hyperlink 50" xfId="392"/>
    <cellStyle name="Hyperlink 51" xfId="393"/>
    <cellStyle name="Hyperlink 52" xfId="394"/>
    <cellStyle name="Hyperlink 53" xfId="395"/>
    <cellStyle name="Hyperlink 54" xfId="396"/>
    <cellStyle name="Hyperlink 55" xfId="397"/>
    <cellStyle name="Hyperlink 56" xfId="398"/>
    <cellStyle name="Hyperlink 57" xfId="399"/>
    <cellStyle name="Hyperlink 58" xfId="400"/>
    <cellStyle name="Hyperlink 59" xfId="401"/>
    <cellStyle name="Hyperlink 6" xfId="402"/>
    <cellStyle name="Hyperlink 60" xfId="403"/>
    <cellStyle name="Hyperlink 7" xfId="404"/>
    <cellStyle name="Hyperlink 8" xfId="405"/>
    <cellStyle name="Hyperlink 9" xfId="406"/>
    <cellStyle name="Input 2" xfId="407"/>
    <cellStyle name="Input 2 2" xfId="408"/>
    <cellStyle name="Input 2 2 2" xfId="409"/>
    <cellStyle name="Input 2 3" xfId="410"/>
    <cellStyle name="Input 2 3 2" xfId="411"/>
    <cellStyle name="Input 2 4" xfId="412"/>
    <cellStyle name="Input 2 4 2" xfId="413"/>
    <cellStyle name="Input 2 5" xfId="414"/>
    <cellStyle name="Input 2 5 2" xfId="415"/>
    <cellStyle name="Input 2 6" xfId="416"/>
    <cellStyle name="Input 3" xfId="417"/>
    <cellStyle name="Input 3 2" xfId="418"/>
    <cellStyle name="Input 3 2 2" xfId="419"/>
    <cellStyle name="Input 3 3" xfId="420"/>
    <cellStyle name="Input 3 3 2" xfId="421"/>
    <cellStyle name="Input 3 4" xfId="422"/>
    <cellStyle name="Input 3 4 2" xfId="423"/>
    <cellStyle name="Input 3 5" xfId="424"/>
    <cellStyle name="Input 3 5 2" xfId="425"/>
    <cellStyle name="Input 3 6" xfId="426"/>
    <cellStyle name="Linked Cell 2" xfId="427"/>
    <cellStyle name="Linked Cell 3" xfId="428"/>
    <cellStyle name="Neutral 2" xfId="429"/>
    <cellStyle name="Neutral 3" xfId="430"/>
    <cellStyle name="Normal" xfId="0" builtinId="0"/>
    <cellStyle name="Normal 10" xfId="431"/>
    <cellStyle name="Normal 10 2" xfId="432"/>
    <cellStyle name="Normal 10 3" xfId="936"/>
    <cellStyle name="Normal 109" xfId="932"/>
    <cellStyle name="Normal 11" xfId="433"/>
    <cellStyle name="Normal 11 2" xfId="935"/>
    <cellStyle name="Normal 11 3" xfId="937"/>
    <cellStyle name="Normal 110" xfId="933"/>
    <cellStyle name="Normal 111" xfId="934"/>
    <cellStyle name="Normal 12" xfId="434"/>
    <cellStyle name="Normal 13" xfId="435"/>
    <cellStyle name="Normal 14" xfId="436"/>
    <cellStyle name="Normal 15" xfId="437"/>
    <cellStyle name="Normal 15 2" xfId="438"/>
    <cellStyle name="Normal 16" xfId="439"/>
    <cellStyle name="Normal 16 2" xfId="440"/>
    <cellStyle name="Normal 16 3" xfId="441"/>
    <cellStyle name="Normal 16 3 2" xfId="442"/>
    <cellStyle name="Normal 17" xfId="443"/>
    <cellStyle name="Normal 17 2" xfId="444"/>
    <cellStyle name="Normal 17 3" xfId="445"/>
    <cellStyle name="Normal 17 3 2" xfId="446"/>
    <cellStyle name="Normal 18" xfId="447"/>
    <cellStyle name="Normal 18 2" xfId="448"/>
    <cellStyle name="Normal 18 3" xfId="449"/>
    <cellStyle name="Normal 18 4" xfId="450"/>
    <cellStyle name="Normal 18 5" xfId="451"/>
    <cellStyle name="Normal 18 6" xfId="452"/>
    <cellStyle name="Normal 19" xfId="453"/>
    <cellStyle name="Normal 19 2" xfId="454"/>
    <cellStyle name="Normal 19 2 2" xfId="455"/>
    <cellStyle name="Normal 19 2 3" xfId="456"/>
    <cellStyle name="Normal 19 2 4" xfId="457"/>
    <cellStyle name="Normal 19 2 5" xfId="458"/>
    <cellStyle name="Normal 19 2 6" xfId="459"/>
    <cellStyle name="Normal 19 3" xfId="460"/>
    <cellStyle name="Normal 19 3 2" xfId="461"/>
    <cellStyle name="Normal 19 4" xfId="462"/>
    <cellStyle name="Normal 19 5" xfId="463"/>
    <cellStyle name="Normal 19 6" xfId="464"/>
    <cellStyle name="Normal 19 7" xfId="465"/>
    <cellStyle name="Normal 2" xfId="4"/>
    <cellStyle name="Normal 2 10" xfId="466"/>
    <cellStyle name="Normal 2 11" xfId="467"/>
    <cellStyle name="Normal 2 12" xfId="468"/>
    <cellStyle name="Normal 2 12 2" xfId="469"/>
    <cellStyle name="Normal 2 12 2 2" xfId="470"/>
    <cellStyle name="Normal 2 12 3" xfId="471"/>
    <cellStyle name="Normal 2 13" xfId="472"/>
    <cellStyle name="Normal 2 13 2" xfId="473"/>
    <cellStyle name="Normal 2 14" xfId="474"/>
    <cellStyle name="Normal 2 14 2" xfId="475"/>
    <cellStyle name="Normal 2 15" xfId="476"/>
    <cellStyle name="Normal 2 2" xfId="477"/>
    <cellStyle name="Normal 2 2 2" xfId="478"/>
    <cellStyle name="Normal 2 2 2 2" xfId="479"/>
    <cellStyle name="Normal 2 2 2 3" xfId="480"/>
    <cellStyle name="Normal 2 2 3" xfId="481"/>
    <cellStyle name="Normal 2 2 3 2" xfId="482"/>
    <cellStyle name="Normal 2 2 4" xfId="483"/>
    <cellStyle name="Normal 2 2 5" xfId="484"/>
    <cellStyle name="Normal 2 2 5 2" xfId="485"/>
    <cellStyle name="Normal 2 2 6" xfId="486"/>
    <cellStyle name="Normal 2 3" xfId="487"/>
    <cellStyle name="Normal 2 3 2" xfId="488"/>
    <cellStyle name="Normal 2 3 2 2" xfId="489"/>
    <cellStyle name="Normal 2 3 3" xfId="490"/>
    <cellStyle name="Normal 2 3 4" xfId="491"/>
    <cellStyle name="Normal 2 3 5" xfId="492"/>
    <cellStyle name="Normal 2 4" xfId="493"/>
    <cellStyle name="Normal 2 4 2" xfId="494"/>
    <cellStyle name="Normal 2 5" xfId="495"/>
    <cellStyle name="Normal 2 6" xfId="496"/>
    <cellStyle name="Normal 2 7" xfId="497"/>
    <cellStyle name="Normal 2 7 2" xfId="498"/>
    <cellStyle name="Normal 2 7 3" xfId="499"/>
    <cellStyle name="Normal 2 7 3 2" xfId="500"/>
    <cellStyle name="Normal 2 8" xfId="501"/>
    <cellStyle name="Normal 2 8 2" xfId="502"/>
    <cellStyle name="Normal 2 8 2 2" xfId="503"/>
    <cellStyle name="Normal 2 8 3" xfId="504"/>
    <cellStyle name="Normal 2 9" xfId="505"/>
    <cellStyle name="Normal 2 9 2" xfId="506"/>
    <cellStyle name="Normal 2 9 2 2" xfId="507"/>
    <cellStyle name="Normal 2 9 3" xfId="508"/>
    <cellStyle name="Normal 20" xfId="509"/>
    <cellStyle name="Normal 20 2" xfId="510"/>
    <cellStyle name="Normal 20 2 2" xfId="511"/>
    <cellStyle name="Normal 20 2 3" xfId="512"/>
    <cellStyle name="Normal 20 2 4" xfId="513"/>
    <cellStyle name="Normal 20 2 5" xfId="514"/>
    <cellStyle name="Normal 20 2 6" xfId="515"/>
    <cellStyle name="Normal 20 3" xfId="516"/>
    <cellStyle name="Normal 20 3 2" xfId="517"/>
    <cellStyle name="Normal 20 4" xfId="518"/>
    <cellStyle name="Normal 20 5" xfId="519"/>
    <cellStyle name="Normal 20 6" xfId="520"/>
    <cellStyle name="Normal 20 7" xfId="521"/>
    <cellStyle name="Normal 21" xfId="522"/>
    <cellStyle name="Normal 21 2" xfId="523"/>
    <cellStyle name="Normal 21 3" xfId="524"/>
    <cellStyle name="Normal 21 3 2" xfId="525"/>
    <cellStyle name="Normal 22" xfId="526"/>
    <cellStyle name="Normal 22 2" xfId="527"/>
    <cellStyle name="Normal 22 2 2" xfId="528"/>
    <cellStyle name="Normal 22 2 3" xfId="529"/>
    <cellStyle name="Normal 22 2 4" xfId="530"/>
    <cellStyle name="Normal 22 2 5" xfId="531"/>
    <cellStyle name="Normal 22 2 6" xfId="532"/>
    <cellStyle name="Normal 22 3" xfId="533"/>
    <cellStyle name="Normal 22 3 2" xfId="534"/>
    <cellStyle name="Normal 22 4" xfId="535"/>
    <cellStyle name="Normal 22 5" xfId="536"/>
    <cellStyle name="Normal 22 6" xfId="537"/>
    <cellStyle name="Normal 22 7" xfId="538"/>
    <cellStyle name="Normal 23" xfId="539"/>
    <cellStyle name="Normal 23 2" xfId="540"/>
    <cellStyle name="Normal 23 2 2" xfId="541"/>
    <cellStyle name="Normal 23 2 3" xfId="542"/>
    <cellStyle name="Normal 23 2 4" xfId="543"/>
    <cellStyle name="Normal 23 2 5" xfId="544"/>
    <cellStyle name="Normal 23 2 6" xfId="545"/>
    <cellStyle name="Normal 23 3" xfId="546"/>
    <cellStyle name="Normal 23 3 2" xfId="547"/>
    <cellStyle name="Normal 23 4" xfId="548"/>
    <cellStyle name="Normal 23 5" xfId="549"/>
    <cellStyle name="Normal 23 6" xfId="550"/>
    <cellStyle name="Normal 23 7" xfId="551"/>
    <cellStyle name="Normal 24" xfId="552"/>
    <cellStyle name="Normal 24 2" xfId="553"/>
    <cellStyle name="Normal 24 2 2" xfId="554"/>
    <cellStyle name="Normal 24 3" xfId="555"/>
    <cellStyle name="Normal 25" xfId="556"/>
    <cellStyle name="Normal 25 2" xfId="557"/>
    <cellStyle name="Normal 25 2 2" xfId="558"/>
    <cellStyle name="Normal 25 2 3" xfId="559"/>
    <cellStyle name="Normal 25 2 4" xfId="560"/>
    <cellStyle name="Normal 25 2 5" xfId="561"/>
    <cellStyle name="Normal 25 2 6" xfId="562"/>
    <cellStyle name="Normal 25 3" xfId="563"/>
    <cellStyle name="Normal 25 3 2" xfId="564"/>
    <cellStyle name="Normal 25 4" xfId="565"/>
    <cellStyle name="Normal 25 5" xfId="566"/>
    <cellStyle name="Normal 25 6" xfId="567"/>
    <cellStyle name="Normal 25 7" xfId="568"/>
    <cellStyle name="Normal 26" xfId="569"/>
    <cellStyle name="Normal 26 2" xfId="570"/>
    <cellStyle name="Normal 26 2 2" xfId="571"/>
    <cellStyle name="Normal 26 2 3" xfId="572"/>
    <cellStyle name="Normal 26 2 4" xfId="573"/>
    <cellStyle name="Normal 26 2 5" xfId="574"/>
    <cellStyle name="Normal 26 2 6" xfId="575"/>
    <cellStyle name="Normal 26 3" xfId="576"/>
    <cellStyle name="Normal 26 3 2" xfId="577"/>
    <cellStyle name="Normal 26 4" xfId="578"/>
    <cellStyle name="Normal 26 5" xfId="579"/>
    <cellStyle name="Normal 26 6" xfId="580"/>
    <cellStyle name="Normal 26 7" xfId="581"/>
    <cellStyle name="Normal 27" xfId="582"/>
    <cellStyle name="Normal 27 2" xfId="583"/>
    <cellStyle name="Normal 27 2 2" xfId="584"/>
    <cellStyle name="Normal 27 2 3" xfId="585"/>
    <cellStyle name="Normal 27 2 4" xfId="586"/>
    <cellStyle name="Normal 27 2 5" xfId="587"/>
    <cellStyle name="Normal 27 2 6" xfId="588"/>
    <cellStyle name="Normal 27 3" xfId="589"/>
    <cellStyle name="Normal 27 3 2" xfId="590"/>
    <cellStyle name="Normal 27 4" xfId="591"/>
    <cellStyle name="Normal 27 5" xfId="592"/>
    <cellStyle name="Normal 27 6" xfId="593"/>
    <cellStyle name="Normal 27 7" xfId="594"/>
    <cellStyle name="Normal 28" xfId="595"/>
    <cellStyle name="Normal 28 2" xfId="596"/>
    <cellStyle name="Normal 28 2 2" xfId="597"/>
    <cellStyle name="Normal 28 2 3" xfId="598"/>
    <cellStyle name="Normal 28 2 4" xfId="599"/>
    <cellStyle name="Normal 28 2 5" xfId="600"/>
    <cellStyle name="Normal 28 2 6" xfId="601"/>
    <cellStyle name="Normal 28 3" xfId="602"/>
    <cellStyle name="Normal 28 3 2" xfId="603"/>
    <cellStyle name="Normal 28 4" xfId="604"/>
    <cellStyle name="Normal 28 5" xfId="605"/>
    <cellStyle name="Normal 28 6" xfId="606"/>
    <cellStyle name="Normal 28 7" xfId="607"/>
    <cellStyle name="Normal 29" xfId="608"/>
    <cellStyle name="Normal 29 2" xfId="609"/>
    <cellStyle name="Normal 29 2 2" xfId="610"/>
    <cellStyle name="Normal 29 2 3" xfId="611"/>
    <cellStyle name="Normal 29 2 4" xfId="612"/>
    <cellStyle name="Normal 29 2 5" xfId="613"/>
    <cellStyle name="Normal 29 2 6" xfId="614"/>
    <cellStyle name="Normal 29 3" xfId="615"/>
    <cellStyle name="Normal 29 3 2" xfId="616"/>
    <cellStyle name="Normal 29 4" xfId="617"/>
    <cellStyle name="Normal 29 5" xfId="618"/>
    <cellStyle name="Normal 29 6" xfId="619"/>
    <cellStyle name="Normal 29 7" xfId="620"/>
    <cellStyle name="Normal 3" xfId="5"/>
    <cellStyle name="Normal 3 10" xfId="621"/>
    <cellStyle name="Normal 3 11" xfId="622"/>
    <cellStyle name="Normal 3 2" xfId="623"/>
    <cellStyle name="Normal 3 2 2" xfId="2"/>
    <cellStyle name="Normal 3 2 2 2" xfId="624"/>
    <cellStyle name="Normal 3 2 3" xfId="625"/>
    <cellStyle name="Normal 3 2 3 2" xfId="626"/>
    <cellStyle name="Normal 3 2 4" xfId="627"/>
    <cellStyle name="Normal 3 2 4 2" xfId="628"/>
    <cellStyle name="Normal 3 2 5" xfId="629"/>
    <cellStyle name="Normal 3 2 6" xfId="630"/>
    <cellStyle name="Normal 3 2 7" xfId="631"/>
    <cellStyle name="Normal 3 3" xfId="632"/>
    <cellStyle name="Normal 3 3 2" xfId="633"/>
    <cellStyle name="Normal 3 3 2 2" xfId="634"/>
    <cellStyle name="Normal 3 3 3" xfId="635"/>
    <cellStyle name="Normal 3 3 3 2" xfId="636"/>
    <cellStyle name="Normal 3 3 4" xfId="637"/>
    <cellStyle name="Normal 3 3 5" xfId="638"/>
    <cellStyle name="Normal 3 3 6" xfId="639"/>
    <cellStyle name="Normal 3 4" xfId="640"/>
    <cellStyle name="Normal 3 4 2" xfId="641"/>
    <cellStyle name="Normal 3 4 3" xfId="642"/>
    <cellStyle name="Normal 3 4 4" xfId="643"/>
    <cellStyle name="Normal 3 4 5" xfId="644"/>
    <cellStyle name="Normal 3 4 6" xfId="645"/>
    <cellStyle name="Normal 3 5" xfId="646"/>
    <cellStyle name="Normal 3 5 2" xfId="647"/>
    <cellStyle name="Normal 3 6" xfId="648"/>
    <cellStyle name="Normal 3 6 2" xfId="649"/>
    <cellStyle name="Normal 3 7" xfId="650"/>
    <cellStyle name="Normal 3 8" xfId="651"/>
    <cellStyle name="Normal 3 9" xfId="652"/>
    <cellStyle name="Normal 30" xfId="653"/>
    <cellStyle name="Normal 30 2" xfId="654"/>
    <cellStyle name="Normal 30 2 2" xfId="655"/>
    <cellStyle name="Normal 30 2 3" xfId="656"/>
    <cellStyle name="Normal 30 2 4" xfId="657"/>
    <cellStyle name="Normal 30 2 5" xfId="658"/>
    <cellStyle name="Normal 30 2 6" xfId="659"/>
    <cellStyle name="Normal 30 3" xfId="660"/>
    <cellStyle name="Normal 30 3 2" xfId="661"/>
    <cellStyle name="Normal 30 4" xfId="662"/>
    <cellStyle name="Normal 30 5" xfId="663"/>
    <cellStyle name="Normal 30 6" xfId="664"/>
    <cellStyle name="Normal 30 7" xfId="665"/>
    <cellStyle name="Normal 31" xfId="666"/>
    <cellStyle name="Normal 31 2" xfId="667"/>
    <cellStyle name="Normal 31 3" xfId="668"/>
    <cellStyle name="Normal 31 3 2" xfId="669"/>
    <cellStyle name="Normal 32" xfId="670"/>
    <cellStyle name="Normal 32 2" xfId="671"/>
    <cellStyle name="Normal 32 2 2" xfId="672"/>
    <cellStyle name="Normal 32 2 3" xfId="673"/>
    <cellStyle name="Normal 32 2 4" xfId="674"/>
    <cellStyle name="Normal 32 2 5" xfId="675"/>
    <cellStyle name="Normal 32 2 6" xfId="676"/>
    <cellStyle name="Normal 32 3" xfId="677"/>
    <cellStyle name="Normal 32 3 2" xfId="678"/>
    <cellStyle name="Normal 32 4" xfId="679"/>
    <cellStyle name="Normal 32 5" xfId="680"/>
    <cellStyle name="Normal 32 6" xfId="681"/>
    <cellStyle name="Normal 32 7" xfId="682"/>
    <cellStyle name="Normal 33" xfId="683"/>
    <cellStyle name="Normal 33 2" xfId="684"/>
    <cellStyle name="Normal 33 2 2" xfId="685"/>
    <cellStyle name="Normal 33 2 3" xfId="686"/>
    <cellStyle name="Normal 33 2 4" xfId="687"/>
    <cellStyle name="Normal 33 2 5" xfId="688"/>
    <cellStyle name="Normal 33 2 6" xfId="689"/>
    <cellStyle name="Normal 33 3" xfId="690"/>
    <cellStyle name="Normal 33 3 2" xfId="691"/>
    <cellStyle name="Normal 33 4" xfId="692"/>
    <cellStyle name="Normal 33 5" xfId="693"/>
    <cellStyle name="Normal 33 6" xfId="694"/>
    <cellStyle name="Normal 33 7" xfId="695"/>
    <cellStyle name="Normal 34" xfId="696"/>
    <cellStyle name="Normal 34 2" xfId="697"/>
    <cellStyle name="Normal 34 3" xfId="698"/>
    <cellStyle name="Normal 34 3 2" xfId="699"/>
    <cellStyle name="Normal 35" xfId="700"/>
    <cellStyle name="Normal 35 2" xfId="701"/>
    <cellStyle name="Normal 35 3" xfId="702"/>
    <cellStyle name="Normal 35 3 2" xfId="703"/>
    <cellStyle name="Normal 36" xfId="704"/>
    <cellStyle name="Normal 36 2" xfId="705"/>
    <cellStyle name="Normal 36 3" xfId="706"/>
    <cellStyle name="Normal 36 3 2" xfId="707"/>
    <cellStyle name="Normal 37" xfId="708"/>
    <cellStyle name="Normal 37 2" xfId="709"/>
    <cellStyle name="Normal 38" xfId="710"/>
    <cellStyle name="Normal 38 2" xfId="711"/>
    <cellStyle name="Normal 38 3" xfId="712"/>
    <cellStyle name="Normal 38 3 2" xfId="713"/>
    <cellStyle name="Normal 39" xfId="714"/>
    <cellStyle name="Normal 39 2" xfId="715"/>
    <cellStyle name="Normal 39 3" xfId="716"/>
    <cellStyle name="Normal 39 3 2" xfId="717"/>
    <cellStyle name="Normal 4" xfId="718"/>
    <cellStyle name="Normal 4 2" xfId="719"/>
    <cellStyle name="Normal 4 2 2" xfId="720"/>
    <cellStyle name="Normal 4 2 2 2" xfId="721"/>
    <cellStyle name="Normal 4 2 3" xfId="722"/>
    <cellStyle name="Normal 4 2 3 2" xfId="723"/>
    <cellStyle name="Normal 4 2 4" xfId="724"/>
    <cellStyle name="Normal 4 2 5" xfId="725"/>
    <cellStyle name="Normal 4 3" xfId="726"/>
    <cellStyle name="Normal 4 3 2" xfId="727"/>
    <cellStyle name="Normal 4 4" xfId="728"/>
    <cellStyle name="Normal 4 4 2" xfId="729"/>
    <cellStyle name="Normal 4 5" xfId="730"/>
    <cellStyle name="Normal 4 6" xfId="731"/>
    <cellStyle name="Normal 4 6 2" xfId="732"/>
    <cellStyle name="Normal 4 7" xfId="733"/>
    <cellStyle name="Normal 4 8" xfId="1"/>
    <cellStyle name="Normal 40" xfId="734"/>
    <cellStyle name="Normal 40 2" xfId="735"/>
    <cellStyle name="Normal 41" xfId="736"/>
    <cellStyle name="Normal 41 2" xfId="737"/>
    <cellStyle name="Normal 42" xfId="738"/>
    <cellStyle name="Normal 42 2" xfId="739"/>
    <cellStyle name="Normal 43" xfId="740"/>
    <cellStyle name="Normal 43 2" xfId="741"/>
    <cellStyle name="Normal 44" xfId="742"/>
    <cellStyle name="Normal 44 2" xfId="743"/>
    <cellStyle name="Normal 45" xfId="744"/>
    <cellStyle name="Normal 46" xfId="745"/>
    <cellStyle name="Normal 47" xfId="746"/>
    <cellStyle name="Normal 48" xfId="747"/>
    <cellStyle name="Normal 48 2" xfId="748"/>
    <cellStyle name="Normal 49" xfId="749"/>
    <cellStyle name="Normal 5" xfId="750"/>
    <cellStyle name="Normal 5 10" xfId="751"/>
    <cellStyle name="Normal 5 11" xfId="752"/>
    <cellStyle name="Normal 5 12" xfId="753"/>
    <cellStyle name="Normal 5 2" xfId="754"/>
    <cellStyle name="Normal 5 2 2" xfId="755"/>
    <cellStyle name="Normal 5 2 3" xfId="756"/>
    <cellStyle name="Normal 5 3" xfId="757"/>
    <cellStyle name="Normal 5 3 2" xfId="758"/>
    <cellStyle name="Normal 5 3 2 2" xfId="759"/>
    <cellStyle name="Normal 5 3 3" xfId="760"/>
    <cellStyle name="Normal 5 4" xfId="761"/>
    <cellStyle name="Normal 5 4 2" xfId="762"/>
    <cellStyle name="Normal 5 5" xfId="763"/>
    <cellStyle name="Normal 5 5 2" xfId="764"/>
    <cellStyle name="Normal 5 6" xfId="765"/>
    <cellStyle name="Normal 5 6 2" xfId="766"/>
    <cellStyle name="Normal 5 7" xfId="767"/>
    <cellStyle name="Normal 5 7 2" xfId="768"/>
    <cellStyle name="Normal 5 8" xfId="769"/>
    <cellStyle name="Normal 5 9" xfId="770"/>
    <cellStyle name="Normal 50" xfId="771"/>
    <cellStyle name="Normal 51" xfId="772"/>
    <cellStyle name="Normal 53" xfId="931"/>
    <cellStyle name="Normal 6" xfId="773"/>
    <cellStyle name="Normal 6 2" xfId="774"/>
    <cellStyle name="Normal 6 2 2" xfId="775"/>
    <cellStyle name="Normal 6 2 3" xfId="776"/>
    <cellStyle name="Normal 6 3" xfId="777"/>
    <cellStyle name="Normal 6 4" xfId="778"/>
    <cellStyle name="Normal 6 4 2" xfId="779"/>
    <cellStyle name="Normal 6 5" xfId="780"/>
    <cellStyle name="Normal 6 6" xfId="781"/>
    <cellStyle name="Normal 6 7" xfId="782"/>
    <cellStyle name="Normal 6 8" xfId="783"/>
    <cellStyle name="Normal 7" xfId="784"/>
    <cellStyle name="Normal 7 2" xfId="785"/>
    <cellStyle name="Normal 7 2 2" xfId="786"/>
    <cellStyle name="Normal 7 2 2 2" xfId="787"/>
    <cellStyle name="Normal 7 2 3" xfId="788"/>
    <cellStyle name="Normal 7 3" xfId="789"/>
    <cellStyle name="Normal 7 3 2" xfId="790"/>
    <cellStyle name="Normal 7 4" xfId="791"/>
    <cellStyle name="Normal 7 5" xfId="792"/>
    <cellStyle name="Normal 7 6" xfId="793"/>
    <cellStyle name="Normal 8" xfId="794"/>
    <cellStyle name="Normal 8 2" xfId="795"/>
    <cellStyle name="Normal 8 2 2" xfId="796"/>
    <cellStyle name="Normal 8 3" xfId="797"/>
    <cellStyle name="Normal 9" xfId="798"/>
    <cellStyle name="Normal 9 2" xfId="799"/>
    <cellStyle name="Normal 9 2 2" xfId="800"/>
    <cellStyle name="Normal 9 3" xfId="801"/>
    <cellStyle name="Note 2" xfId="802"/>
    <cellStyle name="Note 2 2" xfId="803"/>
    <cellStyle name="Note 2 2 2" xfId="804"/>
    <cellStyle name="Note 2 2 2 2" xfId="805"/>
    <cellStyle name="Note 2 2 3" xfId="806"/>
    <cellStyle name="Note 2 2 3 2" xfId="807"/>
    <cellStyle name="Note 2 2 4" xfId="808"/>
    <cellStyle name="Note 2 2 4 2" xfId="809"/>
    <cellStyle name="Note 2 2 5" xfId="810"/>
    <cellStyle name="Note 2 3" xfId="811"/>
    <cellStyle name="Note 2 3 2" xfId="812"/>
    <cellStyle name="Note 2 4" xfId="813"/>
    <cellStyle name="Note 2 4 2" xfId="814"/>
    <cellStyle name="Note 2 5" xfId="815"/>
    <cellStyle name="Note 2 5 2" xfId="816"/>
    <cellStyle name="Note 2 6" xfId="817"/>
    <cellStyle name="Note 3" xfId="818"/>
    <cellStyle name="Note 3 2" xfId="819"/>
    <cellStyle name="Note 3 2 2" xfId="820"/>
    <cellStyle name="Note 3 3" xfId="821"/>
    <cellStyle name="Note 3 3 2" xfId="822"/>
    <cellStyle name="Note 3 4" xfId="823"/>
    <cellStyle name="Note 3 4 2" xfId="824"/>
    <cellStyle name="Note 3 5" xfId="825"/>
    <cellStyle name="Note 4" xfId="826"/>
    <cellStyle name="Note 4 2" xfId="827"/>
    <cellStyle name="Note 5" xfId="828"/>
    <cellStyle name="Note 6" xfId="829"/>
    <cellStyle name="Note 7" xfId="830"/>
    <cellStyle name="Note 8" xfId="831"/>
    <cellStyle name="Output 2" xfId="832"/>
    <cellStyle name="Output 2 2" xfId="833"/>
    <cellStyle name="Output 2 2 2" xfId="834"/>
    <cellStyle name="Output 2 2 2 2" xfId="835"/>
    <cellStyle name="Output 2 2 3" xfId="836"/>
    <cellStyle name="Output 2 2 3 2" xfId="837"/>
    <cellStyle name="Output 2 2 4" xfId="838"/>
    <cellStyle name="Output 2 2 4 2" xfId="839"/>
    <cellStyle name="Output 2 2 5" xfId="840"/>
    <cellStyle name="Output 2 2 5 2" xfId="841"/>
    <cellStyle name="Output 2 2 6" xfId="842"/>
    <cellStyle name="Output 2 3" xfId="843"/>
    <cellStyle name="Output 2 3 2" xfId="844"/>
    <cellStyle name="Output 2 4" xfId="845"/>
    <cellStyle name="Output 2 4 2" xfId="846"/>
    <cellStyle name="Output 2 5" xfId="847"/>
    <cellStyle name="Output 2 5 2" xfId="848"/>
    <cellStyle name="Output 2 6" xfId="849"/>
    <cellStyle name="Output 2 6 2" xfId="850"/>
    <cellStyle name="Output 2 7" xfId="851"/>
    <cellStyle name="Output 3" xfId="852"/>
    <cellStyle name="Output 3 2" xfId="853"/>
    <cellStyle name="Output 3 2 2" xfId="854"/>
    <cellStyle name="Output 3 3" xfId="855"/>
    <cellStyle name="Output 3 3 2" xfId="856"/>
    <cellStyle name="Output 3 4" xfId="857"/>
    <cellStyle name="Output 3 4 2" xfId="858"/>
    <cellStyle name="Output 3 5" xfId="859"/>
    <cellStyle name="Output 3 5 2" xfId="860"/>
    <cellStyle name="Output 3 6" xfId="861"/>
    <cellStyle name="Percent 2" xfId="862"/>
    <cellStyle name="Percent 2 2" xfId="863"/>
    <cellStyle name="Percent 2 2 2" xfId="864"/>
    <cellStyle name="Percent 2 3" xfId="865"/>
    <cellStyle name="Percent 2 3 2" xfId="866"/>
    <cellStyle name="Percent 2 4" xfId="867"/>
    <cellStyle name="Percent 2 4 2" xfId="868"/>
    <cellStyle name="Percent 2 5" xfId="869"/>
    <cellStyle name="Percent 2 6" xfId="870"/>
    <cellStyle name="Percent 2 7" xfId="871"/>
    <cellStyle name="Percent 2 7 2" xfId="872"/>
    <cellStyle name="Percent 2 8" xfId="873"/>
    <cellStyle name="Percent 2 9" xfId="874"/>
    <cellStyle name="Percent 3" xfId="875"/>
    <cellStyle name="Percent 3 2" xfId="876"/>
    <cellStyle name="Percent 3 3" xfId="877"/>
    <cellStyle name="Percent 4" xfId="878"/>
    <cellStyle name="Percent 4 2" xfId="879"/>
    <cellStyle name="Percent 4 2 2" xfId="880"/>
    <cellStyle name="Percent 4 3" xfId="881"/>
    <cellStyle name="Percent 5" xfId="882"/>
    <cellStyle name="Percent 5 2" xfId="883"/>
    <cellStyle name="Percent 6" xfId="884"/>
    <cellStyle name="Percent 6 2" xfId="885"/>
    <cellStyle name="Percent 6 3" xfId="886"/>
    <cellStyle name="Percent 6 3 2" xfId="887"/>
    <cellStyle name="Percent 7" xfId="888"/>
    <cellStyle name="Percent 7 2" xfId="889"/>
    <cellStyle name="Percent 7 3" xfId="890"/>
    <cellStyle name="Percent 7 3 2" xfId="891"/>
    <cellStyle name="Percent 8" xfId="892"/>
    <cellStyle name="Percent 8 2" xfId="893"/>
    <cellStyle name="Percent 8 2 2" xfId="894"/>
    <cellStyle name="Percent 8 3" xfId="895"/>
    <cellStyle name="Percent 9" xfId="896"/>
    <cellStyle name="Title 2" xfId="897"/>
    <cellStyle name="Title 3" xfId="898"/>
    <cellStyle name="Total 2" xfId="899"/>
    <cellStyle name="Total 2 2" xfId="900"/>
    <cellStyle name="Total 2 2 2" xfId="901"/>
    <cellStyle name="Total 2 2 2 2" xfId="902"/>
    <cellStyle name="Total 2 2 3" xfId="903"/>
    <cellStyle name="Total 2 2 3 2" xfId="904"/>
    <cellStyle name="Total 2 2 4" xfId="905"/>
    <cellStyle name="Total 2 2 4 2" xfId="906"/>
    <cellStyle name="Total 2 2 5" xfId="907"/>
    <cellStyle name="Total 2 2 5 2" xfId="908"/>
    <cellStyle name="Total 2 2 6" xfId="909"/>
    <cellStyle name="Total 2 3" xfId="910"/>
    <cellStyle name="Total 2 3 2" xfId="911"/>
    <cellStyle name="Total 2 4" xfId="912"/>
    <cellStyle name="Total 2 4 2" xfId="913"/>
    <cellStyle name="Total 2 5" xfId="914"/>
    <cellStyle name="Total 2 5 2" xfId="915"/>
    <cellStyle name="Total 2 6" xfId="916"/>
    <cellStyle name="Total 2 6 2" xfId="917"/>
    <cellStyle name="Total 2 7" xfId="918"/>
    <cellStyle name="Total 3" xfId="919"/>
    <cellStyle name="Total 3 2" xfId="920"/>
    <cellStyle name="Total 3 2 2" xfId="921"/>
    <cellStyle name="Total 3 3" xfId="922"/>
    <cellStyle name="Total 3 3 2" xfId="923"/>
    <cellStyle name="Total 3 4" xfId="924"/>
    <cellStyle name="Total 3 4 2" xfId="925"/>
    <cellStyle name="Total 3 5" xfId="926"/>
    <cellStyle name="Total 3 5 2" xfId="927"/>
    <cellStyle name="Total 3 6" xfId="928"/>
    <cellStyle name="Warning Text 2" xfId="929"/>
    <cellStyle name="Warning Text 3" xfId="930"/>
    <cellStyle name="常规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c\TCOS_Test\New%20Templates\Reports%20FY11\Control%20Template-Ch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ster_Website_Center_Info_4.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8%20Retail%20Bowling%20Pric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oretical COS"/>
      <sheetName val="Pricing by item"/>
      <sheetName val="COS new"/>
      <sheetName val="Buttons"/>
      <sheetName val="JDE"/>
      <sheetName val="Regions"/>
      <sheetName val="Tier Totals"/>
      <sheetName val="Ctr data"/>
      <sheetName val="ID Buttons"/>
      <sheetName val="NewJDE"/>
      <sheetName val="NewButtons"/>
      <sheetName val="Drinks"/>
    </sheetNames>
    <sheetDataSet>
      <sheetData sheetId="0">
        <row r="8">
          <cell r="F8" t="str">
            <v>Units</v>
          </cell>
        </row>
      </sheetData>
      <sheetData sheetId="1" refreshError="1"/>
      <sheetData sheetId="2" refreshError="1"/>
      <sheetData sheetId="3" refreshError="1"/>
      <sheetData sheetId="4" refreshError="1"/>
      <sheetData sheetId="5" refreshError="1"/>
      <sheetData sheetId="6">
        <row r="6">
          <cell r="B6" t="str">
            <v>Dec 2010</v>
          </cell>
        </row>
        <row r="8">
          <cell r="B8" t="str">
            <v>Period6</v>
          </cell>
        </row>
        <row r="9">
          <cell r="B9" t="str">
            <v>Template - All</v>
          </cell>
        </row>
        <row r="33">
          <cell r="B33" t="str">
            <v>27</v>
          </cell>
        </row>
        <row r="34">
          <cell r="B34">
            <v>27</v>
          </cell>
        </row>
        <row r="35">
          <cell r="B35" t="str">
            <v>C-27</v>
          </cell>
        </row>
      </sheetData>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Details"/>
      <sheetName val="Closed Centers"/>
      <sheetName val="Times Zones"/>
      <sheetName val="Arcade.Laser Tag"/>
      <sheetName val="District Ref Table -not updated"/>
    </sheetNames>
    <sheetDataSet>
      <sheetData sheetId="0"/>
      <sheetData sheetId="1"/>
      <sheetData sheetId="2"/>
      <sheetData sheetId="3">
        <row r="1">
          <cell r="A1" t="str">
            <v>Center #</v>
          </cell>
          <cell r="B1" t="str">
            <v>Name</v>
          </cell>
          <cell r="C1" t="str">
            <v>Address</v>
          </cell>
          <cell r="D1" t="str">
            <v>City</v>
          </cell>
          <cell r="E1" t="str">
            <v>State</v>
          </cell>
          <cell r="F1" t="str">
            <v>ZIP</v>
          </cell>
          <cell r="G1" t="str">
            <v>Phone</v>
          </cell>
          <cell r="H1" t="str">
            <v>Fax</v>
          </cell>
          <cell r="I1" t="str">
            <v>District</v>
          </cell>
          <cell r="J1" t="str">
            <v>Region</v>
          </cell>
          <cell r="K1" t="str">
            <v>General Manager</v>
          </cell>
          <cell r="L1" t="str">
            <v>GM Email (@amf.com)</v>
          </cell>
          <cell r="M1" t="str">
            <v>Redemption Type</v>
          </cell>
          <cell r="N1" t="str">
            <v>Auto Replenish</v>
          </cell>
          <cell r="O1" t="str">
            <v>System</v>
          </cell>
          <cell r="P1" t="str">
            <v>Pricing Tier</v>
          </cell>
          <cell r="Q1" t="str">
            <v>Event Time Play</v>
          </cell>
          <cell r="R1" t="str">
            <v>Lazer</v>
          </cell>
          <cell r="S1" t="str">
            <v>Peak Price</v>
          </cell>
          <cell r="T1" t="str">
            <v>Off-Peak Price</v>
          </cell>
          <cell r="U1" t="str">
            <v>Other Attractions</v>
          </cell>
          <cell r="V1" t="str">
            <v>Other Attractions</v>
          </cell>
          <cell r="W1" t="str">
            <v>Billiards</v>
          </cell>
          <cell r="X1" t="str">
            <v>Game Count</v>
          </cell>
          <cell r="Y1" t="str">
            <v>Current Game Tech</v>
          </cell>
          <cell r="Z1" t="str">
            <v>Brand</v>
          </cell>
          <cell r="AA1" t="str">
            <v>Year Opened or Refreshed</v>
          </cell>
          <cell r="AB1" t="str">
            <v>Opening or Refresh Date</v>
          </cell>
        </row>
        <row r="2">
          <cell r="A2">
            <v>13</v>
          </cell>
          <cell r="B2" t="str">
            <v>AMF Park Lanes</v>
          </cell>
          <cell r="C2" t="str">
            <v>900 Axtell Dr</v>
          </cell>
          <cell r="D2" t="str">
            <v>Cayce</v>
          </cell>
          <cell r="E2" t="str">
            <v>SC</v>
          </cell>
          <cell r="F2">
            <v>29033</v>
          </cell>
          <cell r="G2" t="str">
            <v>803.796.6300</v>
          </cell>
          <cell r="H2" t="str">
            <v>803.926.1100</v>
          </cell>
          <cell r="I2" t="str">
            <v>Bulldogs</v>
          </cell>
          <cell r="J2" t="str">
            <v>Southeast</v>
          </cell>
          <cell r="K2" t="str">
            <v>Michael Dutcher</v>
          </cell>
          <cell r="L2" t="str">
            <v>xmgr013</v>
          </cell>
          <cell r="M2" t="str">
            <v>Instant Only</v>
          </cell>
          <cell r="N2"/>
          <cell r="O2" t="str">
            <v>Intercard</v>
          </cell>
          <cell r="P2">
            <v>3</v>
          </cell>
          <cell r="Q2">
            <v>4</v>
          </cell>
          <cell r="R2"/>
          <cell r="S2"/>
          <cell r="T2"/>
          <cell r="U2"/>
          <cell r="V2"/>
          <cell r="W2" t="str">
            <v>None</v>
          </cell>
          <cell r="X2">
            <v>16</v>
          </cell>
          <cell r="Y2" t="str">
            <v>Gerald</v>
          </cell>
          <cell r="Z2" t="str">
            <v>AMF</v>
          </cell>
          <cell r="AA2">
            <v>2018</v>
          </cell>
          <cell r="AB2">
            <v>43224</v>
          </cell>
        </row>
        <row r="3">
          <cell r="A3">
            <v>20</v>
          </cell>
          <cell r="B3" t="str">
            <v>AMF Pin Palace Lanes</v>
          </cell>
          <cell r="C3" t="str">
            <v>2006 Country Club Ave</v>
          </cell>
          <cell r="D3" t="str">
            <v>Huntsville</v>
          </cell>
          <cell r="E3" t="str">
            <v>AL</v>
          </cell>
          <cell r="F3">
            <v>35816</v>
          </cell>
          <cell r="G3" t="str">
            <v>256.534.8438</v>
          </cell>
          <cell r="H3" t="str">
            <v>256.534.8432</v>
          </cell>
          <cell r="I3" t="str">
            <v>North Bama</v>
          </cell>
          <cell r="J3" t="str">
            <v>Southeast</v>
          </cell>
          <cell r="K3" t="str">
            <v>Wesley Mckelroy</v>
          </cell>
          <cell r="L3" t="str">
            <v>xmgr020</v>
          </cell>
          <cell r="M3"/>
          <cell r="N3"/>
          <cell r="O3" t="str">
            <v>Pelican</v>
          </cell>
          <cell r="P3"/>
          <cell r="Q3"/>
          <cell r="R3"/>
          <cell r="S3"/>
          <cell r="T3"/>
          <cell r="U3"/>
          <cell r="V3"/>
          <cell r="W3" t="str">
            <v>Pelican</v>
          </cell>
          <cell r="X3"/>
          <cell r="Y3"/>
          <cell r="Z3" t="str">
            <v>AMF</v>
          </cell>
          <cell r="AA3"/>
          <cell r="AB3"/>
        </row>
        <row r="4">
          <cell r="A4">
            <v>21</v>
          </cell>
          <cell r="B4" t="str">
            <v>AMF Auburn Lanes (AL)</v>
          </cell>
          <cell r="C4" t="str">
            <v>719 Opelika Hwy</v>
          </cell>
          <cell r="D4" t="str">
            <v>Auburn</v>
          </cell>
          <cell r="E4" t="str">
            <v>AL</v>
          </cell>
          <cell r="F4">
            <v>36830</v>
          </cell>
          <cell r="G4" t="str">
            <v>334.887.6573</v>
          </cell>
          <cell r="H4" t="str">
            <v>334.821.5403</v>
          </cell>
          <cell r="I4" t="str">
            <v>Deep South</v>
          </cell>
          <cell r="J4" t="str">
            <v>Southeast</v>
          </cell>
          <cell r="K4" t="str">
            <v>Scott Good</v>
          </cell>
          <cell r="L4" t="str">
            <v>xmgr021</v>
          </cell>
          <cell r="M4"/>
          <cell r="N4"/>
          <cell r="O4" t="str">
            <v>Pelican</v>
          </cell>
          <cell r="P4"/>
          <cell r="Q4"/>
          <cell r="R4"/>
          <cell r="S4"/>
          <cell r="T4"/>
          <cell r="U4"/>
          <cell r="V4"/>
          <cell r="W4" t="str">
            <v>None</v>
          </cell>
          <cell r="X4"/>
          <cell r="Y4"/>
          <cell r="Z4" t="str">
            <v>AMF</v>
          </cell>
          <cell r="AA4"/>
          <cell r="AB4"/>
        </row>
        <row r="5">
          <cell r="A5">
            <v>23</v>
          </cell>
          <cell r="B5" t="str">
            <v>AMF Star Lanes - Greenville</v>
          </cell>
          <cell r="C5" t="str">
            <v>740 S. Pleasantburg Dr</v>
          </cell>
          <cell r="D5" t="str">
            <v>Greenville</v>
          </cell>
          <cell r="E5" t="str">
            <v>SC</v>
          </cell>
          <cell r="F5">
            <v>28805</v>
          </cell>
          <cell r="G5" t="str">
            <v>864.242.5764</v>
          </cell>
          <cell r="H5" t="str">
            <v>864.242.1218</v>
          </cell>
          <cell r="I5" t="str">
            <v>Bulldogs</v>
          </cell>
          <cell r="J5" t="str">
            <v>Southeast</v>
          </cell>
          <cell r="K5" t="str">
            <v>Ernest Pyles Jr.</v>
          </cell>
          <cell r="L5" t="str">
            <v>xmgr023</v>
          </cell>
          <cell r="M5"/>
          <cell r="N5"/>
          <cell r="O5" t="str">
            <v>Pelican</v>
          </cell>
          <cell r="P5"/>
          <cell r="Q5"/>
          <cell r="R5"/>
          <cell r="S5"/>
          <cell r="T5"/>
          <cell r="U5"/>
          <cell r="V5"/>
          <cell r="W5" t="str">
            <v>Pelican</v>
          </cell>
          <cell r="X5"/>
          <cell r="Y5"/>
          <cell r="Z5" t="str">
            <v>AMF</v>
          </cell>
          <cell r="AA5"/>
          <cell r="AB5"/>
        </row>
        <row r="6">
          <cell r="A6">
            <v>24</v>
          </cell>
          <cell r="B6" t="str">
            <v>AMF Star Lanes - Asheville</v>
          </cell>
          <cell r="C6" t="str">
            <v>491 Kenilworth Rd</v>
          </cell>
          <cell r="D6" t="str">
            <v>Asheville</v>
          </cell>
          <cell r="E6" t="str">
            <v>NC</v>
          </cell>
          <cell r="F6">
            <v>28805</v>
          </cell>
          <cell r="G6" t="str">
            <v>828.254.6161</v>
          </cell>
          <cell r="H6" t="str">
            <v>828.254.1431</v>
          </cell>
          <cell r="I6" t="str">
            <v>Bulldogs</v>
          </cell>
          <cell r="J6" t="str">
            <v>Southeast</v>
          </cell>
          <cell r="K6" t="str">
            <v>Rhonda Manley</v>
          </cell>
          <cell r="L6" t="str">
            <v>xmgr024</v>
          </cell>
          <cell r="M6"/>
          <cell r="N6"/>
          <cell r="O6" t="str">
            <v>Pelican</v>
          </cell>
          <cell r="P6"/>
          <cell r="Q6"/>
          <cell r="R6"/>
          <cell r="S6"/>
          <cell r="T6"/>
          <cell r="U6"/>
          <cell r="V6"/>
          <cell r="W6" t="str">
            <v>Pelican</v>
          </cell>
          <cell r="X6"/>
          <cell r="Y6"/>
          <cell r="Z6" t="str">
            <v>AMF</v>
          </cell>
          <cell r="AA6"/>
          <cell r="AB6"/>
        </row>
        <row r="7">
          <cell r="A7">
            <v>33</v>
          </cell>
          <cell r="B7" t="str">
            <v>Bowlero Columbus</v>
          </cell>
          <cell r="C7" t="str">
            <v>1636 Bradley Park Drive</v>
          </cell>
          <cell r="D7" t="str">
            <v>Columbus</v>
          </cell>
          <cell r="E7" t="str">
            <v>GA</v>
          </cell>
          <cell r="F7">
            <v>31904</v>
          </cell>
          <cell r="G7" t="str">
            <v>706.324.4431</v>
          </cell>
          <cell r="H7" t="str">
            <v>706.323.6050</v>
          </cell>
          <cell r="I7" t="str">
            <v>Deep South</v>
          </cell>
          <cell r="J7" t="str">
            <v>Southeast</v>
          </cell>
          <cell r="K7" t="str">
            <v>Vacant</v>
          </cell>
          <cell r="L7" t="str">
            <v>xmgr033</v>
          </cell>
          <cell r="M7" t="str">
            <v>Counter</v>
          </cell>
          <cell r="N7" t="str">
            <v>BMI</v>
          </cell>
          <cell r="O7" t="str">
            <v>Intercard</v>
          </cell>
          <cell r="P7">
            <v>3</v>
          </cell>
          <cell r="Q7">
            <v>3</v>
          </cell>
          <cell r="R7" t="str">
            <v>Lazer</v>
          </cell>
          <cell r="S7">
            <v>6.99</v>
          </cell>
          <cell r="T7">
            <v>4.99</v>
          </cell>
          <cell r="U7"/>
          <cell r="V7"/>
          <cell r="W7" t="str">
            <v>Coin</v>
          </cell>
          <cell r="X7">
            <v>30</v>
          </cell>
          <cell r="Y7" t="str">
            <v>Jerry</v>
          </cell>
          <cell r="Z7" t="str">
            <v>Bowlero</v>
          </cell>
          <cell r="AA7">
            <v>2016</v>
          </cell>
          <cell r="AB7">
            <v>42461</v>
          </cell>
        </row>
        <row r="8">
          <cell r="A8">
            <v>34</v>
          </cell>
          <cell r="B8" t="str">
            <v>AMF All Star Lanes - Greensboro</v>
          </cell>
          <cell r="C8" t="str">
            <v>910 S. Holden Rd</v>
          </cell>
          <cell r="D8" t="str">
            <v>Greensboro</v>
          </cell>
          <cell r="E8" t="str">
            <v>NC</v>
          </cell>
          <cell r="F8">
            <v>27407</v>
          </cell>
          <cell r="G8" t="str">
            <v>336.299.4432</v>
          </cell>
          <cell r="H8" t="str">
            <v>336.299.2268</v>
          </cell>
          <cell r="I8" t="str">
            <v>Tar Heels</v>
          </cell>
          <cell r="J8" t="str">
            <v>Southeast</v>
          </cell>
          <cell r="K8" t="str">
            <v>Daniel Marino</v>
          </cell>
          <cell r="L8" t="str">
            <v>xmgr034</v>
          </cell>
          <cell r="M8"/>
          <cell r="N8"/>
          <cell r="O8" t="str">
            <v>Pelican</v>
          </cell>
          <cell r="P8"/>
          <cell r="Q8"/>
          <cell r="R8"/>
          <cell r="S8"/>
          <cell r="T8"/>
          <cell r="U8"/>
          <cell r="V8"/>
          <cell r="W8" t="str">
            <v>None</v>
          </cell>
          <cell r="X8"/>
          <cell r="Y8"/>
          <cell r="Z8" t="str">
            <v>AMF</v>
          </cell>
          <cell r="AA8"/>
          <cell r="AB8"/>
        </row>
        <row r="9">
          <cell r="A9">
            <v>35</v>
          </cell>
          <cell r="B9" t="str">
            <v>AMF River City Lanes</v>
          </cell>
          <cell r="C9" t="str">
            <v>3117 Highway 31 South</v>
          </cell>
          <cell r="D9" t="str">
            <v>Decatur</v>
          </cell>
          <cell r="E9" t="str">
            <v>AL</v>
          </cell>
          <cell r="F9">
            <v>35601</v>
          </cell>
          <cell r="G9" t="str">
            <v>256.353.3162</v>
          </cell>
          <cell r="H9" t="str">
            <v>256.355.2240</v>
          </cell>
          <cell r="I9" t="str">
            <v>North Bama</v>
          </cell>
          <cell r="J9" t="str">
            <v>Southeast</v>
          </cell>
          <cell r="K9" t="str">
            <v>Aaron Nichols</v>
          </cell>
          <cell r="L9" t="str">
            <v>xmgr035</v>
          </cell>
          <cell r="M9"/>
          <cell r="N9"/>
          <cell r="O9" t="str">
            <v>Pelican</v>
          </cell>
          <cell r="P9"/>
          <cell r="Q9"/>
          <cell r="R9"/>
          <cell r="S9"/>
          <cell r="T9"/>
          <cell r="U9"/>
          <cell r="V9"/>
          <cell r="W9" t="str">
            <v>None</v>
          </cell>
          <cell r="X9"/>
          <cell r="Y9"/>
          <cell r="Z9" t="str">
            <v>AMF</v>
          </cell>
          <cell r="AA9"/>
          <cell r="AB9"/>
        </row>
        <row r="10">
          <cell r="A10">
            <v>44</v>
          </cell>
          <cell r="B10" t="str">
            <v>AMF College Lanes</v>
          </cell>
          <cell r="C10" t="str">
            <v>10201 College Blvd</v>
          </cell>
          <cell r="D10" t="str">
            <v>Overland Park</v>
          </cell>
          <cell r="E10" t="str">
            <v>KS</v>
          </cell>
          <cell r="F10">
            <v>66210</v>
          </cell>
          <cell r="G10" t="str">
            <v>913.451.6400</v>
          </cell>
          <cell r="H10" t="str">
            <v>913.451.3146</v>
          </cell>
          <cell r="I10" t="str">
            <v>Great Plains</v>
          </cell>
          <cell r="J10" t="str">
            <v>West</v>
          </cell>
          <cell r="K10" t="str">
            <v>Brooke Sell</v>
          </cell>
          <cell r="L10" t="str">
            <v>xmgr044</v>
          </cell>
          <cell r="M10"/>
          <cell r="N10"/>
          <cell r="O10" t="str">
            <v>Pelican</v>
          </cell>
          <cell r="P10"/>
          <cell r="Q10"/>
          <cell r="R10"/>
          <cell r="S10"/>
          <cell r="T10"/>
          <cell r="U10"/>
          <cell r="V10"/>
          <cell r="W10">
            <v>4</v>
          </cell>
          <cell r="X10"/>
          <cell r="Y10"/>
          <cell r="Z10" t="str">
            <v>AMF</v>
          </cell>
          <cell r="AA10"/>
          <cell r="AB10"/>
        </row>
        <row r="11">
          <cell r="A11">
            <v>58</v>
          </cell>
          <cell r="B11" t="str">
            <v>AMF Town &amp; Country Lanes-MO</v>
          </cell>
          <cell r="C11" t="str">
            <v>1508 N. Providence Rd</v>
          </cell>
          <cell r="D11" t="str">
            <v>Columbia</v>
          </cell>
          <cell r="E11" t="str">
            <v>MO</v>
          </cell>
          <cell r="F11">
            <v>65203</v>
          </cell>
          <cell r="G11" t="str">
            <v>573.442.4729</v>
          </cell>
          <cell r="H11" t="str">
            <v>573.874.7073</v>
          </cell>
          <cell r="I11" t="str">
            <v>Great Plains</v>
          </cell>
          <cell r="J11" t="str">
            <v>West</v>
          </cell>
          <cell r="K11" t="str">
            <v>Robert Blackwell</v>
          </cell>
          <cell r="L11" t="str">
            <v>xmgr058</v>
          </cell>
          <cell r="M11" t="str">
            <v>Instant Only</v>
          </cell>
          <cell r="N11"/>
          <cell r="O11" t="str">
            <v>Intercard</v>
          </cell>
          <cell r="P11">
            <v>4</v>
          </cell>
          <cell r="Q11">
            <v>4</v>
          </cell>
          <cell r="R11"/>
          <cell r="S11"/>
          <cell r="T11"/>
          <cell r="U11"/>
          <cell r="V11"/>
          <cell r="W11">
            <v>4</v>
          </cell>
          <cell r="X11">
            <v>15</v>
          </cell>
          <cell r="Y11" t="str">
            <v>Jeff (Remote)</v>
          </cell>
          <cell r="Z11" t="str">
            <v>AMF</v>
          </cell>
          <cell r="AA11">
            <v>2018</v>
          </cell>
          <cell r="AB11">
            <v>43140</v>
          </cell>
        </row>
        <row r="12">
          <cell r="A12">
            <v>61</v>
          </cell>
          <cell r="B12" t="str">
            <v>AMF Arc Lanes</v>
          </cell>
          <cell r="C12" t="str">
            <v>4901 Monroe Ave</v>
          </cell>
          <cell r="D12" t="str">
            <v>Evansville</v>
          </cell>
          <cell r="E12" t="str">
            <v>IN</v>
          </cell>
          <cell r="F12">
            <v>47715</v>
          </cell>
          <cell r="G12" t="str">
            <v>812.476.3003</v>
          </cell>
          <cell r="H12" t="str">
            <v>812.479.1069</v>
          </cell>
          <cell r="I12" t="str">
            <v>Patriot</v>
          </cell>
          <cell r="J12" t="str">
            <v>Patriot</v>
          </cell>
          <cell r="K12" t="str">
            <v>Bobby Wilcox</v>
          </cell>
          <cell r="L12" t="str">
            <v>xmgr061</v>
          </cell>
          <cell r="M12" t="str">
            <v>Prize Hub</v>
          </cell>
          <cell r="N12"/>
          <cell r="O12" t="str">
            <v>Intercard</v>
          </cell>
          <cell r="P12">
            <v>4</v>
          </cell>
          <cell r="Q12">
            <v>4</v>
          </cell>
          <cell r="R12"/>
          <cell r="S12"/>
          <cell r="T12"/>
          <cell r="U12"/>
          <cell r="V12"/>
          <cell r="W12">
            <v>3</v>
          </cell>
          <cell r="X12">
            <v>26</v>
          </cell>
          <cell r="Y12" t="str">
            <v>Lenny (Remote)</v>
          </cell>
          <cell r="Z12" t="str">
            <v>AMF</v>
          </cell>
          <cell r="AA12">
            <v>2017</v>
          </cell>
          <cell r="AB12">
            <v>42944</v>
          </cell>
        </row>
        <row r="13">
          <cell r="A13">
            <v>64</v>
          </cell>
          <cell r="B13" t="str">
            <v>AMF Durham Lanes</v>
          </cell>
          <cell r="C13" t="str">
            <v>4508 Durham-Chapel Hill Blvd</v>
          </cell>
          <cell r="D13" t="str">
            <v>Durham</v>
          </cell>
          <cell r="E13" t="str">
            <v>NC</v>
          </cell>
          <cell r="F13">
            <v>27707</v>
          </cell>
          <cell r="G13" t="str">
            <v>919.489.9154</v>
          </cell>
          <cell r="H13" t="str">
            <v>919.419.0491</v>
          </cell>
          <cell r="I13" t="str">
            <v>Tar Heels</v>
          </cell>
          <cell r="J13" t="str">
            <v>Southeast</v>
          </cell>
          <cell r="K13" t="str">
            <v>Thomas Miniard Jr.</v>
          </cell>
          <cell r="L13" t="str">
            <v>xmgr064</v>
          </cell>
          <cell r="M13"/>
          <cell r="N13"/>
          <cell r="O13" t="str">
            <v>Pelican</v>
          </cell>
          <cell r="P13"/>
          <cell r="Q13"/>
          <cell r="R13"/>
          <cell r="S13"/>
          <cell r="T13"/>
          <cell r="U13"/>
          <cell r="V13"/>
          <cell r="W13" t="str">
            <v>Pelican</v>
          </cell>
          <cell r="X13"/>
          <cell r="Y13"/>
          <cell r="Z13" t="str">
            <v>AMF</v>
          </cell>
          <cell r="AA13"/>
          <cell r="AB13"/>
        </row>
        <row r="14">
          <cell r="A14">
            <v>65</v>
          </cell>
          <cell r="B14" t="str">
            <v>AMF Pleasant Valley Lanes</v>
          </cell>
          <cell r="C14" t="str">
            <v>5501 Commercial Ave</v>
          </cell>
          <cell r="D14" t="str">
            <v>Raleigh</v>
          </cell>
          <cell r="E14" t="str">
            <v>NC</v>
          </cell>
          <cell r="F14">
            <v>27612</v>
          </cell>
          <cell r="G14" t="str">
            <v>919.783.0080</v>
          </cell>
          <cell r="H14" t="str">
            <v>919.783.8113</v>
          </cell>
          <cell r="I14" t="str">
            <v>Tar Heels</v>
          </cell>
          <cell r="J14" t="str">
            <v>Southeast</v>
          </cell>
          <cell r="K14" t="str">
            <v>Kedrick Murphy</v>
          </cell>
          <cell r="L14" t="str">
            <v>xmgr065</v>
          </cell>
          <cell r="M14"/>
          <cell r="N14"/>
          <cell r="O14" t="str">
            <v>Pelican</v>
          </cell>
          <cell r="P14"/>
          <cell r="Q14"/>
          <cell r="R14"/>
          <cell r="S14"/>
          <cell r="T14"/>
          <cell r="U14"/>
          <cell r="V14"/>
          <cell r="W14" t="str">
            <v>Pelican</v>
          </cell>
          <cell r="X14"/>
          <cell r="Y14"/>
          <cell r="Z14" t="str">
            <v>AMF</v>
          </cell>
          <cell r="AA14"/>
          <cell r="AB14"/>
        </row>
        <row r="15">
          <cell r="A15">
            <v>66</v>
          </cell>
          <cell r="B15" t="str">
            <v>AMF South Hills Lanes</v>
          </cell>
          <cell r="C15" t="str">
            <v>301 Nottingham Dr</v>
          </cell>
          <cell r="D15" t="str">
            <v>Cary</v>
          </cell>
          <cell r="E15" t="str">
            <v>NC</v>
          </cell>
          <cell r="F15">
            <v>27511</v>
          </cell>
          <cell r="G15" t="str">
            <v>919.467.2411</v>
          </cell>
          <cell r="H15">
            <v>919.38082110000005</v>
          </cell>
          <cell r="I15" t="str">
            <v>Tar Heels</v>
          </cell>
          <cell r="J15" t="str">
            <v>Southeast</v>
          </cell>
          <cell r="K15" t="str">
            <v>Gregory Meadows</v>
          </cell>
          <cell r="L15" t="str">
            <v>xmgr066</v>
          </cell>
          <cell r="M15"/>
          <cell r="N15"/>
          <cell r="O15" t="str">
            <v>Pelican</v>
          </cell>
          <cell r="P15"/>
          <cell r="Q15"/>
          <cell r="R15"/>
          <cell r="S15"/>
          <cell r="T15"/>
          <cell r="U15"/>
          <cell r="V15"/>
          <cell r="W15" t="str">
            <v>Pelican</v>
          </cell>
          <cell r="X15"/>
          <cell r="Y15"/>
          <cell r="Z15" t="str">
            <v>AMF</v>
          </cell>
          <cell r="AA15"/>
          <cell r="AB15"/>
        </row>
        <row r="16">
          <cell r="A16">
            <v>70</v>
          </cell>
          <cell r="B16" t="str">
            <v>AMF American Lanes</v>
          </cell>
          <cell r="C16" t="str">
            <v>885 Flat Shoals Rd SE</v>
          </cell>
          <cell r="D16" t="str">
            <v>Conyers</v>
          </cell>
          <cell r="E16" t="str">
            <v>GA</v>
          </cell>
          <cell r="F16">
            <v>30094</v>
          </cell>
          <cell r="G16" t="str">
            <v>770.922.2695</v>
          </cell>
          <cell r="H16" t="str">
            <v>770.785.7663</v>
          </cell>
          <cell r="I16" t="str">
            <v>Bulldogs</v>
          </cell>
          <cell r="J16" t="str">
            <v>Southeast</v>
          </cell>
          <cell r="K16" t="str">
            <v>Melody Uhlig</v>
          </cell>
          <cell r="L16" t="str">
            <v>xmgr070</v>
          </cell>
          <cell r="M16" t="str">
            <v>Instant Only</v>
          </cell>
          <cell r="N16"/>
          <cell r="O16" t="str">
            <v>Intercard</v>
          </cell>
          <cell r="P16">
            <v>3</v>
          </cell>
          <cell r="Q16">
            <v>4</v>
          </cell>
          <cell r="R16"/>
          <cell r="S16"/>
          <cell r="T16"/>
          <cell r="U16"/>
          <cell r="V16"/>
          <cell r="W16">
            <v>4</v>
          </cell>
          <cell r="X16">
            <v>16</v>
          </cell>
          <cell r="Y16" t="str">
            <v>Jerry</v>
          </cell>
          <cell r="Z16" t="str">
            <v>AMF</v>
          </cell>
          <cell r="AA16">
            <v>2018</v>
          </cell>
          <cell r="AB16">
            <v>43217</v>
          </cell>
        </row>
        <row r="17">
          <cell r="A17">
            <v>76</v>
          </cell>
          <cell r="B17" t="str">
            <v>Bowlmor Chelsea Piers</v>
          </cell>
          <cell r="C17" t="str">
            <v>Chelsea Piers - Pier 60</v>
          </cell>
          <cell r="D17" t="str">
            <v>New York</v>
          </cell>
          <cell r="E17" t="str">
            <v>NY</v>
          </cell>
          <cell r="F17">
            <v>10011</v>
          </cell>
          <cell r="G17" t="str">
            <v>212.835.2965</v>
          </cell>
          <cell r="H17" t="str">
            <v>212.835.2696</v>
          </cell>
          <cell r="I17" t="str">
            <v>New Yawk</v>
          </cell>
          <cell r="J17" t="str">
            <v>Exp. North</v>
          </cell>
          <cell r="K17" t="str">
            <v>Brian Norris</v>
          </cell>
          <cell r="L17" t="str">
            <v>xmgr076</v>
          </cell>
          <cell r="M17" t="str">
            <v>Prize Hub</v>
          </cell>
          <cell r="N17"/>
          <cell r="O17" t="str">
            <v>Intercard</v>
          </cell>
          <cell r="P17" t="str">
            <v>1+</v>
          </cell>
          <cell r="Q17">
            <v>1</v>
          </cell>
          <cell r="R17" t="str">
            <v>Lazer</v>
          </cell>
          <cell r="S17">
            <v>10.19</v>
          </cell>
          <cell r="T17">
            <v>8.19</v>
          </cell>
          <cell r="U17"/>
          <cell r="V17"/>
          <cell r="W17">
            <v>1</v>
          </cell>
          <cell r="X17">
            <v>33</v>
          </cell>
          <cell r="Y17" t="str">
            <v>Eric T</v>
          </cell>
          <cell r="Z17" t="str">
            <v>Bowlmor</v>
          </cell>
          <cell r="AA17">
            <v>2017</v>
          </cell>
          <cell r="AB17">
            <v>43049</v>
          </cell>
        </row>
        <row r="18">
          <cell r="A18">
            <v>77</v>
          </cell>
          <cell r="B18" t="str">
            <v>AMF Centennial Lanes</v>
          </cell>
          <cell r="C18" t="str">
            <v>4501 South Blvd</v>
          </cell>
          <cell r="D18" t="str">
            <v>Charlotte</v>
          </cell>
          <cell r="E18" t="str">
            <v>NC</v>
          </cell>
          <cell r="F18">
            <v>28209</v>
          </cell>
          <cell r="G18" t="str">
            <v>704.527.0333</v>
          </cell>
          <cell r="H18" t="str">
            <v>704.523.2415</v>
          </cell>
          <cell r="I18" t="str">
            <v>Panthers</v>
          </cell>
          <cell r="J18" t="str">
            <v>Southeast</v>
          </cell>
          <cell r="K18" t="str">
            <v>Vacant</v>
          </cell>
          <cell r="L18" t="str">
            <v>xmgr077</v>
          </cell>
          <cell r="M18"/>
          <cell r="N18"/>
          <cell r="O18" t="str">
            <v>Pelican</v>
          </cell>
          <cell r="P18"/>
          <cell r="Q18"/>
          <cell r="R18"/>
          <cell r="S18"/>
          <cell r="T18"/>
          <cell r="U18"/>
          <cell r="V18"/>
          <cell r="W18" t="str">
            <v>Coin</v>
          </cell>
          <cell r="X18"/>
          <cell r="Y18"/>
          <cell r="Z18" t="str">
            <v>AMF</v>
          </cell>
          <cell r="AA18"/>
          <cell r="AB18"/>
        </row>
        <row r="19">
          <cell r="A19">
            <v>78</v>
          </cell>
          <cell r="B19" t="str">
            <v>AMF Garden City Lanes</v>
          </cell>
          <cell r="C19" t="str">
            <v>987 Stewart Ave</v>
          </cell>
          <cell r="D19" t="str">
            <v>Garden City</v>
          </cell>
          <cell r="E19" t="str">
            <v>NY</v>
          </cell>
          <cell r="F19">
            <v>11530</v>
          </cell>
          <cell r="G19" t="str">
            <v>516.222.0808</v>
          </cell>
          <cell r="H19" t="str">
            <v>512.222.2969</v>
          </cell>
          <cell r="I19" t="str">
            <v>W. Long Island</v>
          </cell>
          <cell r="J19" t="str">
            <v>Exp. North</v>
          </cell>
          <cell r="K19" t="str">
            <v>Louis DeMartino</v>
          </cell>
          <cell r="L19" t="str">
            <v>xmgr078</v>
          </cell>
          <cell r="M19" t="str">
            <v>Instant Only</v>
          </cell>
          <cell r="N19"/>
          <cell r="O19" t="str">
            <v>Intercard</v>
          </cell>
          <cell r="P19">
            <v>4</v>
          </cell>
          <cell r="Q19">
            <v>4</v>
          </cell>
          <cell r="R19"/>
          <cell r="S19"/>
          <cell r="T19"/>
          <cell r="U19"/>
          <cell r="V19"/>
          <cell r="W19" t="str">
            <v>None</v>
          </cell>
          <cell r="X19">
            <v>15</v>
          </cell>
          <cell r="Y19" t="str">
            <v>Joey</v>
          </cell>
          <cell r="Z19" t="str">
            <v>AMF</v>
          </cell>
          <cell r="AA19">
            <v>2016</v>
          </cell>
          <cell r="AB19">
            <v>42678</v>
          </cell>
        </row>
        <row r="20">
          <cell r="A20">
            <v>81</v>
          </cell>
          <cell r="B20" t="str">
            <v>AMF Pro Bowl Lanes (MO)</v>
          </cell>
          <cell r="C20" t="str">
            <v>505 E. 18th Ave</v>
          </cell>
          <cell r="D20" t="str">
            <v>N. Kansas City</v>
          </cell>
          <cell r="E20" t="str">
            <v>MO</v>
          </cell>
          <cell r="F20">
            <v>64116</v>
          </cell>
          <cell r="G20" t="str">
            <v>816.221.8844</v>
          </cell>
          <cell r="H20" t="str">
            <v>816.221.8849</v>
          </cell>
          <cell r="I20" t="str">
            <v>Great Plains</v>
          </cell>
          <cell r="J20" t="str">
            <v>West</v>
          </cell>
          <cell r="K20" t="str">
            <v>Lisa Raley</v>
          </cell>
          <cell r="L20" t="str">
            <v>xmgr081</v>
          </cell>
          <cell r="M20"/>
          <cell r="N20"/>
          <cell r="O20" t="str">
            <v>Pelican</v>
          </cell>
          <cell r="P20"/>
          <cell r="Q20"/>
          <cell r="R20"/>
          <cell r="S20"/>
          <cell r="T20"/>
          <cell r="U20" t="str">
            <v>Go Karts</v>
          </cell>
          <cell r="V20" t="str">
            <v>Batting Cages</v>
          </cell>
          <cell r="W20" t="str">
            <v>Pelican</v>
          </cell>
          <cell r="X20"/>
          <cell r="Y20"/>
          <cell r="Z20" t="str">
            <v>AMF</v>
          </cell>
          <cell r="AA20"/>
          <cell r="AB20"/>
        </row>
        <row r="21">
          <cell r="A21">
            <v>87</v>
          </cell>
          <cell r="B21" t="str">
            <v>AMF Country Club Lanes</v>
          </cell>
          <cell r="C21" t="str">
            <v>9020 Pulaski Hwy</v>
          </cell>
          <cell r="D21" t="str">
            <v>Baltimore</v>
          </cell>
          <cell r="E21" t="str">
            <v>MD</v>
          </cell>
          <cell r="F21">
            <v>21220</v>
          </cell>
          <cell r="G21" t="str">
            <v>410.686.2556</v>
          </cell>
          <cell r="H21" t="str">
            <v>410.686.7162</v>
          </cell>
          <cell r="I21" t="str">
            <v>Capitol</v>
          </cell>
          <cell r="J21" t="str">
            <v>Ross</v>
          </cell>
          <cell r="K21" t="str">
            <v>Deon Koon</v>
          </cell>
          <cell r="L21" t="str">
            <v>xmgr087</v>
          </cell>
          <cell r="M21"/>
          <cell r="N21"/>
          <cell r="O21" t="str">
            <v>Pelican</v>
          </cell>
          <cell r="P21"/>
          <cell r="Q21"/>
          <cell r="R21"/>
          <cell r="S21"/>
          <cell r="T21"/>
          <cell r="U21"/>
          <cell r="V21"/>
          <cell r="W21" t="str">
            <v>None</v>
          </cell>
          <cell r="X21"/>
          <cell r="Y21"/>
          <cell r="Z21" t="str">
            <v>AMF</v>
          </cell>
          <cell r="AA21"/>
          <cell r="AB21"/>
        </row>
        <row r="22">
          <cell r="A22">
            <v>89</v>
          </cell>
          <cell r="B22" t="str">
            <v>AMF Spare Time Lanes</v>
          </cell>
          <cell r="C22" t="str">
            <v>3149 S. Cooper St</v>
          </cell>
          <cell r="D22" t="str">
            <v>Arlington</v>
          </cell>
          <cell r="E22" t="str">
            <v>TX</v>
          </cell>
          <cell r="F22">
            <v>76015</v>
          </cell>
          <cell r="G22" t="str">
            <v>817.465.4997</v>
          </cell>
          <cell r="H22" t="str">
            <v>817.465.5595</v>
          </cell>
          <cell r="I22" t="str">
            <v>Mid-Cities</v>
          </cell>
          <cell r="J22" t="str">
            <v>Ross</v>
          </cell>
          <cell r="K22" t="str">
            <v>John Knox</v>
          </cell>
          <cell r="L22" t="str">
            <v>xmgr089</v>
          </cell>
          <cell r="M22"/>
          <cell r="N22"/>
          <cell r="O22" t="str">
            <v>Pelican</v>
          </cell>
          <cell r="P22"/>
          <cell r="Q22"/>
          <cell r="R22"/>
          <cell r="S22"/>
          <cell r="T22"/>
          <cell r="U22"/>
          <cell r="V22"/>
          <cell r="W22" t="str">
            <v>Pelican</v>
          </cell>
          <cell r="X22"/>
          <cell r="Y22"/>
          <cell r="Z22" t="str">
            <v>AMF</v>
          </cell>
          <cell r="AA22"/>
          <cell r="AB22"/>
        </row>
        <row r="23">
          <cell r="A23">
            <v>90</v>
          </cell>
          <cell r="B23" t="str">
            <v>AMF Diamond Lanes</v>
          </cell>
          <cell r="C23" t="str">
            <v>267 N. Forest Blvd</v>
          </cell>
          <cell r="D23" t="str">
            <v>Houston</v>
          </cell>
          <cell r="E23" t="str">
            <v>TX</v>
          </cell>
          <cell r="F23">
            <v>77090</v>
          </cell>
          <cell r="G23" t="str">
            <v>281.440.9166</v>
          </cell>
          <cell r="H23" t="str">
            <v>281.440.1847</v>
          </cell>
          <cell r="I23" t="str">
            <v>Lone Star</v>
          </cell>
          <cell r="J23" t="str">
            <v>Experiential</v>
          </cell>
          <cell r="K23" t="str">
            <v>Antonio Luna</v>
          </cell>
          <cell r="L23" t="str">
            <v>xmgr090</v>
          </cell>
          <cell r="M23"/>
          <cell r="N23"/>
          <cell r="O23" t="str">
            <v>Pelican</v>
          </cell>
          <cell r="P23"/>
          <cell r="Q23"/>
          <cell r="R23"/>
          <cell r="S23"/>
          <cell r="T23"/>
          <cell r="U23"/>
          <cell r="V23"/>
          <cell r="W23" t="str">
            <v>None</v>
          </cell>
          <cell r="X23"/>
          <cell r="Y23"/>
          <cell r="Z23" t="str">
            <v>AMF</v>
          </cell>
          <cell r="AA23"/>
          <cell r="AB23"/>
        </row>
        <row r="24">
          <cell r="A24">
            <v>91</v>
          </cell>
          <cell r="B24" t="str">
            <v>AMF Boulevard Lanes (OK)</v>
          </cell>
          <cell r="C24" t="str">
            <v>3501 S. Boulevard St</v>
          </cell>
          <cell r="D24" t="str">
            <v>Edmond</v>
          </cell>
          <cell r="E24" t="str">
            <v>OK</v>
          </cell>
          <cell r="F24">
            <v>73013</v>
          </cell>
          <cell r="G24" t="str">
            <v>405.348.3210</v>
          </cell>
          <cell r="H24" t="str">
            <v>405.348.9524</v>
          </cell>
          <cell r="I24" t="str">
            <v>Great Plains</v>
          </cell>
          <cell r="J24" t="str">
            <v>West</v>
          </cell>
          <cell r="K24" t="str">
            <v>Michael Anderson</v>
          </cell>
          <cell r="L24" t="str">
            <v>xmgr091</v>
          </cell>
          <cell r="M24"/>
          <cell r="N24"/>
          <cell r="O24" t="str">
            <v>Pelican</v>
          </cell>
          <cell r="P24"/>
          <cell r="Q24"/>
          <cell r="R24"/>
          <cell r="S24"/>
          <cell r="T24"/>
          <cell r="U24"/>
          <cell r="V24"/>
          <cell r="W24" t="str">
            <v>Pelican</v>
          </cell>
          <cell r="X24"/>
          <cell r="Y24"/>
          <cell r="Z24" t="str">
            <v>AMF</v>
          </cell>
          <cell r="AA24"/>
          <cell r="AB24"/>
        </row>
        <row r="25">
          <cell r="A25">
            <v>95</v>
          </cell>
          <cell r="B25" t="str">
            <v>AMF Ponderosa Lanes</v>
          </cell>
          <cell r="C25" t="str">
            <v>2118 Goliad Rd</v>
          </cell>
          <cell r="D25" t="str">
            <v>San Antonio</v>
          </cell>
          <cell r="E25" t="str">
            <v>TX</v>
          </cell>
          <cell r="F25">
            <v>78223</v>
          </cell>
          <cell r="G25" t="str">
            <v>210.333.6150</v>
          </cell>
          <cell r="H25" t="str">
            <v>210.359.7211</v>
          </cell>
          <cell r="I25" t="str">
            <v>Alamo</v>
          </cell>
          <cell r="J25" t="str">
            <v>Experiential</v>
          </cell>
          <cell r="K25" t="str">
            <v>Vacant</v>
          </cell>
          <cell r="L25" t="str">
            <v>xmgr095</v>
          </cell>
          <cell r="M25" t="str">
            <v>Instant Only</v>
          </cell>
          <cell r="N25"/>
          <cell r="O25" t="str">
            <v>Intercard</v>
          </cell>
          <cell r="P25">
            <v>4</v>
          </cell>
          <cell r="Q25">
            <v>4</v>
          </cell>
          <cell r="R25"/>
          <cell r="S25"/>
          <cell r="T25"/>
          <cell r="U25"/>
          <cell r="V25"/>
          <cell r="W25">
            <v>3</v>
          </cell>
          <cell r="X25">
            <v>15</v>
          </cell>
          <cell r="Y25" t="str">
            <v>Randy</v>
          </cell>
          <cell r="Z25" t="str">
            <v>AMF</v>
          </cell>
          <cell r="AA25">
            <v>2018</v>
          </cell>
          <cell r="AB25">
            <v>43154</v>
          </cell>
        </row>
        <row r="26">
          <cell r="A26">
            <v>102</v>
          </cell>
          <cell r="B26" t="str">
            <v>AMF Williamsburg Lanes</v>
          </cell>
          <cell r="C26" t="str">
            <v>5544 Olde Towne Rd</v>
          </cell>
          <cell r="D26" t="str">
            <v>Williamsburg</v>
          </cell>
          <cell r="E26" t="str">
            <v>VA</v>
          </cell>
          <cell r="F26">
            <v>23188</v>
          </cell>
          <cell r="G26" t="str">
            <v>757.565.3311</v>
          </cell>
          <cell r="H26" t="str">
            <v>757.565.1453</v>
          </cell>
          <cell r="I26" t="str">
            <v>Old Dominion</v>
          </cell>
          <cell r="J26" t="str">
            <v>Ross</v>
          </cell>
          <cell r="K26" t="str">
            <v>Edwin Delosreyes</v>
          </cell>
          <cell r="L26" t="str">
            <v>xmgr102</v>
          </cell>
          <cell r="M26"/>
          <cell r="N26"/>
          <cell r="O26" t="str">
            <v>Pelican</v>
          </cell>
          <cell r="P26"/>
          <cell r="Q26"/>
          <cell r="R26"/>
          <cell r="S26"/>
          <cell r="T26"/>
          <cell r="U26"/>
          <cell r="V26"/>
          <cell r="W26" t="str">
            <v>None</v>
          </cell>
          <cell r="X26"/>
          <cell r="Y26"/>
          <cell r="Z26" t="str">
            <v>AMF</v>
          </cell>
          <cell r="AA26"/>
          <cell r="AB26"/>
        </row>
        <row r="27">
          <cell r="A27">
            <v>104</v>
          </cell>
          <cell r="B27" t="str">
            <v>AMF Boulevard Lanes (NC)</v>
          </cell>
          <cell r="C27" t="str">
            <v>105 S. Berkeley Blvd</v>
          </cell>
          <cell r="D27" t="str">
            <v>Goldsboro</v>
          </cell>
          <cell r="E27" t="str">
            <v>NC</v>
          </cell>
          <cell r="F27">
            <v>28602</v>
          </cell>
          <cell r="G27" t="str">
            <v>919.735.6358</v>
          </cell>
          <cell r="H27" t="str">
            <v>919.778.6281</v>
          </cell>
          <cell r="I27" t="str">
            <v>Old Dominion</v>
          </cell>
          <cell r="J27" t="str">
            <v>Ross</v>
          </cell>
          <cell r="K27" t="str">
            <v>Michael Crafton</v>
          </cell>
          <cell r="L27" t="str">
            <v>xmgr104</v>
          </cell>
          <cell r="M27"/>
          <cell r="N27"/>
          <cell r="O27" t="str">
            <v>Pelican</v>
          </cell>
          <cell r="P27"/>
          <cell r="Q27"/>
          <cell r="R27"/>
          <cell r="S27"/>
          <cell r="T27"/>
          <cell r="U27"/>
          <cell r="V27"/>
          <cell r="W27" t="str">
            <v>Pelican</v>
          </cell>
          <cell r="X27"/>
          <cell r="Y27"/>
          <cell r="Z27" t="str">
            <v>AMF</v>
          </cell>
          <cell r="AA27"/>
          <cell r="AB27"/>
        </row>
        <row r="28">
          <cell r="A28">
            <v>107</v>
          </cell>
          <cell r="B28" t="str">
            <v>AMF Colonial Lanes</v>
          </cell>
          <cell r="C28" t="str">
            <v>1951 Highway 70 SE</v>
          </cell>
          <cell r="D28" t="str">
            <v>Hickory</v>
          </cell>
          <cell r="E28" t="str">
            <v>NC</v>
          </cell>
          <cell r="F28">
            <v>28602</v>
          </cell>
          <cell r="G28" t="str">
            <v>828.327.2695</v>
          </cell>
          <cell r="H28" t="str">
            <v>828.327.4803</v>
          </cell>
          <cell r="I28" t="str">
            <v>Panthers</v>
          </cell>
          <cell r="J28" t="str">
            <v>Southeast</v>
          </cell>
          <cell r="K28" t="str">
            <v>Shayne Caitlin</v>
          </cell>
          <cell r="L28" t="str">
            <v>xmgr107</v>
          </cell>
          <cell r="M28"/>
          <cell r="N28"/>
          <cell r="O28" t="str">
            <v>Pelican</v>
          </cell>
          <cell r="P28"/>
          <cell r="Q28"/>
          <cell r="R28"/>
          <cell r="S28"/>
          <cell r="T28"/>
          <cell r="U28"/>
          <cell r="V28"/>
          <cell r="W28" t="str">
            <v>Coin</v>
          </cell>
          <cell r="X28"/>
          <cell r="Y28"/>
          <cell r="Z28" t="str">
            <v>AMF</v>
          </cell>
          <cell r="AA28"/>
          <cell r="AB28"/>
        </row>
        <row r="29">
          <cell r="A29">
            <v>108</v>
          </cell>
          <cell r="B29" t="str">
            <v>AMF Hanover Lanes</v>
          </cell>
          <cell r="C29" t="str">
            <v>7317 Bell Creek Rd</v>
          </cell>
          <cell r="D29" t="str">
            <v>Mechanicsville</v>
          </cell>
          <cell r="E29" t="str">
            <v>VA</v>
          </cell>
          <cell r="F29">
            <v>23111</v>
          </cell>
          <cell r="G29" t="str">
            <v>804.559.2600</v>
          </cell>
          <cell r="H29"/>
          <cell r="I29" t="str">
            <v>Old Dominion</v>
          </cell>
          <cell r="J29" t="str">
            <v>Ross</v>
          </cell>
          <cell r="K29" t="str">
            <v>Donnie Bartlett</v>
          </cell>
          <cell r="L29" t="str">
            <v>xmgr108</v>
          </cell>
          <cell r="M29" t="str">
            <v>Prize Hub</v>
          </cell>
          <cell r="N29"/>
          <cell r="O29" t="str">
            <v>Intercard</v>
          </cell>
          <cell r="P29">
            <v>3</v>
          </cell>
          <cell r="Q29">
            <v>3</v>
          </cell>
          <cell r="R29"/>
          <cell r="S29"/>
          <cell r="T29"/>
          <cell r="U29"/>
          <cell r="V29"/>
          <cell r="W29">
            <v>2</v>
          </cell>
          <cell r="X29">
            <v>20</v>
          </cell>
          <cell r="Y29" t="str">
            <v>Gerald</v>
          </cell>
          <cell r="Z29" t="str">
            <v>AMF</v>
          </cell>
          <cell r="AA29">
            <v>2017</v>
          </cell>
          <cell r="AB29">
            <v>42797</v>
          </cell>
        </row>
        <row r="30">
          <cell r="A30">
            <v>113</v>
          </cell>
          <cell r="B30" t="str">
            <v>AMF Savannah Lanes</v>
          </cell>
          <cell r="C30" t="str">
            <v>115 Tibet Ave</v>
          </cell>
          <cell r="D30" t="str">
            <v>Savannah</v>
          </cell>
          <cell r="E30" t="str">
            <v>GA</v>
          </cell>
          <cell r="F30">
            <v>31406</v>
          </cell>
          <cell r="G30" t="str">
            <v>912.925.0320</v>
          </cell>
          <cell r="H30" t="str">
            <v>912.925.0324</v>
          </cell>
          <cell r="I30" t="str">
            <v>Alligator</v>
          </cell>
          <cell r="J30" t="str">
            <v>Ross</v>
          </cell>
          <cell r="K30" t="str">
            <v>David Mills</v>
          </cell>
          <cell r="L30" t="str">
            <v>xmgr113</v>
          </cell>
          <cell r="M30"/>
          <cell r="N30"/>
          <cell r="O30" t="str">
            <v>Pelican</v>
          </cell>
          <cell r="P30"/>
          <cell r="Q30"/>
          <cell r="R30"/>
          <cell r="S30"/>
          <cell r="T30"/>
          <cell r="U30"/>
          <cell r="V30"/>
          <cell r="W30" t="str">
            <v>None</v>
          </cell>
          <cell r="X30"/>
          <cell r="Y30"/>
          <cell r="Z30" t="str">
            <v>AMF</v>
          </cell>
          <cell r="AA30"/>
          <cell r="AB30"/>
        </row>
        <row r="31">
          <cell r="A31">
            <v>115</v>
          </cell>
          <cell r="B31" t="str">
            <v>AMF Sunset Lanes</v>
          </cell>
          <cell r="C31" t="str">
            <v>6540 W. Broad St</v>
          </cell>
          <cell r="D31" t="str">
            <v>Richmond</v>
          </cell>
          <cell r="E31" t="str">
            <v>VA</v>
          </cell>
          <cell r="F31">
            <v>23230</v>
          </cell>
          <cell r="G31" t="str">
            <v>804.282.0537</v>
          </cell>
          <cell r="H31" t="str">
            <v>804.282.1108</v>
          </cell>
          <cell r="I31" t="str">
            <v>Cavalier</v>
          </cell>
          <cell r="J31" t="str">
            <v>Ross</v>
          </cell>
          <cell r="K31" t="str">
            <v>Christopher Coffey</v>
          </cell>
          <cell r="L31" t="str">
            <v>xmgr115</v>
          </cell>
          <cell r="M31"/>
          <cell r="N31"/>
          <cell r="O31" t="str">
            <v>Pelican</v>
          </cell>
          <cell r="P31"/>
          <cell r="Q31"/>
          <cell r="R31"/>
          <cell r="S31"/>
          <cell r="T31"/>
          <cell r="U31"/>
          <cell r="V31"/>
          <cell r="W31" t="str">
            <v>None</v>
          </cell>
          <cell r="X31"/>
          <cell r="Y31"/>
          <cell r="Z31" t="str">
            <v>AMF</v>
          </cell>
          <cell r="AA31"/>
          <cell r="AB31"/>
        </row>
        <row r="32">
          <cell r="A32">
            <v>123</v>
          </cell>
          <cell r="B32" t="str">
            <v>AMF Major League Lanes</v>
          </cell>
          <cell r="C32" t="str">
            <v>811 Jonestown Rd</v>
          </cell>
          <cell r="D32" t="str">
            <v>Winston-Salem</v>
          </cell>
          <cell r="E32" t="str">
            <v>NC</v>
          </cell>
          <cell r="F32">
            <v>27103</v>
          </cell>
          <cell r="G32" t="str">
            <v>336.765.8009</v>
          </cell>
          <cell r="H32" t="str">
            <v>336.765.3904</v>
          </cell>
          <cell r="I32" t="str">
            <v>Tar Heels</v>
          </cell>
          <cell r="J32" t="str">
            <v>Southeast</v>
          </cell>
          <cell r="K32" t="str">
            <v>Estelle Horn</v>
          </cell>
          <cell r="L32" t="str">
            <v>xmgr123</v>
          </cell>
          <cell r="M32" t="str">
            <v>Prize Hub</v>
          </cell>
          <cell r="N32"/>
          <cell r="O32" t="str">
            <v>Intercard</v>
          </cell>
          <cell r="P32">
            <v>3</v>
          </cell>
          <cell r="Q32">
            <v>3</v>
          </cell>
          <cell r="R32"/>
          <cell r="S32"/>
          <cell r="T32"/>
          <cell r="U32"/>
          <cell r="V32"/>
          <cell r="W32">
            <v>3</v>
          </cell>
          <cell r="X32">
            <v>21</v>
          </cell>
          <cell r="Y32" t="str">
            <v>Gerald</v>
          </cell>
          <cell r="Z32" t="str">
            <v>AMF</v>
          </cell>
          <cell r="AA32">
            <v>2017</v>
          </cell>
          <cell r="AB32">
            <v>42846</v>
          </cell>
        </row>
        <row r="33">
          <cell r="A33">
            <v>124</v>
          </cell>
          <cell r="B33" t="str">
            <v>AMF University Lanes (FL)</v>
          </cell>
          <cell r="C33" t="str">
            <v>13109 N. 56th St</v>
          </cell>
          <cell r="D33" t="str">
            <v>Tampa</v>
          </cell>
          <cell r="E33" t="str">
            <v>FL</v>
          </cell>
          <cell r="F33">
            <v>33617</v>
          </cell>
          <cell r="G33" t="str">
            <v>813.985.4468</v>
          </cell>
          <cell r="H33" t="str">
            <v>813.987.9641</v>
          </cell>
          <cell r="I33" t="str">
            <v>Alligator</v>
          </cell>
          <cell r="J33" t="str">
            <v>Ross</v>
          </cell>
          <cell r="K33" t="str">
            <v>Christopher Jachym</v>
          </cell>
          <cell r="L33" t="str">
            <v>xmgr124</v>
          </cell>
          <cell r="M33"/>
          <cell r="N33"/>
          <cell r="O33" t="str">
            <v>Pelican</v>
          </cell>
          <cell r="P33"/>
          <cell r="Q33"/>
          <cell r="R33"/>
          <cell r="S33"/>
          <cell r="T33"/>
          <cell r="U33"/>
          <cell r="V33"/>
          <cell r="W33" t="str">
            <v>Pelican</v>
          </cell>
          <cell r="X33"/>
          <cell r="Y33"/>
          <cell r="Z33" t="str">
            <v>AMF</v>
          </cell>
          <cell r="AA33"/>
          <cell r="AB33"/>
        </row>
        <row r="34">
          <cell r="A34">
            <v>126</v>
          </cell>
          <cell r="B34" t="str">
            <v>AMF Columbia Lanes</v>
          </cell>
          <cell r="C34" t="str">
            <v>1732 Bush River Rd</v>
          </cell>
          <cell r="D34" t="str">
            <v>Columbia</v>
          </cell>
          <cell r="E34" t="str">
            <v>SC</v>
          </cell>
          <cell r="F34">
            <v>29210</v>
          </cell>
          <cell r="G34" t="str">
            <v>803.798.1310</v>
          </cell>
          <cell r="H34" t="str">
            <v>803.750.1591</v>
          </cell>
          <cell r="I34" t="str">
            <v>Bulldogs</v>
          </cell>
          <cell r="J34" t="str">
            <v>Southeast</v>
          </cell>
          <cell r="K34" t="str">
            <v>Vacant</v>
          </cell>
          <cell r="L34" t="str">
            <v>xmgr126</v>
          </cell>
          <cell r="M34"/>
          <cell r="N34"/>
          <cell r="O34" t="str">
            <v>Pelican</v>
          </cell>
          <cell r="P34"/>
          <cell r="Q34"/>
          <cell r="R34"/>
          <cell r="S34"/>
          <cell r="T34"/>
          <cell r="U34"/>
          <cell r="V34"/>
          <cell r="W34" t="str">
            <v>Pelican</v>
          </cell>
          <cell r="X34"/>
          <cell r="Y34"/>
          <cell r="Z34" t="str">
            <v>AMF</v>
          </cell>
          <cell r="AA34"/>
          <cell r="AB34"/>
        </row>
        <row r="35">
          <cell r="A35">
            <v>128</v>
          </cell>
          <cell r="B35" t="str">
            <v>AMF Shrader Lanes</v>
          </cell>
          <cell r="C35" t="str">
            <v>8037 Shrader Rd</v>
          </cell>
          <cell r="D35" t="str">
            <v>Richmond</v>
          </cell>
          <cell r="E35" t="str">
            <v>VA</v>
          </cell>
          <cell r="F35">
            <v>23294</v>
          </cell>
          <cell r="G35" t="str">
            <v>804.747.9620</v>
          </cell>
          <cell r="H35" t="str">
            <v>804.273.9399</v>
          </cell>
          <cell r="I35" t="str">
            <v>Cavalier</v>
          </cell>
          <cell r="J35" t="str">
            <v>Ross</v>
          </cell>
          <cell r="K35" t="str">
            <v>Jennifer O'Carroll</v>
          </cell>
          <cell r="L35" t="str">
            <v>xmgr128</v>
          </cell>
          <cell r="M35"/>
          <cell r="N35"/>
          <cell r="O35" t="str">
            <v>Pelican</v>
          </cell>
          <cell r="P35"/>
          <cell r="Q35"/>
          <cell r="R35"/>
          <cell r="S35"/>
          <cell r="T35"/>
          <cell r="U35"/>
          <cell r="V35"/>
          <cell r="W35">
            <v>2</v>
          </cell>
          <cell r="X35"/>
          <cell r="Y35"/>
          <cell r="Z35" t="str">
            <v>AMF</v>
          </cell>
          <cell r="AA35"/>
          <cell r="AB35"/>
        </row>
        <row r="36">
          <cell r="A36">
            <v>138</v>
          </cell>
          <cell r="B36" t="str">
            <v>AMF Bama Lanes</v>
          </cell>
          <cell r="C36" t="str">
            <v>520 15th St.</v>
          </cell>
          <cell r="D36" t="str">
            <v>Tuscaloosa</v>
          </cell>
          <cell r="E36" t="str">
            <v>AL</v>
          </cell>
          <cell r="F36">
            <v>35401</v>
          </cell>
          <cell r="G36" t="str">
            <v>205.759.2302</v>
          </cell>
          <cell r="H36" t="str">
            <v>205.759.2392</v>
          </cell>
          <cell r="I36" t="str">
            <v>Bama</v>
          </cell>
          <cell r="J36" t="str">
            <v>Southeast</v>
          </cell>
          <cell r="K36" t="str">
            <v>Vacant</v>
          </cell>
          <cell r="L36" t="str">
            <v>xmgr138</v>
          </cell>
          <cell r="M36"/>
          <cell r="N36"/>
          <cell r="O36" t="str">
            <v>Pelican</v>
          </cell>
          <cell r="P36"/>
          <cell r="Q36"/>
          <cell r="R36"/>
          <cell r="S36"/>
          <cell r="T36"/>
          <cell r="U36"/>
          <cell r="V36"/>
          <cell r="W36" t="str">
            <v>Pelican</v>
          </cell>
          <cell r="X36"/>
          <cell r="Y36"/>
          <cell r="Z36" t="str">
            <v>AMF</v>
          </cell>
          <cell r="AA36"/>
          <cell r="AB36"/>
        </row>
        <row r="37">
          <cell r="A37">
            <v>142</v>
          </cell>
          <cell r="B37" t="str">
            <v>AMF Fredericksburg Lanes</v>
          </cell>
          <cell r="C37" t="str">
            <v>12100 Kilarney Dr</v>
          </cell>
          <cell r="D37" t="str">
            <v>Fredericksburg</v>
          </cell>
          <cell r="E37" t="str">
            <v>VA</v>
          </cell>
          <cell r="F37">
            <v>22407</v>
          </cell>
          <cell r="G37" t="str">
            <v>540.786.2695</v>
          </cell>
          <cell r="H37" t="str">
            <v>540.786.3062</v>
          </cell>
          <cell r="I37" t="str">
            <v>Cavalier</v>
          </cell>
          <cell r="J37" t="str">
            <v>Ross</v>
          </cell>
          <cell r="K37" t="str">
            <v>William Biskup</v>
          </cell>
          <cell r="L37" t="str">
            <v>xmgr142</v>
          </cell>
          <cell r="M37" t="str">
            <v>Prize Hub</v>
          </cell>
          <cell r="N37"/>
          <cell r="O37" t="str">
            <v>Intercard</v>
          </cell>
          <cell r="P37">
            <v>4</v>
          </cell>
          <cell r="Q37">
            <v>4</v>
          </cell>
          <cell r="R37"/>
          <cell r="S37"/>
          <cell r="T37"/>
          <cell r="U37"/>
          <cell r="V37"/>
          <cell r="W37" t="str">
            <v>None</v>
          </cell>
          <cell r="X37">
            <v>22</v>
          </cell>
          <cell r="Y37" t="str">
            <v>Gerald</v>
          </cell>
          <cell r="Z37" t="str">
            <v>AMF</v>
          </cell>
          <cell r="AA37">
            <v>2017</v>
          </cell>
          <cell r="AB37">
            <v>42937</v>
          </cell>
        </row>
        <row r="38">
          <cell r="A38">
            <v>143</v>
          </cell>
          <cell r="B38" t="str">
            <v>Bowlero Corpus Christi</v>
          </cell>
          <cell r="C38" t="str">
            <v>6116 Ayers St</v>
          </cell>
          <cell r="D38" t="str">
            <v>Corpus Christi</v>
          </cell>
          <cell r="E38" t="str">
            <v>TX</v>
          </cell>
          <cell r="F38">
            <v>78415</v>
          </cell>
          <cell r="G38" t="str">
            <v>361.857.2695</v>
          </cell>
          <cell r="H38" t="str">
            <v>361.857.2693</v>
          </cell>
          <cell r="I38" t="str">
            <v>Lone Star</v>
          </cell>
          <cell r="J38" t="str">
            <v>Experiential</v>
          </cell>
          <cell r="K38" t="str">
            <v>Dahlia Vercher</v>
          </cell>
          <cell r="L38" t="str">
            <v>xmgr143</v>
          </cell>
          <cell r="M38" t="str">
            <v>Prize Hub</v>
          </cell>
          <cell r="N38"/>
          <cell r="O38" t="str">
            <v>Intercard</v>
          </cell>
          <cell r="P38">
            <v>2</v>
          </cell>
          <cell r="Q38">
            <v>2</v>
          </cell>
          <cell r="R38" t="str">
            <v>Lazer</v>
          </cell>
          <cell r="S38">
            <v>6.99</v>
          </cell>
          <cell r="T38">
            <v>4.99</v>
          </cell>
          <cell r="U38"/>
          <cell r="V38"/>
          <cell r="W38">
            <v>4</v>
          </cell>
          <cell r="X38">
            <v>27</v>
          </cell>
          <cell r="Y38" t="str">
            <v>Randy</v>
          </cell>
          <cell r="Z38" t="str">
            <v>Bowlero</v>
          </cell>
          <cell r="AA38">
            <v>2015</v>
          </cell>
          <cell r="AB38">
            <v>42320</v>
          </cell>
        </row>
        <row r="39">
          <cell r="A39">
            <v>144</v>
          </cell>
          <cell r="B39" t="str">
            <v>AMF Lynchburg Lanes</v>
          </cell>
          <cell r="C39" t="str">
            <v>4643 Murray Place</v>
          </cell>
          <cell r="D39" t="str">
            <v>Lynchburg</v>
          </cell>
          <cell r="E39" t="str">
            <v>VA</v>
          </cell>
          <cell r="F39">
            <v>24502</v>
          </cell>
          <cell r="G39" t="str">
            <v>434.528.2695</v>
          </cell>
          <cell r="H39" t="str">
            <v>434.528.5676</v>
          </cell>
          <cell r="I39" t="str">
            <v>Cavalier</v>
          </cell>
          <cell r="J39" t="str">
            <v>Ross</v>
          </cell>
          <cell r="K39" t="str">
            <v>Yvette Sheffey</v>
          </cell>
          <cell r="L39" t="str">
            <v>xmgr144</v>
          </cell>
          <cell r="M39"/>
          <cell r="N39"/>
          <cell r="O39" t="str">
            <v>Pelican</v>
          </cell>
          <cell r="P39"/>
          <cell r="Q39"/>
          <cell r="R39"/>
          <cell r="S39"/>
          <cell r="T39"/>
          <cell r="U39"/>
          <cell r="V39"/>
          <cell r="W39" t="str">
            <v>None</v>
          </cell>
          <cell r="X39"/>
          <cell r="Y39"/>
          <cell r="Z39" t="str">
            <v>AMF</v>
          </cell>
          <cell r="AA39"/>
          <cell r="AB39"/>
        </row>
        <row r="40">
          <cell r="A40">
            <v>145</v>
          </cell>
          <cell r="B40" t="str">
            <v>AMF E. Carolina Lanes</v>
          </cell>
          <cell r="C40" t="str">
            <v>700 Red Banks Rd</v>
          </cell>
          <cell r="D40" t="str">
            <v>Greenville</v>
          </cell>
          <cell r="E40" t="str">
            <v>NC</v>
          </cell>
          <cell r="F40">
            <v>27858</v>
          </cell>
          <cell r="G40" t="str">
            <v>252.355.5510</v>
          </cell>
          <cell r="H40" t="str">
            <v>252.355.0294</v>
          </cell>
          <cell r="I40" t="str">
            <v>Old Dominion</v>
          </cell>
          <cell r="J40" t="str">
            <v>Ross</v>
          </cell>
          <cell r="K40" t="str">
            <v>Vacant</v>
          </cell>
          <cell r="L40" t="str">
            <v>xmgr145</v>
          </cell>
          <cell r="M40"/>
          <cell r="N40"/>
          <cell r="O40" t="str">
            <v>Pelican</v>
          </cell>
          <cell r="P40"/>
          <cell r="Q40"/>
          <cell r="R40"/>
          <cell r="S40"/>
          <cell r="T40"/>
          <cell r="U40"/>
          <cell r="V40"/>
          <cell r="W40" t="str">
            <v>Pelican</v>
          </cell>
          <cell r="X40"/>
          <cell r="Y40"/>
          <cell r="Z40" t="str">
            <v>AMF</v>
          </cell>
          <cell r="AA40"/>
          <cell r="AB40"/>
        </row>
        <row r="41">
          <cell r="A41">
            <v>148</v>
          </cell>
          <cell r="B41" t="str">
            <v>Bowlero San Marcos</v>
          </cell>
          <cell r="C41" t="str">
            <v>945 San Marcos Blvd</v>
          </cell>
          <cell r="D41" t="str">
            <v>San Marcos</v>
          </cell>
          <cell r="E41" t="str">
            <v>CA</v>
          </cell>
          <cell r="F41">
            <v>92069</v>
          </cell>
          <cell r="G41" t="str">
            <v>760.744.7000</v>
          </cell>
          <cell r="H41" t="str">
            <v>760.744.0598</v>
          </cell>
          <cell r="I41" t="str">
            <v>The OC</v>
          </cell>
          <cell r="J41" t="str">
            <v>Experiential</v>
          </cell>
          <cell r="K41" t="str">
            <v>Jennifer Kraus</v>
          </cell>
          <cell r="L41" t="str">
            <v>xmgr148</v>
          </cell>
          <cell r="M41" t="str">
            <v>Instant Only</v>
          </cell>
          <cell r="N41"/>
          <cell r="O41" t="str">
            <v>Intercard</v>
          </cell>
          <cell r="P41">
            <v>4</v>
          </cell>
          <cell r="Q41">
            <v>4</v>
          </cell>
          <cell r="R41"/>
          <cell r="S41"/>
          <cell r="T41"/>
          <cell r="U41"/>
          <cell r="V41"/>
          <cell r="W41">
            <v>2</v>
          </cell>
          <cell r="X41">
            <v>19</v>
          </cell>
          <cell r="Y41" t="str">
            <v>Bill</v>
          </cell>
          <cell r="Z41" t="str">
            <v>Bowlero</v>
          </cell>
          <cell r="AA41">
            <v>2015</v>
          </cell>
          <cell r="AB41">
            <v>42331</v>
          </cell>
        </row>
        <row r="42">
          <cell r="A42">
            <v>154</v>
          </cell>
          <cell r="B42" t="str">
            <v>AMF Bristol Pike Lanes</v>
          </cell>
          <cell r="C42" t="str">
            <v>2501 Bristol Pike</v>
          </cell>
          <cell r="D42" t="str">
            <v>Croydon</v>
          </cell>
          <cell r="E42" t="str">
            <v>PA</v>
          </cell>
          <cell r="F42">
            <v>19021</v>
          </cell>
          <cell r="G42" t="str">
            <v>215.788.0453</v>
          </cell>
          <cell r="H42" t="str">
            <v>215.788.1974</v>
          </cell>
          <cell r="I42" t="str">
            <v>Eagle Nation</v>
          </cell>
          <cell r="J42" t="str">
            <v>Ross</v>
          </cell>
          <cell r="K42" t="str">
            <v>Richard Wierzbowski</v>
          </cell>
          <cell r="L42" t="str">
            <v>xmgr154</v>
          </cell>
          <cell r="M42"/>
          <cell r="N42"/>
          <cell r="O42" t="str">
            <v>Pelican</v>
          </cell>
          <cell r="P42"/>
          <cell r="Q42"/>
          <cell r="R42"/>
          <cell r="S42"/>
          <cell r="T42"/>
          <cell r="U42"/>
          <cell r="V42"/>
          <cell r="W42" t="str">
            <v>None</v>
          </cell>
          <cell r="X42"/>
          <cell r="Y42"/>
          <cell r="Z42" t="str">
            <v>AMF</v>
          </cell>
          <cell r="AA42"/>
          <cell r="AB42"/>
        </row>
        <row r="43">
          <cell r="A43">
            <v>155</v>
          </cell>
          <cell r="B43" t="str">
            <v>Bowlero San Antonio</v>
          </cell>
          <cell r="C43" t="str">
            <v>13307 San Pedro</v>
          </cell>
          <cell r="D43" t="str">
            <v>San Antonio</v>
          </cell>
          <cell r="E43" t="str">
            <v>TX</v>
          </cell>
          <cell r="F43">
            <v>78216</v>
          </cell>
          <cell r="G43" t="str">
            <v>210.496.3811</v>
          </cell>
          <cell r="H43" t="str">
            <v>210.545.5837</v>
          </cell>
          <cell r="I43" t="str">
            <v>Alamo</v>
          </cell>
          <cell r="J43" t="str">
            <v>Experiential</v>
          </cell>
          <cell r="K43" t="str">
            <v>Gilbert Rolon</v>
          </cell>
          <cell r="L43" t="str">
            <v>xmgr155</v>
          </cell>
          <cell r="M43" t="str">
            <v>Counter</v>
          </cell>
          <cell r="N43"/>
          <cell r="O43" t="str">
            <v>Intercard</v>
          </cell>
          <cell r="P43">
            <v>3</v>
          </cell>
          <cell r="Q43">
            <v>4</v>
          </cell>
          <cell r="R43"/>
          <cell r="S43"/>
          <cell r="T43"/>
          <cell r="U43" t="str">
            <v>Ropes</v>
          </cell>
          <cell r="V43"/>
          <cell r="W43">
            <v>3</v>
          </cell>
          <cell r="X43">
            <v>33</v>
          </cell>
          <cell r="Y43" t="str">
            <v>Randy</v>
          </cell>
          <cell r="Z43" t="str">
            <v>Bowlero</v>
          </cell>
          <cell r="AA43">
            <v>2014</v>
          </cell>
          <cell r="AB43">
            <v>41943</v>
          </cell>
        </row>
        <row r="44">
          <cell r="A44">
            <v>163</v>
          </cell>
          <cell r="B44" t="str">
            <v>AMF East Meadow Lanes</v>
          </cell>
          <cell r="C44" t="str">
            <v>1840 Front St</v>
          </cell>
          <cell r="D44" t="str">
            <v>East Meadow</v>
          </cell>
          <cell r="E44" t="str">
            <v>NY</v>
          </cell>
          <cell r="F44">
            <v>11554</v>
          </cell>
          <cell r="G44" t="str">
            <v>516.794.1111</v>
          </cell>
          <cell r="H44" t="str">
            <v>56.794.1153</v>
          </cell>
          <cell r="I44" t="str">
            <v>W. Long Island</v>
          </cell>
          <cell r="J44" t="str">
            <v>Exp. North</v>
          </cell>
          <cell r="K44" t="str">
            <v>Kristine Hill</v>
          </cell>
          <cell r="L44" t="str">
            <v>xmgr163</v>
          </cell>
          <cell r="M44" t="str">
            <v>Instant Only</v>
          </cell>
          <cell r="N44"/>
          <cell r="O44" t="str">
            <v>Intercard</v>
          </cell>
          <cell r="P44">
            <v>3</v>
          </cell>
          <cell r="Q44">
            <v>3</v>
          </cell>
          <cell r="R44"/>
          <cell r="S44"/>
          <cell r="T44"/>
          <cell r="U44"/>
          <cell r="V44"/>
          <cell r="W44">
            <v>1</v>
          </cell>
          <cell r="X44">
            <v>19</v>
          </cell>
          <cell r="Y44" t="str">
            <v>Joey</v>
          </cell>
          <cell r="Z44" t="str">
            <v>AMF</v>
          </cell>
          <cell r="AA44">
            <v>2017</v>
          </cell>
          <cell r="AB44">
            <v>42972</v>
          </cell>
        </row>
        <row r="45">
          <cell r="A45">
            <v>164</v>
          </cell>
          <cell r="B45" t="str">
            <v>AMF Firebird Lanes</v>
          </cell>
          <cell r="C45" t="str">
            <v>4303 Center St NE</v>
          </cell>
          <cell r="D45" t="str">
            <v>Salem</v>
          </cell>
          <cell r="E45" t="str">
            <v>OR</v>
          </cell>
          <cell r="F45">
            <v>97301</v>
          </cell>
          <cell r="G45" t="str">
            <v>503.581.1697</v>
          </cell>
          <cell r="H45" t="str">
            <v>503.362.4702</v>
          </cell>
          <cell r="I45" t="str">
            <v>Majestic</v>
          </cell>
          <cell r="J45" t="str">
            <v>West</v>
          </cell>
          <cell r="K45" t="str">
            <v>Erik Griggs</v>
          </cell>
          <cell r="L45" t="str">
            <v>xmgr164</v>
          </cell>
          <cell r="M45"/>
          <cell r="N45"/>
          <cell r="O45" t="str">
            <v>Pelican</v>
          </cell>
          <cell r="P45"/>
          <cell r="Q45"/>
          <cell r="R45"/>
          <cell r="S45"/>
          <cell r="T45"/>
          <cell r="U45"/>
          <cell r="V45"/>
          <cell r="W45" t="str">
            <v>None</v>
          </cell>
          <cell r="X45"/>
          <cell r="Y45"/>
          <cell r="Z45" t="str">
            <v>AMF</v>
          </cell>
          <cell r="AA45"/>
          <cell r="AB45"/>
        </row>
        <row r="46">
          <cell r="A46">
            <v>165</v>
          </cell>
          <cell r="B46" t="str">
            <v>AMF Forest Lanes</v>
          </cell>
          <cell r="C46" t="str">
            <v>7700 West 47th Street</v>
          </cell>
          <cell r="D46" t="str">
            <v>Lyons</v>
          </cell>
          <cell r="E46" t="str">
            <v>IL</v>
          </cell>
          <cell r="F46">
            <v>60534</v>
          </cell>
          <cell r="G46" t="str">
            <v>708.447.7547</v>
          </cell>
          <cell r="H46" t="str">
            <v>708.447.7492</v>
          </cell>
          <cell r="I46" t="str">
            <v>Chi-Town</v>
          </cell>
          <cell r="J46" t="str">
            <v>West</v>
          </cell>
          <cell r="K46" t="str">
            <v>Jennifer Lipp</v>
          </cell>
          <cell r="L46" t="str">
            <v>xmgr165</v>
          </cell>
          <cell r="M46" t="str">
            <v>Instant Only</v>
          </cell>
          <cell r="N46"/>
          <cell r="O46" t="str">
            <v>Intercard</v>
          </cell>
          <cell r="P46">
            <v>3</v>
          </cell>
          <cell r="Q46">
            <v>4</v>
          </cell>
          <cell r="R46"/>
          <cell r="S46"/>
          <cell r="T46"/>
          <cell r="U46"/>
          <cell r="V46"/>
          <cell r="W46">
            <v>1</v>
          </cell>
          <cell r="X46">
            <v>13</v>
          </cell>
          <cell r="Y46" t="str">
            <v>Lenny</v>
          </cell>
          <cell r="Z46" t="str">
            <v>AMF</v>
          </cell>
          <cell r="AA46">
            <v>2017</v>
          </cell>
          <cell r="AB46">
            <v>42853</v>
          </cell>
        </row>
        <row r="47">
          <cell r="A47">
            <v>173</v>
          </cell>
          <cell r="B47" t="str">
            <v>Bowlmor Norwalk</v>
          </cell>
          <cell r="C47" t="str">
            <v>701 Connecticut Ave</v>
          </cell>
          <cell r="D47" t="str">
            <v>Norwalk</v>
          </cell>
          <cell r="E47" t="str">
            <v>CT</v>
          </cell>
          <cell r="F47">
            <v>6854</v>
          </cell>
          <cell r="G47" t="str">
            <v>203.838.7501</v>
          </cell>
          <cell r="H47" t="str">
            <v>203.852.9672</v>
          </cell>
          <cell r="I47" t="str">
            <v>Affluent 'Burbs</v>
          </cell>
          <cell r="J47" t="str">
            <v>Exp. North</v>
          </cell>
          <cell r="K47" t="str">
            <v>Kim Englisch</v>
          </cell>
          <cell r="L47" t="str">
            <v>xmgr173</v>
          </cell>
          <cell r="M47" t="str">
            <v>Counter</v>
          </cell>
          <cell r="N47" t="str">
            <v>Sureshot</v>
          </cell>
          <cell r="O47" t="str">
            <v>Intercard</v>
          </cell>
          <cell r="P47">
            <v>1</v>
          </cell>
          <cell r="Q47">
            <v>1</v>
          </cell>
          <cell r="R47" t="str">
            <v>Lazer</v>
          </cell>
          <cell r="S47">
            <v>8.19</v>
          </cell>
          <cell r="T47">
            <v>6.19</v>
          </cell>
          <cell r="U47"/>
          <cell r="V47"/>
          <cell r="W47" t="str">
            <v>None</v>
          </cell>
          <cell r="X47">
            <v>35</v>
          </cell>
          <cell r="Y47" t="str">
            <v>Eric V</v>
          </cell>
          <cell r="Z47" t="str">
            <v>Bowlmor</v>
          </cell>
          <cell r="AA47">
            <v>2014</v>
          </cell>
          <cell r="AB47">
            <v>41978</v>
          </cell>
        </row>
        <row r="48">
          <cell r="A48">
            <v>183</v>
          </cell>
          <cell r="B48" t="str">
            <v>AMF Smithtown Lanes</v>
          </cell>
          <cell r="C48" t="str">
            <v>200 Landing Ave</v>
          </cell>
          <cell r="D48" t="str">
            <v>Smithtown</v>
          </cell>
          <cell r="E48" t="str">
            <v>NY</v>
          </cell>
          <cell r="F48">
            <v>11787</v>
          </cell>
          <cell r="G48" t="str">
            <v>631.265.0121</v>
          </cell>
          <cell r="H48" t="str">
            <v>631.265.2918</v>
          </cell>
          <cell r="I48" t="str">
            <v>E. Long Island</v>
          </cell>
          <cell r="J48" t="str">
            <v>Exp. North</v>
          </cell>
          <cell r="K48" t="str">
            <v>Steven Suhadolink</v>
          </cell>
          <cell r="L48" t="str">
            <v>xmgr183</v>
          </cell>
          <cell r="M48"/>
          <cell r="N48"/>
          <cell r="O48" t="str">
            <v>Pelican</v>
          </cell>
          <cell r="P48"/>
          <cell r="Q48"/>
          <cell r="R48"/>
          <cell r="S48"/>
          <cell r="T48"/>
          <cell r="U48"/>
          <cell r="V48"/>
          <cell r="W48" t="str">
            <v>None</v>
          </cell>
          <cell r="X48"/>
          <cell r="Y48"/>
          <cell r="Z48" t="str">
            <v>AMF</v>
          </cell>
          <cell r="AA48"/>
          <cell r="AB48"/>
        </row>
        <row r="49">
          <cell r="A49">
            <v>189</v>
          </cell>
          <cell r="B49" t="str">
            <v>Bowlero Wallington</v>
          </cell>
          <cell r="C49" t="str">
            <v>299 Paterson Ave</v>
          </cell>
          <cell r="D49" t="str">
            <v>Wallington</v>
          </cell>
          <cell r="E49" t="str">
            <v>NJ</v>
          </cell>
          <cell r="F49">
            <v>7057</v>
          </cell>
          <cell r="G49" t="str">
            <v>973.773.9100</v>
          </cell>
          <cell r="H49" t="str">
            <v>973.773.0310</v>
          </cell>
          <cell r="I49" t="str">
            <v>New Jersey XP</v>
          </cell>
          <cell r="J49" t="str">
            <v>Exp. North</v>
          </cell>
          <cell r="K49" t="str">
            <v>Tania Lepe-Morales</v>
          </cell>
          <cell r="L49" t="str">
            <v>xmgr189</v>
          </cell>
          <cell r="M49" t="str">
            <v>Instant Only</v>
          </cell>
          <cell r="N49"/>
          <cell r="O49" t="str">
            <v>Intercard</v>
          </cell>
          <cell r="P49">
            <v>1</v>
          </cell>
          <cell r="Q49">
            <v>2</v>
          </cell>
          <cell r="R49"/>
          <cell r="S49"/>
          <cell r="T49"/>
          <cell r="U49"/>
          <cell r="V49"/>
          <cell r="W49" t="str">
            <v>Coin</v>
          </cell>
          <cell r="X49">
            <v>19</v>
          </cell>
          <cell r="Y49" t="str">
            <v>Frank</v>
          </cell>
          <cell r="Z49" t="str">
            <v>Bowlero</v>
          </cell>
          <cell r="AA49">
            <v>2016</v>
          </cell>
          <cell r="AB49">
            <v>42566</v>
          </cell>
        </row>
        <row r="50">
          <cell r="A50">
            <v>202</v>
          </cell>
          <cell r="B50" t="str">
            <v>AMF Sheridan Lanes (NY)</v>
          </cell>
          <cell r="C50" t="str">
            <v>199 E. Jericho Turnpike</v>
          </cell>
          <cell r="D50" t="str">
            <v>Mineola</v>
          </cell>
          <cell r="E50" t="str">
            <v>NY</v>
          </cell>
          <cell r="F50">
            <v>11501</v>
          </cell>
          <cell r="G50" t="str">
            <v>516.741.3444</v>
          </cell>
          <cell r="H50" t="str">
            <v>516.741.4031</v>
          </cell>
          <cell r="I50" t="str">
            <v>W. Long Island</v>
          </cell>
          <cell r="J50" t="str">
            <v>Exp. North</v>
          </cell>
          <cell r="K50" t="str">
            <v>Salvatore Zolla</v>
          </cell>
          <cell r="L50" t="str">
            <v>xmgr202</v>
          </cell>
          <cell r="M50" t="str">
            <v>Instant Only</v>
          </cell>
          <cell r="N50"/>
          <cell r="O50" t="str">
            <v>Intercard</v>
          </cell>
          <cell r="P50">
            <v>3</v>
          </cell>
          <cell r="Q50">
            <v>3</v>
          </cell>
          <cell r="R50"/>
          <cell r="S50"/>
          <cell r="T50"/>
          <cell r="U50"/>
          <cell r="V50"/>
          <cell r="W50" t="str">
            <v>None</v>
          </cell>
          <cell r="X50">
            <v>13</v>
          </cell>
          <cell r="Y50" t="str">
            <v>Joey</v>
          </cell>
          <cell r="Z50" t="str">
            <v>AMF</v>
          </cell>
          <cell r="AA50">
            <v>2016</v>
          </cell>
          <cell r="AB50">
            <v>42622</v>
          </cell>
        </row>
        <row r="51">
          <cell r="A51">
            <v>203</v>
          </cell>
          <cell r="B51" t="str">
            <v>AMF Bradenton Lanes</v>
          </cell>
          <cell r="C51" t="str">
            <v>4208 Cortez Rd</v>
          </cell>
          <cell r="D51" t="str">
            <v>Bradenton</v>
          </cell>
          <cell r="E51" t="str">
            <v>FL</v>
          </cell>
          <cell r="F51">
            <v>34210</v>
          </cell>
          <cell r="G51" t="str">
            <v>941.758.8838</v>
          </cell>
          <cell r="H51" t="str">
            <v>941.753.7097</v>
          </cell>
          <cell r="I51" t="str">
            <v>Alligator</v>
          </cell>
          <cell r="J51" t="str">
            <v>Ross</v>
          </cell>
          <cell r="K51" t="str">
            <v>Donald Nelson</v>
          </cell>
          <cell r="L51" t="str">
            <v>xmgr203</v>
          </cell>
          <cell r="M51"/>
          <cell r="N51"/>
          <cell r="O51" t="str">
            <v>Pelican</v>
          </cell>
          <cell r="P51"/>
          <cell r="Q51"/>
          <cell r="R51"/>
          <cell r="S51"/>
          <cell r="T51"/>
          <cell r="U51"/>
          <cell r="V51"/>
          <cell r="W51">
            <v>4</v>
          </cell>
          <cell r="X51"/>
          <cell r="Y51"/>
          <cell r="Z51" t="str">
            <v>AMF</v>
          </cell>
          <cell r="AA51"/>
          <cell r="AB51"/>
        </row>
        <row r="52">
          <cell r="A52">
            <v>204</v>
          </cell>
          <cell r="B52" t="str">
            <v>AMF Gulf Gate Lanes</v>
          </cell>
          <cell r="C52" t="str">
            <v>7221 S. Tamaiami Trail</v>
          </cell>
          <cell r="D52" t="str">
            <v>Sarasota</v>
          </cell>
          <cell r="E52" t="str">
            <v>FL</v>
          </cell>
          <cell r="F52">
            <v>34231</v>
          </cell>
          <cell r="G52" t="str">
            <v>941.921.4447</v>
          </cell>
          <cell r="H52" t="str">
            <v>941.921.4126</v>
          </cell>
          <cell r="I52" t="str">
            <v>Alligator</v>
          </cell>
          <cell r="J52" t="str">
            <v>Ross</v>
          </cell>
          <cell r="K52" t="str">
            <v>Gary Gooch</v>
          </cell>
          <cell r="L52" t="str">
            <v>xmgr204</v>
          </cell>
          <cell r="M52"/>
          <cell r="N52"/>
          <cell r="O52" t="str">
            <v>Pelican</v>
          </cell>
          <cell r="P52"/>
          <cell r="Q52"/>
          <cell r="R52"/>
          <cell r="S52"/>
          <cell r="T52"/>
          <cell r="U52"/>
          <cell r="V52"/>
          <cell r="W52" t="str">
            <v>Pelican</v>
          </cell>
          <cell r="X52"/>
          <cell r="Y52"/>
          <cell r="Z52" t="str">
            <v>AMF</v>
          </cell>
          <cell r="AA52"/>
          <cell r="AB52"/>
        </row>
        <row r="53">
          <cell r="A53">
            <v>205</v>
          </cell>
          <cell r="B53" t="str">
            <v>AMF Venice Lanes</v>
          </cell>
          <cell r="C53" t="str">
            <v>100 US41 Bypass South</v>
          </cell>
          <cell r="D53" t="str">
            <v>Venice</v>
          </cell>
          <cell r="E53" t="str">
            <v>FL</v>
          </cell>
          <cell r="F53">
            <v>34292</v>
          </cell>
          <cell r="G53" t="str">
            <v>941.484.0666</v>
          </cell>
          <cell r="H53" t="str">
            <v>941.484.6346</v>
          </cell>
          <cell r="I53" t="str">
            <v>Alligator</v>
          </cell>
          <cell r="J53" t="str">
            <v>Ross</v>
          </cell>
          <cell r="K53" t="str">
            <v>Todd Nicholson</v>
          </cell>
          <cell r="L53" t="str">
            <v>xmgr205</v>
          </cell>
          <cell r="M53"/>
          <cell r="N53"/>
          <cell r="O53" t="str">
            <v>Pelican</v>
          </cell>
          <cell r="P53"/>
          <cell r="Q53"/>
          <cell r="R53"/>
          <cell r="S53"/>
          <cell r="T53"/>
          <cell r="U53"/>
          <cell r="V53"/>
          <cell r="W53" t="str">
            <v>Pelican</v>
          </cell>
          <cell r="X53"/>
          <cell r="Y53"/>
          <cell r="Z53" t="str">
            <v>AMF</v>
          </cell>
          <cell r="AA53"/>
          <cell r="AB53"/>
        </row>
        <row r="54">
          <cell r="A54">
            <v>206</v>
          </cell>
          <cell r="B54" t="str">
            <v>AMF Galaxy East Lanes</v>
          </cell>
          <cell r="C54" t="str">
            <v>3225 SE Maricamp Rd</v>
          </cell>
          <cell r="D54" t="str">
            <v>Ocala</v>
          </cell>
          <cell r="E54" t="str">
            <v>FL</v>
          </cell>
          <cell r="F54">
            <v>34471</v>
          </cell>
          <cell r="G54" t="str">
            <v>352.694.1111</v>
          </cell>
          <cell r="H54" t="str">
            <v>352.694.5540</v>
          </cell>
          <cell r="I54" t="str">
            <v>Western Florida</v>
          </cell>
          <cell r="J54" t="str">
            <v>Southeast</v>
          </cell>
          <cell r="K54" t="str">
            <v>James McGoldrick</v>
          </cell>
          <cell r="L54" t="str">
            <v>xmgr206</v>
          </cell>
          <cell r="M54"/>
          <cell r="N54"/>
          <cell r="O54" t="str">
            <v>Pelican</v>
          </cell>
          <cell r="P54"/>
          <cell r="Q54"/>
          <cell r="R54"/>
          <cell r="S54"/>
          <cell r="T54"/>
          <cell r="U54"/>
          <cell r="V54"/>
          <cell r="W54" t="str">
            <v>Pelican</v>
          </cell>
          <cell r="X54"/>
          <cell r="Y54"/>
          <cell r="Z54" t="str">
            <v>AMF</v>
          </cell>
          <cell r="AA54"/>
          <cell r="AB54"/>
        </row>
        <row r="55">
          <cell r="A55">
            <v>207</v>
          </cell>
          <cell r="B55" t="str">
            <v>AMF Galaxy West Lanes</v>
          </cell>
          <cell r="C55" t="str">
            <v>1818 SW 17th St</v>
          </cell>
          <cell r="D55" t="str">
            <v>Ocala</v>
          </cell>
          <cell r="E55" t="str">
            <v>FL</v>
          </cell>
          <cell r="F55">
            <v>34471</v>
          </cell>
          <cell r="G55" t="str">
            <v>352.732.0300</v>
          </cell>
          <cell r="H55" t="str">
            <v>352.351.3225</v>
          </cell>
          <cell r="I55" t="str">
            <v>Western Florida</v>
          </cell>
          <cell r="J55" t="str">
            <v>Southeast</v>
          </cell>
          <cell r="K55" t="str">
            <v>Frank Docimo Jr</v>
          </cell>
          <cell r="L55" t="str">
            <v>xmgr207</v>
          </cell>
          <cell r="M55"/>
          <cell r="N55"/>
          <cell r="O55" t="str">
            <v>Pelican</v>
          </cell>
          <cell r="P55"/>
          <cell r="Q55"/>
          <cell r="R55"/>
          <cell r="S55"/>
          <cell r="T55"/>
          <cell r="U55"/>
          <cell r="V55"/>
          <cell r="W55" t="str">
            <v>Pelican</v>
          </cell>
          <cell r="X55"/>
          <cell r="Y55"/>
          <cell r="Z55" t="str">
            <v>AMF</v>
          </cell>
          <cell r="AA55"/>
          <cell r="AB55"/>
        </row>
        <row r="56">
          <cell r="A56">
            <v>208</v>
          </cell>
          <cell r="B56" t="str">
            <v>AMF Babylon Lanes</v>
          </cell>
          <cell r="C56" t="str">
            <v>430 Sunrise Hwy</v>
          </cell>
          <cell r="D56" t="str">
            <v>West Babylon</v>
          </cell>
          <cell r="E56" t="str">
            <v>NY</v>
          </cell>
          <cell r="F56">
            <v>11704</v>
          </cell>
          <cell r="G56" t="str">
            <v>631.661.6600</v>
          </cell>
          <cell r="H56" t="str">
            <v>631.661.1350</v>
          </cell>
          <cell r="I56" t="str">
            <v>W. Long Island</v>
          </cell>
          <cell r="J56" t="str">
            <v>Exp. North</v>
          </cell>
          <cell r="K56" t="str">
            <v>Sharon Zanoni</v>
          </cell>
          <cell r="L56" t="str">
            <v>xmgr208</v>
          </cell>
          <cell r="M56" t="str">
            <v>Prize Hub</v>
          </cell>
          <cell r="N56"/>
          <cell r="O56" t="str">
            <v>Intercard</v>
          </cell>
          <cell r="P56">
            <v>3</v>
          </cell>
          <cell r="Q56">
            <v>4</v>
          </cell>
          <cell r="R56"/>
          <cell r="S56"/>
          <cell r="T56"/>
          <cell r="U56"/>
          <cell r="V56"/>
          <cell r="W56">
            <v>1</v>
          </cell>
          <cell r="X56">
            <v>19</v>
          </cell>
          <cell r="Y56" t="str">
            <v>Joey</v>
          </cell>
          <cell r="Z56" t="str">
            <v>AMF</v>
          </cell>
          <cell r="AA56">
            <v>2016</v>
          </cell>
          <cell r="AB56">
            <v>42678</v>
          </cell>
        </row>
        <row r="57">
          <cell r="A57">
            <v>210</v>
          </cell>
          <cell r="B57" t="str">
            <v>Bowlero Queens</v>
          </cell>
          <cell r="C57" t="str">
            <v>69-10 34th Ave</v>
          </cell>
          <cell r="D57" t="str">
            <v>Woodside</v>
          </cell>
          <cell r="E57" t="str">
            <v>NY</v>
          </cell>
          <cell r="F57">
            <v>11377</v>
          </cell>
          <cell r="G57" t="str">
            <v>718.651.0440</v>
          </cell>
          <cell r="H57" t="str">
            <v>718.651.5877</v>
          </cell>
          <cell r="I57" t="str">
            <v>New Jersey XP</v>
          </cell>
          <cell r="J57" t="str">
            <v>Exp. North</v>
          </cell>
          <cell r="K57" t="str">
            <v>Michael Lirio</v>
          </cell>
          <cell r="L57" t="str">
            <v>xmgr210</v>
          </cell>
          <cell r="M57" t="str">
            <v>Instant Only</v>
          </cell>
          <cell r="N57"/>
          <cell r="O57" t="str">
            <v>Intercard</v>
          </cell>
          <cell r="P57">
            <v>1</v>
          </cell>
          <cell r="Q57">
            <v>2</v>
          </cell>
          <cell r="R57"/>
          <cell r="S57"/>
          <cell r="T57"/>
          <cell r="U57"/>
          <cell r="V57"/>
          <cell r="W57" t="str">
            <v>None</v>
          </cell>
          <cell r="X57">
            <v>30</v>
          </cell>
          <cell r="Y57" t="str">
            <v>Joey</v>
          </cell>
          <cell r="Z57" t="str">
            <v>Bowlero</v>
          </cell>
          <cell r="AA57">
            <v>2015</v>
          </cell>
          <cell r="AB57">
            <v>42225</v>
          </cell>
        </row>
        <row r="58">
          <cell r="A58">
            <v>211</v>
          </cell>
          <cell r="B58" t="str">
            <v>AMF Mt. Lebanon lanes</v>
          </cell>
          <cell r="C58" t="str">
            <v>1601 Washtington Rd</v>
          </cell>
          <cell r="D58" t="str">
            <v>Pittsburgh</v>
          </cell>
          <cell r="E58" t="str">
            <v>PA</v>
          </cell>
          <cell r="F58">
            <v>15228</v>
          </cell>
          <cell r="G58" t="str">
            <v>412.854.0600</v>
          </cell>
          <cell r="H58" t="str">
            <v>412.833.2580</v>
          </cell>
          <cell r="I58" t="str">
            <v>Steel City</v>
          </cell>
          <cell r="J58" t="str">
            <v>Patriot</v>
          </cell>
          <cell r="K58" t="str">
            <v>Jon Pitcavage</v>
          </cell>
          <cell r="L58" t="str">
            <v>xmgr211</v>
          </cell>
          <cell r="M58"/>
          <cell r="N58"/>
          <cell r="O58" t="str">
            <v>Pelican</v>
          </cell>
          <cell r="P58"/>
          <cell r="Q58"/>
          <cell r="R58"/>
          <cell r="S58"/>
          <cell r="T58"/>
          <cell r="U58"/>
          <cell r="V58"/>
          <cell r="W58" t="str">
            <v>Pelican</v>
          </cell>
          <cell r="X58"/>
          <cell r="Y58"/>
          <cell r="Z58" t="str">
            <v>AMF</v>
          </cell>
          <cell r="AA58"/>
          <cell r="AB58"/>
        </row>
        <row r="59">
          <cell r="A59">
            <v>212</v>
          </cell>
          <cell r="B59" t="str">
            <v>AMF Noble Manor Lanes</v>
          </cell>
          <cell r="C59" t="str">
            <v>2440 Noblestown Rd</v>
          </cell>
          <cell r="D59" t="str">
            <v>Pittsburgh</v>
          </cell>
          <cell r="E59" t="str">
            <v>PA</v>
          </cell>
          <cell r="F59">
            <v>15205</v>
          </cell>
          <cell r="G59" t="str">
            <v>412.922.4622</v>
          </cell>
          <cell r="H59" t="str">
            <v>412.922.6360</v>
          </cell>
          <cell r="I59" t="str">
            <v>Steel City</v>
          </cell>
          <cell r="J59" t="str">
            <v>Patriot</v>
          </cell>
          <cell r="K59" t="str">
            <v>Gilbert Gaugler Jr</v>
          </cell>
          <cell r="L59" t="str">
            <v>xmgr212</v>
          </cell>
          <cell r="M59"/>
          <cell r="N59"/>
          <cell r="O59" t="str">
            <v>Pelican</v>
          </cell>
          <cell r="P59"/>
          <cell r="Q59"/>
          <cell r="R59"/>
          <cell r="S59"/>
          <cell r="T59"/>
          <cell r="U59"/>
          <cell r="V59"/>
          <cell r="W59" t="str">
            <v>Pelican</v>
          </cell>
          <cell r="X59"/>
          <cell r="Y59"/>
          <cell r="Z59" t="str">
            <v>AMF</v>
          </cell>
          <cell r="AA59"/>
          <cell r="AB59"/>
        </row>
        <row r="60">
          <cell r="A60">
            <v>213</v>
          </cell>
          <cell r="B60" t="str">
            <v>AMF Annandale Lanes</v>
          </cell>
          <cell r="C60" t="str">
            <v>4245 Markham St</v>
          </cell>
          <cell r="D60" t="str">
            <v>Annandale</v>
          </cell>
          <cell r="E60" t="str">
            <v>VA</v>
          </cell>
          <cell r="F60">
            <v>22003</v>
          </cell>
          <cell r="G60" t="str">
            <v>703.256.2211</v>
          </cell>
          <cell r="H60" t="str">
            <v>703.256.7709</v>
          </cell>
          <cell r="I60" t="str">
            <v>Cavalier</v>
          </cell>
          <cell r="J60" t="str">
            <v>Ross</v>
          </cell>
          <cell r="K60" t="str">
            <v>Vacant</v>
          </cell>
          <cell r="L60" t="str">
            <v>xmgr213</v>
          </cell>
          <cell r="M60"/>
          <cell r="N60"/>
          <cell r="O60" t="str">
            <v>Pelican</v>
          </cell>
          <cell r="P60"/>
          <cell r="Q60"/>
          <cell r="R60"/>
          <cell r="S60"/>
          <cell r="T60"/>
          <cell r="U60"/>
          <cell r="V60"/>
          <cell r="W60">
            <v>4</v>
          </cell>
          <cell r="X60"/>
          <cell r="Y60"/>
          <cell r="Z60" t="str">
            <v>AMF</v>
          </cell>
          <cell r="AA60"/>
          <cell r="AB60"/>
        </row>
        <row r="61">
          <cell r="A61">
            <v>217</v>
          </cell>
          <cell r="B61" t="str">
            <v>AMF Gates Lanes</v>
          </cell>
          <cell r="C61" t="str">
            <v>645 Spencerport Rd</v>
          </cell>
          <cell r="D61" t="str">
            <v>Rochester</v>
          </cell>
          <cell r="E61" t="str">
            <v>NY</v>
          </cell>
          <cell r="F61">
            <v>14606</v>
          </cell>
          <cell r="G61" t="str">
            <v>585.426.0500</v>
          </cell>
          <cell r="H61" t="str">
            <v>585.426.4696</v>
          </cell>
          <cell r="I61" t="str">
            <v>Niagara</v>
          </cell>
          <cell r="J61" t="str">
            <v>Patriot</v>
          </cell>
          <cell r="K61" t="str">
            <v>Briana O'Brien</v>
          </cell>
          <cell r="L61" t="str">
            <v>xmgr217</v>
          </cell>
          <cell r="M61"/>
          <cell r="N61"/>
          <cell r="O61" t="str">
            <v>Pelican</v>
          </cell>
          <cell r="P61"/>
          <cell r="Q61"/>
          <cell r="R61"/>
          <cell r="S61"/>
          <cell r="T61"/>
          <cell r="U61"/>
          <cell r="V61"/>
          <cell r="W61" t="str">
            <v>Pelican</v>
          </cell>
          <cell r="X61"/>
          <cell r="Y61"/>
          <cell r="Z61" t="str">
            <v>AMF</v>
          </cell>
          <cell r="AA61"/>
          <cell r="AB61"/>
        </row>
        <row r="62">
          <cell r="A62">
            <v>218</v>
          </cell>
          <cell r="B62" t="str">
            <v>Bowlero Fresno</v>
          </cell>
          <cell r="C62" t="str">
            <v>6450 N. Blackstone Ave</v>
          </cell>
          <cell r="D62" t="str">
            <v>Fresno</v>
          </cell>
          <cell r="E62" t="str">
            <v>CA</v>
          </cell>
          <cell r="F62">
            <v>93710</v>
          </cell>
          <cell r="G62" t="str">
            <v>559.431.3711</v>
          </cell>
          <cell r="H62" t="str">
            <v>559.431.2563</v>
          </cell>
          <cell r="I62" t="str">
            <v>Sequoia</v>
          </cell>
          <cell r="J62" t="str">
            <v>Experiential</v>
          </cell>
          <cell r="K62" t="str">
            <v>Andrew Tauscher</v>
          </cell>
          <cell r="L62" t="str">
            <v>xmgr218</v>
          </cell>
          <cell r="M62" t="str">
            <v>Prize Hub</v>
          </cell>
          <cell r="N62"/>
          <cell r="O62" t="str">
            <v>Intercard</v>
          </cell>
          <cell r="P62">
            <v>3</v>
          </cell>
          <cell r="Q62">
            <v>3</v>
          </cell>
          <cell r="R62"/>
          <cell r="S62"/>
          <cell r="T62"/>
          <cell r="U62"/>
          <cell r="V62"/>
          <cell r="W62">
            <v>2</v>
          </cell>
          <cell r="X62">
            <v>22</v>
          </cell>
          <cell r="Y62" t="str">
            <v>James</v>
          </cell>
          <cell r="Z62" t="str">
            <v>Bowlero</v>
          </cell>
          <cell r="AA62">
            <v>2017</v>
          </cell>
          <cell r="AB62">
            <v>42881</v>
          </cell>
        </row>
        <row r="63">
          <cell r="A63">
            <v>220</v>
          </cell>
          <cell r="B63" t="str">
            <v>AMF Airport Lanes</v>
          </cell>
          <cell r="C63" t="str">
            <v>3754 Genesee St</v>
          </cell>
          <cell r="D63" t="str">
            <v>Cheektowaga</v>
          </cell>
          <cell r="E63" t="str">
            <v>NY</v>
          </cell>
          <cell r="F63">
            <v>14225</v>
          </cell>
          <cell r="G63" t="str">
            <v>716.632.0655</v>
          </cell>
          <cell r="H63" t="str">
            <v>716.633.4467</v>
          </cell>
          <cell r="I63" t="str">
            <v>Niagara</v>
          </cell>
          <cell r="J63" t="str">
            <v>Patriot</v>
          </cell>
          <cell r="K63" t="str">
            <v>Cynthia Mau</v>
          </cell>
          <cell r="L63" t="str">
            <v>xmgr220</v>
          </cell>
          <cell r="M63" t="str">
            <v>Instant Only</v>
          </cell>
          <cell r="N63"/>
          <cell r="O63" t="str">
            <v>Intercard</v>
          </cell>
          <cell r="P63">
            <v>4</v>
          </cell>
          <cell r="Q63">
            <v>4</v>
          </cell>
          <cell r="R63"/>
          <cell r="S63"/>
          <cell r="T63"/>
          <cell r="U63"/>
          <cell r="V63"/>
          <cell r="W63">
            <v>4</v>
          </cell>
          <cell r="X63">
            <v>21</v>
          </cell>
          <cell r="Y63" t="str">
            <v>Eric T (Remote)</v>
          </cell>
          <cell r="Z63" t="str">
            <v>AMF</v>
          </cell>
          <cell r="AA63">
            <v>2018</v>
          </cell>
          <cell r="AB63">
            <v>43147</v>
          </cell>
        </row>
        <row r="64">
          <cell r="A64">
            <v>223</v>
          </cell>
          <cell r="B64" t="str">
            <v>AMF Brookgate Lanes</v>
          </cell>
          <cell r="C64" t="str">
            <v>14950 Snow Rd</v>
          </cell>
          <cell r="D64" t="str">
            <v>Brookpark</v>
          </cell>
          <cell r="E64" t="str">
            <v>OH</v>
          </cell>
          <cell r="F64">
            <v>44142</v>
          </cell>
          <cell r="G64" t="str">
            <v>216.676.4325</v>
          </cell>
          <cell r="H64" t="str">
            <v>216.676.6410</v>
          </cell>
          <cell r="I64" t="str">
            <v>Buckeye</v>
          </cell>
          <cell r="J64" t="str">
            <v>Patriot</v>
          </cell>
          <cell r="K64" t="str">
            <v>Richard Grannis</v>
          </cell>
          <cell r="L64" t="str">
            <v>xmgr223</v>
          </cell>
          <cell r="M64"/>
          <cell r="N64"/>
          <cell r="O64" t="str">
            <v>Pelican</v>
          </cell>
          <cell r="P64"/>
          <cell r="Q64"/>
          <cell r="R64"/>
          <cell r="S64"/>
          <cell r="T64"/>
          <cell r="U64"/>
          <cell r="V64"/>
          <cell r="W64" t="str">
            <v>Pelican</v>
          </cell>
          <cell r="X64"/>
          <cell r="Y64"/>
          <cell r="Z64" t="str">
            <v>AMF</v>
          </cell>
          <cell r="AA64"/>
          <cell r="AB64"/>
        </row>
        <row r="65">
          <cell r="A65">
            <v>226</v>
          </cell>
          <cell r="B65" t="str">
            <v>AMF Somerset Lanes</v>
          </cell>
          <cell r="C65" t="str">
            <v>231 Riverside Ave</v>
          </cell>
          <cell r="D65" t="str">
            <v>Somerset</v>
          </cell>
          <cell r="E65" t="str">
            <v>MA</v>
          </cell>
          <cell r="F65">
            <v>2725</v>
          </cell>
          <cell r="G65" t="str">
            <v>508.672.3131</v>
          </cell>
          <cell r="H65" t="str">
            <v>508.679.8441</v>
          </cell>
          <cell r="I65" t="str">
            <v>Patriot</v>
          </cell>
          <cell r="J65" t="str">
            <v>Patriot</v>
          </cell>
          <cell r="K65" t="str">
            <v>Stefanie Pennacchia</v>
          </cell>
          <cell r="L65" t="str">
            <v>xmgr226</v>
          </cell>
          <cell r="M65"/>
          <cell r="N65"/>
          <cell r="O65" t="str">
            <v>Pelican</v>
          </cell>
          <cell r="P65"/>
          <cell r="Q65"/>
          <cell r="R65"/>
          <cell r="S65"/>
          <cell r="T65"/>
          <cell r="U65"/>
          <cell r="V65"/>
          <cell r="W65" t="str">
            <v>None</v>
          </cell>
          <cell r="X65"/>
          <cell r="Y65"/>
          <cell r="Z65" t="str">
            <v>AMF</v>
          </cell>
          <cell r="AA65"/>
          <cell r="AB65"/>
        </row>
        <row r="66">
          <cell r="A66">
            <v>227</v>
          </cell>
          <cell r="B66" t="str">
            <v>AMF Lancaster Lanes</v>
          </cell>
          <cell r="C66" t="str">
            <v>4913 Transit Rd</v>
          </cell>
          <cell r="D66" t="str">
            <v>Depew</v>
          </cell>
          <cell r="E66" t="str">
            <v>NY</v>
          </cell>
          <cell r="F66">
            <v>14043</v>
          </cell>
          <cell r="G66" t="str">
            <v>716.668.1000</v>
          </cell>
          <cell r="H66" t="str">
            <v>716.668.5385</v>
          </cell>
          <cell r="I66" t="str">
            <v>Niagara</v>
          </cell>
          <cell r="J66" t="str">
            <v>Patriot</v>
          </cell>
          <cell r="K66" t="str">
            <v>Cody Rodrigues</v>
          </cell>
          <cell r="L66" t="str">
            <v>xmgr227</v>
          </cell>
          <cell r="M66"/>
          <cell r="N66"/>
          <cell r="O66" t="str">
            <v>Pelican</v>
          </cell>
          <cell r="P66"/>
          <cell r="Q66"/>
          <cell r="R66"/>
          <cell r="S66"/>
          <cell r="T66"/>
          <cell r="U66"/>
          <cell r="V66"/>
          <cell r="W66" t="str">
            <v>Pelican</v>
          </cell>
          <cell r="X66"/>
          <cell r="Y66"/>
          <cell r="Z66" t="str">
            <v>AMF</v>
          </cell>
          <cell r="AA66"/>
          <cell r="AB66"/>
        </row>
        <row r="67">
          <cell r="A67">
            <v>229</v>
          </cell>
          <cell r="B67" t="str">
            <v>AMF Monaco Lanes</v>
          </cell>
          <cell r="C67" t="str">
            <v>6767 Leetsdale Dr</v>
          </cell>
          <cell r="D67" t="str">
            <v>Denver</v>
          </cell>
          <cell r="E67" t="str">
            <v>CO</v>
          </cell>
          <cell r="F67">
            <v>80224</v>
          </cell>
          <cell r="G67" t="str">
            <v>303.388.5677</v>
          </cell>
          <cell r="H67" t="str">
            <v>303.322.0163</v>
          </cell>
          <cell r="I67" t="str">
            <v>Mile High</v>
          </cell>
          <cell r="J67" t="str">
            <v>West</v>
          </cell>
          <cell r="K67" t="str">
            <v>Michael Knapp</v>
          </cell>
          <cell r="L67" t="str">
            <v>xmgr229</v>
          </cell>
          <cell r="M67" t="str">
            <v>Instant Only</v>
          </cell>
          <cell r="N67"/>
          <cell r="O67" t="str">
            <v>Intercard</v>
          </cell>
          <cell r="P67">
            <v>4</v>
          </cell>
          <cell r="Q67">
            <v>4</v>
          </cell>
          <cell r="R67"/>
          <cell r="S67"/>
          <cell r="T67"/>
          <cell r="U67"/>
          <cell r="V67"/>
          <cell r="W67">
            <v>2</v>
          </cell>
          <cell r="X67">
            <v>16</v>
          </cell>
          <cell r="Y67" t="str">
            <v>Nik</v>
          </cell>
          <cell r="Z67" t="str">
            <v>AMF</v>
          </cell>
          <cell r="AA67">
            <v>2017</v>
          </cell>
          <cell r="AB67">
            <v>42867</v>
          </cell>
        </row>
        <row r="68">
          <cell r="A68">
            <v>230</v>
          </cell>
          <cell r="B68" t="str">
            <v>AMF Price Lanes</v>
          </cell>
          <cell r="C68" t="str">
            <v>3215 Kirkwood Hwy.</v>
          </cell>
          <cell r="D68" t="str">
            <v>Wilmington</v>
          </cell>
          <cell r="E68" t="str">
            <v>DE</v>
          </cell>
          <cell r="F68">
            <v>19808</v>
          </cell>
          <cell r="G68" t="str">
            <v>302.998.8806</v>
          </cell>
          <cell r="H68" t="str">
            <v>302.998.7435</v>
          </cell>
          <cell r="I68" t="str">
            <v>First State</v>
          </cell>
          <cell r="J68" t="str">
            <v>Ross</v>
          </cell>
          <cell r="K68" t="str">
            <v>Elroy Denegal</v>
          </cell>
          <cell r="L68" t="str">
            <v>xmgr230</v>
          </cell>
          <cell r="M68" t="str">
            <v>Prize Hub</v>
          </cell>
          <cell r="N68"/>
          <cell r="O68" t="str">
            <v>Intercard</v>
          </cell>
          <cell r="P68">
            <v>4</v>
          </cell>
          <cell r="Q68">
            <v>4</v>
          </cell>
          <cell r="R68"/>
          <cell r="S68"/>
          <cell r="T68"/>
          <cell r="U68"/>
          <cell r="V68"/>
          <cell r="W68" t="str">
            <v>Coin</v>
          </cell>
          <cell r="X68">
            <v>19</v>
          </cell>
          <cell r="Y68" t="str">
            <v>Eric T</v>
          </cell>
          <cell r="Z68" t="str">
            <v>AMF</v>
          </cell>
          <cell r="AA68">
            <v>2017</v>
          </cell>
          <cell r="AB68">
            <v>42881</v>
          </cell>
        </row>
        <row r="69">
          <cell r="A69">
            <v>231</v>
          </cell>
          <cell r="B69" t="str">
            <v>AMF Rose Bowl Lanes (MI)</v>
          </cell>
          <cell r="C69" t="str">
            <v>28001 Grossbeck Hwy</v>
          </cell>
          <cell r="D69" t="str">
            <v>Roseville</v>
          </cell>
          <cell r="E69" t="str">
            <v>MI</v>
          </cell>
          <cell r="F69">
            <v>48066</v>
          </cell>
          <cell r="G69" t="str">
            <v>586.771.4140</v>
          </cell>
          <cell r="H69" t="str">
            <v>586.771.2951</v>
          </cell>
          <cell r="I69" t="str">
            <v>Patriot</v>
          </cell>
          <cell r="J69" t="str">
            <v>Patriot</v>
          </cell>
          <cell r="K69" t="str">
            <v>Tiffani Miller</v>
          </cell>
          <cell r="L69" t="str">
            <v>xmgr231</v>
          </cell>
          <cell r="M69"/>
          <cell r="N69"/>
          <cell r="O69" t="str">
            <v>Pelican</v>
          </cell>
          <cell r="P69"/>
          <cell r="Q69"/>
          <cell r="R69"/>
          <cell r="S69"/>
          <cell r="T69"/>
          <cell r="U69"/>
          <cell r="V69"/>
          <cell r="W69" t="str">
            <v>Pelican</v>
          </cell>
          <cell r="X69"/>
          <cell r="Y69"/>
          <cell r="Z69" t="str">
            <v>AMF</v>
          </cell>
          <cell r="AA69"/>
          <cell r="AB69"/>
        </row>
        <row r="70">
          <cell r="A70">
            <v>238</v>
          </cell>
          <cell r="B70" t="str">
            <v>AMF Centereach Lanes</v>
          </cell>
          <cell r="C70" t="str">
            <v>40 Horseblock Rd</v>
          </cell>
          <cell r="D70" t="str">
            <v>Centereach</v>
          </cell>
          <cell r="E70" t="str">
            <v>NY</v>
          </cell>
          <cell r="F70">
            <v>11720</v>
          </cell>
          <cell r="G70" t="str">
            <v>631.588.2118</v>
          </cell>
          <cell r="H70" t="str">
            <v>631.588.2697</v>
          </cell>
          <cell r="I70" t="str">
            <v>E. Long Island</v>
          </cell>
          <cell r="J70" t="str">
            <v>Exp. North</v>
          </cell>
          <cell r="K70" t="str">
            <v>Kenneth Hoever Jr</v>
          </cell>
          <cell r="L70" t="str">
            <v>xmgr238</v>
          </cell>
          <cell r="M70"/>
          <cell r="N70"/>
          <cell r="O70" t="str">
            <v>Pelican</v>
          </cell>
          <cell r="P70"/>
          <cell r="Q70"/>
          <cell r="R70"/>
          <cell r="S70"/>
          <cell r="T70"/>
          <cell r="U70"/>
          <cell r="V70"/>
          <cell r="W70" t="str">
            <v>Pelican</v>
          </cell>
          <cell r="X70"/>
          <cell r="Y70"/>
          <cell r="Z70" t="str">
            <v>AMF</v>
          </cell>
          <cell r="AA70"/>
          <cell r="AB70"/>
        </row>
        <row r="71">
          <cell r="A71">
            <v>239</v>
          </cell>
          <cell r="B71" t="str">
            <v>Bowlmor Long Island</v>
          </cell>
          <cell r="C71" t="str">
            <v>895 Walt Whitman Blvd</v>
          </cell>
          <cell r="D71" t="str">
            <v>Melville</v>
          </cell>
          <cell r="E71" t="str">
            <v>NY</v>
          </cell>
          <cell r="F71">
            <v>11747</v>
          </cell>
          <cell r="G71" t="str">
            <v>631.271.1180</v>
          </cell>
          <cell r="H71" t="str">
            <v>631.271.1209</v>
          </cell>
          <cell r="I71" t="str">
            <v>W. Long Island</v>
          </cell>
          <cell r="J71" t="str">
            <v>Exp. North</v>
          </cell>
          <cell r="K71" t="str">
            <v>Gabrielle Federico</v>
          </cell>
          <cell r="L71" t="str">
            <v>xmgr239</v>
          </cell>
          <cell r="M71" t="str">
            <v>Counter</v>
          </cell>
          <cell r="N71" t="str">
            <v>Sureshot</v>
          </cell>
          <cell r="O71" t="str">
            <v>Intercard</v>
          </cell>
          <cell r="P71">
            <v>2</v>
          </cell>
          <cell r="Q71">
            <v>3</v>
          </cell>
          <cell r="R71"/>
          <cell r="S71"/>
          <cell r="T71"/>
          <cell r="U71"/>
          <cell r="V71"/>
          <cell r="W71">
            <v>1</v>
          </cell>
          <cell r="X71">
            <v>39</v>
          </cell>
          <cell r="Y71" t="str">
            <v>Joey</v>
          </cell>
          <cell r="Z71" t="str">
            <v>Bowlmor</v>
          </cell>
          <cell r="AA71">
            <v>2015</v>
          </cell>
          <cell r="AB71">
            <v>42146</v>
          </cell>
        </row>
        <row r="72">
          <cell r="A72">
            <v>240</v>
          </cell>
          <cell r="B72" t="str">
            <v>Bowlero Sayville</v>
          </cell>
          <cell r="C72" t="str">
            <v>5660 Sunrise Hwy</v>
          </cell>
          <cell r="D72" t="str">
            <v>Sayville</v>
          </cell>
          <cell r="E72" t="str">
            <v>NY</v>
          </cell>
          <cell r="F72">
            <v>11782</v>
          </cell>
          <cell r="G72" t="str">
            <v>631.567.8900</v>
          </cell>
          <cell r="H72" t="str">
            <v>631.567.7323</v>
          </cell>
          <cell r="I72" t="str">
            <v>E. Long Island</v>
          </cell>
          <cell r="J72" t="str">
            <v>Exp. North</v>
          </cell>
          <cell r="K72" t="str">
            <v>Steven Marino</v>
          </cell>
          <cell r="L72" t="str">
            <v>xmgr240</v>
          </cell>
          <cell r="M72" t="str">
            <v>Instant Only</v>
          </cell>
          <cell r="N72"/>
          <cell r="O72" t="str">
            <v>Intercard</v>
          </cell>
          <cell r="P72">
            <v>3</v>
          </cell>
          <cell r="Q72">
            <v>4</v>
          </cell>
          <cell r="R72"/>
          <cell r="S72"/>
          <cell r="T72"/>
          <cell r="U72"/>
          <cell r="V72"/>
          <cell r="W72" t="str">
            <v>None</v>
          </cell>
          <cell r="X72">
            <v>12</v>
          </cell>
          <cell r="Y72" t="str">
            <v>Joey</v>
          </cell>
          <cell r="Z72" t="str">
            <v>Bowlero</v>
          </cell>
          <cell r="AA72">
            <v>2016</v>
          </cell>
          <cell r="AB72">
            <v>42629</v>
          </cell>
        </row>
        <row r="73">
          <cell r="A73">
            <v>242</v>
          </cell>
          <cell r="B73" t="str">
            <v>AMF Syosset Lanes</v>
          </cell>
          <cell r="C73" t="str">
            <v>111 Eileen Way</v>
          </cell>
          <cell r="D73" t="str">
            <v>Syosset</v>
          </cell>
          <cell r="E73" t="str">
            <v>NY</v>
          </cell>
          <cell r="F73">
            <v>11791</v>
          </cell>
          <cell r="G73" t="str">
            <v>516.921.7575</v>
          </cell>
          <cell r="H73" t="str">
            <v>516.921.7584</v>
          </cell>
          <cell r="I73" t="str">
            <v>W. Long Island</v>
          </cell>
          <cell r="J73" t="str">
            <v>Exp. North</v>
          </cell>
          <cell r="K73" t="str">
            <v>Alvaro Cana</v>
          </cell>
          <cell r="L73" t="str">
            <v>xmgr242</v>
          </cell>
          <cell r="M73" t="str">
            <v>Prize Hub</v>
          </cell>
          <cell r="N73"/>
          <cell r="O73" t="str">
            <v>Intercard</v>
          </cell>
          <cell r="P73">
            <v>2</v>
          </cell>
          <cell r="Q73">
            <v>3</v>
          </cell>
          <cell r="R73"/>
          <cell r="S73"/>
          <cell r="T73"/>
          <cell r="U73"/>
          <cell r="V73"/>
          <cell r="W73" t="str">
            <v>None</v>
          </cell>
          <cell r="X73">
            <v>18</v>
          </cell>
          <cell r="Y73" t="str">
            <v>Joey</v>
          </cell>
          <cell r="Z73" t="str">
            <v>AMF</v>
          </cell>
          <cell r="AA73">
            <v>2017</v>
          </cell>
          <cell r="AB73">
            <v>42839</v>
          </cell>
        </row>
        <row r="74">
          <cell r="A74">
            <v>243</v>
          </cell>
          <cell r="B74" t="str">
            <v>AMF Indian River Lanes</v>
          </cell>
          <cell r="C74" t="str">
            <v>6660 Indian River Rd</v>
          </cell>
          <cell r="D74" t="str">
            <v>Virginia Beach</v>
          </cell>
          <cell r="E74" t="str">
            <v>VA</v>
          </cell>
          <cell r="F74">
            <v>23464</v>
          </cell>
          <cell r="G74" t="str">
            <v>757.420.5840</v>
          </cell>
          <cell r="H74" t="str">
            <v>757.523.1140</v>
          </cell>
          <cell r="I74" t="str">
            <v>Old Dominion</v>
          </cell>
          <cell r="J74" t="str">
            <v>Ross</v>
          </cell>
          <cell r="K74" t="str">
            <v>Debra Williams</v>
          </cell>
          <cell r="L74" t="str">
            <v>xmgr243</v>
          </cell>
          <cell r="M74"/>
          <cell r="N74"/>
          <cell r="O74" t="str">
            <v>Pelican</v>
          </cell>
          <cell r="P74"/>
          <cell r="Q74"/>
          <cell r="R74"/>
          <cell r="S74"/>
          <cell r="T74"/>
          <cell r="U74"/>
          <cell r="V74"/>
          <cell r="W74" t="str">
            <v>Pelican</v>
          </cell>
          <cell r="X74"/>
          <cell r="Y74"/>
          <cell r="Z74" t="str">
            <v>AMF</v>
          </cell>
          <cell r="AA74"/>
          <cell r="AB74"/>
        </row>
        <row r="75">
          <cell r="A75">
            <v>244</v>
          </cell>
          <cell r="B75" t="str">
            <v>AMF Norfolk Lanes</v>
          </cell>
          <cell r="C75" t="str">
            <v>2441 E. Little Creek Rd</v>
          </cell>
          <cell r="D75" t="str">
            <v>Norfolk</v>
          </cell>
          <cell r="E75" t="str">
            <v>VA</v>
          </cell>
          <cell r="F75">
            <v>23518</v>
          </cell>
          <cell r="G75" t="str">
            <v>757.583.1571</v>
          </cell>
          <cell r="H75" t="str">
            <v>757.583.4426</v>
          </cell>
          <cell r="I75" t="str">
            <v>Old Dominion</v>
          </cell>
          <cell r="J75" t="str">
            <v>Ross</v>
          </cell>
          <cell r="K75" t="str">
            <v>Janet Harrison</v>
          </cell>
          <cell r="L75" t="str">
            <v>xmgr244</v>
          </cell>
          <cell r="M75"/>
          <cell r="N75"/>
          <cell r="O75" t="str">
            <v>Pelican</v>
          </cell>
          <cell r="P75"/>
          <cell r="Q75"/>
          <cell r="R75"/>
          <cell r="S75"/>
          <cell r="T75"/>
          <cell r="U75"/>
          <cell r="V75"/>
          <cell r="W75" t="str">
            <v>None</v>
          </cell>
          <cell r="X75"/>
          <cell r="Y75"/>
          <cell r="Z75" t="str">
            <v>AMF</v>
          </cell>
          <cell r="AA75"/>
          <cell r="AB75"/>
        </row>
        <row r="76">
          <cell r="A76">
            <v>245</v>
          </cell>
          <cell r="B76" t="str">
            <v>AMF Lynnhaven Lanes</v>
          </cell>
          <cell r="C76" t="str">
            <v>2601 Lishelle Place</v>
          </cell>
          <cell r="D76" t="str">
            <v>Virginia Beach</v>
          </cell>
          <cell r="E76" t="str">
            <v>VA</v>
          </cell>
          <cell r="F76">
            <v>23452</v>
          </cell>
          <cell r="G76" t="str">
            <v>757.468.1000</v>
          </cell>
          <cell r="H76" t="str">
            <v>757.468.9768</v>
          </cell>
          <cell r="I76" t="str">
            <v>Old Dominion</v>
          </cell>
          <cell r="J76" t="str">
            <v>Ross</v>
          </cell>
          <cell r="K76" t="str">
            <v>Vacant</v>
          </cell>
          <cell r="L76" t="str">
            <v>xmgr245</v>
          </cell>
          <cell r="M76"/>
          <cell r="N76"/>
          <cell r="O76" t="str">
            <v>Pelican</v>
          </cell>
          <cell r="P76"/>
          <cell r="Q76"/>
          <cell r="R76"/>
          <cell r="S76"/>
          <cell r="T76"/>
          <cell r="U76"/>
          <cell r="V76"/>
          <cell r="W76" t="str">
            <v>None</v>
          </cell>
          <cell r="X76"/>
          <cell r="Y76"/>
          <cell r="Z76" t="str">
            <v>AMF</v>
          </cell>
          <cell r="AA76"/>
          <cell r="AB76"/>
        </row>
        <row r="77">
          <cell r="A77">
            <v>248</v>
          </cell>
          <cell r="B77" t="str">
            <v>AMF Chesapeake Lanes</v>
          </cell>
          <cell r="C77" t="str">
            <v>112 Medical Pkwy East</v>
          </cell>
          <cell r="D77" t="str">
            <v>Chesapeake</v>
          </cell>
          <cell r="E77" t="str">
            <v>VA</v>
          </cell>
          <cell r="F77">
            <v>23320</v>
          </cell>
          <cell r="G77" t="str">
            <v>757.436.444</v>
          </cell>
          <cell r="H77" t="str">
            <v>757.547.9340</v>
          </cell>
          <cell r="I77" t="str">
            <v>Old Dominion</v>
          </cell>
          <cell r="J77" t="str">
            <v>Ross</v>
          </cell>
          <cell r="K77" t="str">
            <v>Jason Morsey</v>
          </cell>
          <cell r="L77" t="str">
            <v>xmgr248</v>
          </cell>
          <cell r="M77"/>
          <cell r="N77"/>
          <cell r="O77" t="str">
            <v>Pelican</v>
          </cell>
          <cell r="P77"/>
          <cell r="Q77"/>
          <cell r="R77"/>
          <cell r="S77"/>
          <cell r="T77"/>
          <cell r="U77"/>
          <cell r="V77"/>
          <cell r="W77">
            <v>3</v>
          </cell>
          <cell r="X77"/>
          <cell r="Y77"/>
          <cell r="Z77" t="str">
            <v>AMF</v>
          </cell>
          <cell r="AA77"/>
          <cell r="AB77"/>
        </row>
        <row r="78">
          <cell r="A78">
            <v>249</v>
          </cell>
          <cell r="B78" t="str">
            <v>AMF Western Branch Lanes</v>
          </cell>
          <cell r="C78" t="str">
            <v>3101 Lynnhurst Blvd</v>
          </cell>
          <cell r="D78" t="str">
            <v>Chesapeake</v>
          </cell>
          <cell r="E78" t="str">
            <v>VA</v>
          </cell>
          <cell r="F78">
            <v>23321</v>
          </cell>
          <cell r="G78" t="str">
            <v>757.686.2695</v>
          </cell>
          <cell r="H78" t="str">
            <v>757.686.5398</v>
          </cell>
          <cell r="I78" t="str">
            <v>Old Dominion</v>
          </cell>
          <cell r="J78" t="str">
            <v>Ross</v>
          </cell>
          <cell r="K78" t="str">
            <v>Matthew Rediske</v>
          </cell>
          <cell r="L78" t="str">
            <v>xmgr249</v>
          </cell>
          <cell r="M78" t="str">
            <v>Prize Hub</v>
          </cell>
          <cell r="N78"/>
          <cell r="O78" t="str">
            <v>Intercard</v>
          </cell>
          <cell r="P78">
            <v>3</v>
          </cell>
          <cell r="Q78">
            <v>3</v>
          </cell>
          <cell r="R78" t="str">
            <v>Lazer</v>
          </cell>
          <cell r="S78">
            <v>6.99</v>
          </cell>
          <cell r="T78">
            <v>4.99</v>
          </cell>
          <cell r="U78"/>
          <cell r="V78"/>
          <cell r="W78">
            <v>3</v>
          </cell>
          <cell r="X78">
            <v>28</v>
          </cell>
          <cell r="Y78" t="str">
            <v>Gerald</v>
          </cell>
          <cell r="Z78" t="str">
            <v>AMF</v>
          </cell>
          <cell r="AA78">
            <v>2016</v>
          </cell>
          <cell r="AB78">
            <v>42405</v>
          </cell>
        </row>
        <row r="79">
          <cell r="A79">
            <v>250</v>
          </cell>
          <cell r="B79" t="str">
            <v>AMF York Lanes</v>
          </cell>
          <cell r="C79" t="str">
            <v>4200 George Washington Memorial Pkwy</v>
          </cell>
          <cell r="D79" t="str">
            <v>Yorktown</v>
          </cell>
          <cell r="E79" t="str">
            <v>VA</v>
          </cell>
          <cell r="F79">
            <v>23692</v>
          </cell>
          <cell r="G79" t="str">
            <v>757.890.0495</v>
          </cell>
          <cell r="H79" t="str">
            <v>757.890.9591</v>
          </cell>
          <cell r="I79" t="str">
            <v>Old Dominion</v>
          </cell>
          <cell r="J79" t="str">
            <v>Ross</v>
          </cell>
          <cell r="K79" t="str">
            <v>Partick Rollins</v>
          </cell>
          <cell r="L79" t="str">
            <v>xmgr250</v>
          </cell>
          <cell r="M79"/>
          <cell r="N79"/>
          <cell r="O79" t="str">
            <v>Pelican</v>
          </cell>
          <cell r="P79"/>
          <cell r="Q79"/>
          <cell r="R79"/>
          <cell r="S79"/>
          <cell r="T79"/>
          <cell r="U79"/>
          <cell r="V79"/>
          <cell r="W79" t="str">
            <v>None</v>
          </cell>
          <cell r="X79"/>
          <cell r="Y79"/>
          <cell r="Z79" t="str">
            <v>AMF</v>
          </cell>
          <cell r="AA79"/>
          <cell r="AB79"/>
        </row>
        <row r="80">
          <cell r="A80">
            <v>256</v>
          </cell>
          <cell r="B80" t="str">
            <v>AMF Arrowhead Lanes</v>
          </cell>
          <cell r="C80" t="str">
            <v>299 W. Orange Show Rd</v>
          </cell>
          <cell r="D80" t="str">
            <v>San Bernadino</v>
          </cell>
          <cell r="E80" t="str">
            <v>CA</v>
          </cell>
          <cell r="F80">
            <v>92408</v>
          </cell>
          <cell r="G80" t="str">
            <v>909.889.0355</v>
          </cell>
          <cell r="H80" t="str">
            <v>909.381.0121</v>
          </cell>
          <cell r="I80" t="str">
            <v>Southern California</v>
          </cell>
          <cell r="J80" t="str">
            <v>Experiential</v>
          </cell>
          <cell r="K80" t="str">
            <v>Melissa Whitmer</v>
          </cell>
          <cell r="L80" t="str">
            <v>xmgr256</v>
          </cell>
          <cell r="M80"/>
          <cell r="N80"/>
          <cell r="O80" t="str">
            <v>Pelican</v>
          </cell>
          <cell r="P80"/>
          <cell r="Q80"/>
          <cell r="R80"/>
          <cell r="S80"/>
          <cell r="T80"/>
          <cell r="U80"/>
          <cell r="V80"/>
          <cell r="W80" t="str">
            <v>Pelican</v>
          </cell>
          <cell r="X80"/>
          <cell r="Y80"/>
          <cell r="Z80" t="str">
            <v>AMF</v>
          </cell>
          <cell r="AA80"/>
          <cell r="AB80"/>
        </row>
        <row r="81">
          <cell r="A81">
            <v>257</v>
          </cell>
          <cell r="B81" t="str">
            <v>Bowlmor Pasadena</v>
          </cell>
          <cell r="C81" t="str">
            <v>3545 E. Foothill Blvd.</v>
          </cell>
          <cell r="D81" t="str">
            <v>Pasadena</v>
          </cell>
          <cell r="E81" t="str">
            <v>CA</v>
          </cell>
          <cell r="F81">
            <v>91107</v>
          </cell>
          <cell r="G81" t="str">
            <v>626.351.8858</v>
          </cell>
          <cell r="H81" t="str">
            <v>626.351.8587</v>
          </cell>
          <cell r="I81" t="str">
            <v>Sunset</v>
          </cell>
          <cell r="J81" t="str">
            <v>Experiential</v>
          </cell>
          <cell r="K81" t="str">
            <v>Lisbeth Bautista</v>
          </cell>
          <cell r="L81" t="str">
            <v>xmgr257</v>
          </cell>
          <cell r="M81" t="str">
            <v>Instant Only</v>
          </cell>
          <cell r="N81"/>
          <cell r="O81" t="str">
            <v>Intercard</v>
          </cell>
          <cell r="P81">
            <v>2</v>
          </cell>
          <cell r="Q81">
            <v>2</v>
          </cell>
          <cell r="R81"/>
          <cell r="S81"/>
          <cell r="T81"/>
          <cell r="U81"/>
          <cell r="V81"/>
          <cell r="W81">
            <v>2</v>
          </cell>
          <cell r="X81">
            <v>25</v>
          </cell>
          <cell r="Y81" t="str">
            <v>Bill</v>
          </cell>
          <cell r="Z81" t="str">
            <v>Bowlmor</v>
          </cell>
          <cell r="AA81">
            <v>2018</v>
          </cell>
          <cell r="AB81">
            <v>43112</v>
          </cell>
        </row>
        <row r="82">
          <cell r="A82">
            <v>258</v>
          </cell>
          <cell r="B82" t="str">
            <v>Bowlmor Santa Monica</v>
          </cell>
          <cell r="C82" t="str">
            <v>234 Pico Blvd</v>
          </cell>
          <cell r="D82" t="str">
            <v>Santa Monica</v>
          </cell>
          <cell r="E82" t="str">
            <v>CA</v>
          </cell>
          <cell r="F82">
            <v>90405</v>
          </cell>
          <cell r="G82" t="str">
            <v>310.399.7731</v>
          </cell>
          <cell r="H82" t="str">
            <v>310.396.3951</v>
          </cell>
          <cell r="I82" t="str">
            <v>West LA</v>
          </cell>
          <cell r="J82" t="str">
            <v>Experiential</v>
          </cell>
          <cell r="K82" t="str">
            <v>Vacant</v>
          </cell>
          <cell r="L82" t="str">
            <v>xmgr258</v>
          </cell>
          <cell r="M82" t="str">
            <v>Instant Only</v>
          </cell>
          <cell r="N82"/>
          <cell r="O82" t="str">
            <v>Intercard</v>
          </cell>
          <cell r="P82">
            <v>2</v>
          </cell>
          <cell r="Q82">
            <v>2</v>
          </cell>
          <cell r="R82"/>
          <cell r="S82"/>
          <cell r="T82"/>
          <cell r="U82"/>
          <cell r="V82"/>
          <cell r="W82" t="str">
            <v>None</v>
          </cell>
          <cell r="X82">
            <v>22</v>
          </cell>
          <cell r="Y82" t="str">
            <v>Gale</v>
          </cell>
          <cell r="Z82" t="str">
            <v>Bowlmor</v>
          </cell>
          <cell r="AA82">
            <v>2018</v>
          </cell>
          <cell r="AB82">
            <v>43168</v>
          </cell>
        </row>
        <row r="83">
          <cell r="A83">
            <v>259</v>
          </cell>
          <cell r="B83" t="str">
            <v>AMF Beverly Lanes</v>
          </cell>
          <cell r="C83" t="str">
            <v>1201 W. Beverly Rd</v>
          </cell>
          <cell r="D83" t="str">
            <v>Montebello</v>
          </cell>
          <cell r="E83" t="str">
            <v>CA</v>
          </cell>
          <cell r="F83">
            <v>90640</v>
          </cell>
          <cell r="G83" t="str">
            <v>323.728.9161</v>
          </cell>
          <cell r="H83" t="str">
            <v>323.887.0339</v>
          </cell>
          <cell r="I83" t="str">
            <v>LA South</v>
          </cell>
          <cell r="J83" t="str">
            <v>Experiential</v>
          </cell>
          <cell r="K83" t="str">
            <v>Deborah Abahazy</v>
          </cell>
          <cell r="L83" t="str">
            <v>xmgr259</v>
          </cell>
          <cell r="M83" t="str">
            <v>Prize Hub</v>
          </cell>
          <cell r="N83"/>
          <cell r="O83" t="str">
            <v>Intercard</v>
          </cell>
          <cell r="P83">
            <v>3</v>
          </cell>
          <cell r="Q83">
            <v>3</v>
          </cell>
          <cell r="R83"/>
          <cell r="S83"/>
          <cell r="T83"/>
          <cell r="U83"/>
          <cell r="V83"/>
          <cell r="W83">
            <v>1</v>
          </cell>
          <cell r="X83">
            <v>28</v>
          </cell>
          <cell r="Y83" t="str">
            <v>Bill</v>
          </cell>
          <cell r="Z83" t="str">
            <v>Bowlmor</v>
          </cell>
          <cell r="AA83">
            <v>2017</v>
          </cell>
          <cell r="AB83">
            <v>42790</v>
          </cell>
        </row>
        <row r="84">
          <cell r="A84">
            <v>261</v>
          </cell>
          <cell r="B84" t="str">
            <v>Bowlero Torrance</v>
          </cell>
          <cell r="C84" t="str">
            <v>21815 S. Western Ave</v>
          </cell>
          <cell r="D84" t="str">
            <v>Torrance</v>
          </cell>
          <cell r="E84" t="str">
            <v>CA</v>
          </cell>
          <cell r="F84">
            <v>90501</v>
          </cell>
          <cell r="G84" t="str">
            <v>310.328.3700</v>
          </cell>
          <cell r="H84" t="str">
            <v>310.782.8825</v>
          </cell>
          <cell r="I84" t="str">
            <v>Hollywood</v>
          </cell>
          <cell r="J84" t="str">
            <v>Experiential</v>
          </cell>
          <cell r="K84" t="str">
            <v>Louis Rice</v>
          </cell>
          <cell r="L84" t="str">
            <v>xmgr261</v>
          </cell>
          <cell r="M84" t="str">
            <v>Prize Hub</v>
          </cell>
          <cell r="N84"/>
          <cell r="O84" t="str">
            <v>Intercard</v>
          </cell>
          <cell r="P84">
            <v>3</v>
          </cell>
          <cell r="Q84">
            <v>3</v>
          </cell>
          <cell r="R84"/>
          <cell r="S84"/>
          <cell r="T84"/>
          <cell r="U84"/>
          <cell r="V84"/>
          <cell r="W84">
            <v>2</v>
          </cell>
          <cell r="X84">
            <v>25</v>
          </cell>
          <cell r="Y84" t="str">
            <v>Bill</v>
          </cell>
          <cell r="Z84" t="str">
            <v>Bowlero</v>
          </cell>
          <cell r="AA84">
            <v>2017</v>
          </cell>
          <cell r="AB84">
            <v>42804</v>
          </cell>
        </row>
        <row r="85">
          <cell r="A85">
            <v>262</v>
          </cell>
          <cell r="B85" t="str">
            <v>AMF Carter Lanes</v>
          </cell>
          <cell r="C85" t="str">
            <v>1501 S. Lemon St</v>
          </cell>
          <cell r="D85" t="str">
            <v>Fullerton</v>
          </cell>
          <cell r="E85" t="str">
            <v>CA</v>
          </cell>
          <cell r="F85">
            <v>92832</v>
          </cell>
          <cell r="G85" t="str">
            <v>714.526.7725</v>
          </cell>
          <cell r="H85" t="str">
            <v>714.526.3948</v>
          </cell>
          <cell r="I85" t="str">
            <v>LA South</v>
          </cell>
          <cell r="J85" t="str">
            <v>Experiential</v>
          </cell>
          <cell r="K85" t="str">
            <v>Jarrod Clark</v>
          </cell>
          <cell r="L85" t="str">
            <v>xmgr262</v>
          </cell>
          <cell r="M85"/>
          <cell r="N85"/>
          <cell r="O85" t="str">
            <v>Pelican</v>
          </cell>
          <cell r="P85"/>
          <cell r="Q85"/>
          <cell r="R85"/>
          <cell r="S85"/>
          <cell r="T85"/>
          <cell r="U85"/>
          <cell r="V85"/>
          <cell r="W85">
            <v>3</v>
          </cell>
          <cell r="X85"/>
          <cell r="Y85"/>
          <cell r="Z85" t="str">
            <v>AMF</v>
          </cell>
          <cell r="AA85"/>
          <cell r="AB85"/>
        </row>
        <row r="86">
          <cell r="A86">
            <v>263</v>
          </cell>
          <cell r="B86" t="str">
            <v>Bowlmor Los Angeles</v>
          </cell>
          <cell r="C86" t="str">
            <v>8731 Lincoln Blvd</v>
          </cell>
          <cell r="D86" t="str">
            <v>Westchester</v>
          </cell>
          <cell r="E86" t="str">
            <v>CA</v>
          </cell>
          <cell r="F86">
            <v>90045</v>
          </cell>
          <cell r="G86" t="str">
            <v>310.670.0688</v>
          </cell>
          <cell r="H86" t="str">
            <v>310.645.1646</v>
          </cell>
          <cell r="I86" t="str">
            <v>Hollywood</v>
          </cell>
          <cell r="J86" t="str">
            <v>Experiential</v>
          </cell>
          <cell r="K86" t="str">
            <v>Sandra Followell</v>
          </cell>
          <cell r="L86" t="str">
            <v>xmgr263</v>
          </cell>
          <cell r="M86" t="str">
            <v>Counter</v>
          </cell>
          <cell r="N86"/>
          <cell r="O86" t="str">
            <v>Intercard</v>
          </cell>
          <cell r="P86">
            <v>1</v>
          </cell>
          <cell r="Q86">
            <v>1</v>
          </cell>
          <cell r="R86"/>
          <cell r="S86"/>
          <cell r="T86"/>
          <cell r="U86"/>
          <cell r="V86"/>
          <cell r="W86">
            <v>1</v>
          </cell>
          <cell r="X86">
            <v>48</v>
          </cell>
          <cell r="Y86" t="str">
            <v>Bill</v>
          </cell>
          <cell r="Z86" t="str">
            <v>Bowlmor</v>
          </cell>
          <cell r="AA86">
            <v>2016</v>
          </cell>
          <cell r="AB86">
            <v>42515</v>
          </cell>
        </row>
        <row r="87">
          <cell r="A87">
            <v>264</v>
          </cell>
          <cell r="B87" t="str">
            <v>Bowlero Mar Vista</v>
          </cell>
          <cell r="C87" t="str">
            <v>12125 Venice Blvd</v>
          </cell>
          <cell r="D87" t="str">
            <v>Los Angeles</v>
          </cell>
          <cell r="E87" t="str">
            <v>CA</v>
          </cell>
          <cell r="F87">
            <v>90066</v>
          </cell>
          <cell r="G87" t="str">
            <v>310.931.5288</v>
          </cell>
          <cell r="H87" t="str">
            <v>310.391.1651</v>
          </cell>
          <cell r="I87" t="str">
            <v>Hollywood</v>
          </cell>
          <cell r="J87" t="str">
            <v>Experiential</v>
          </cell>
          <cell r="K87" t="str">
            <v>Richard Clark</v>
          </cell>
          <cell r="L87" t="str">
            <v>xmgr264</v>
          </cell>
          <cell r="M87" t="str">
            <v>Instant Only</v>
          </cell>
          <cell r="N87"/>
          <cell r="O87" t="str">
            <v>Intercard</v>
          </cell>
          <cell r="P87">
            <v>2</v>
          </cell>
          <cell r="Q87">
            <v>2</v>
          </cell>
          <cell r="R87"/>
          <cell r="S87"/>
          <cell r="T87"/>
          <cell r="U87"/>
          <cell r="V87"/>
          <cell r="W87">
            <v>1</v>
          </cell>
          <cell r="X87">
            <v>14</v>
          </cell>
          <cell r="Y87" t="str">
            <v>Bill</v>
          </cell>
          <cell r="Z87" t="str">
            <v>Bowlero</v>
          </cell>
          <cell r="AA87">
            <v>2017</v>
          </cell>
          <cell r="AB87">
            <v>43070</v>
          </cell>
        </row>
        <row r="88">
          <cell r="A88">
            <v>267</v>
          </cell>
          <cell r="B88" t="str">
            <v>AMF Riverside Lanes</v>
          </cell>
          <cell r="C88" t="str">
            <v>10781 Indiana Ave</v>
          </cell>
          <cell r="D88" t="str">
            <v>Riverside</v>
          </cell>
          <cell r="E88" t="str">
            <v>CA</v>
          </cell>
          <cell r="F88">
            <v>92503</v>
          </cell>
          <cell r="G88" t="str">
            <v>951.353.2695</v>
          </cell>
          <cell r="H88" t="str">
            <v>951.353.2699</v>
          </cell>
          <cell r="I88" t="str">
            <v>LA South</v>
          </cell>
          <cell r="J88" t="str">
            <v>Experiential</v>
          </cell>
          <cell r="K88" t="str">
            <v>Brian Robles</v>
          </cell>
          <cell r="L88" t="str">
            <v>xmgr267</v>
          </cell>
          <cell r="M88" t="str">
            <v>Instant Only</v>
          </cell>
          <cell r="N88"/>
          <cell r="O88" t="str">
            <v>Intercard</v>
          </cell>
          <cell r="P88">
            <v>3</v>
          </cell>
          <cell r="Q88">
            <v>3</v>
          </cell>
          <cell r="R88"/>
          <cell r="S88"/>
          <cell r="T88"/>
          <cell r="U88"/>
          <cell r="V88"/>
          <cell r="W88">
            <v>2</v>
          </cell>
          <cell r="X88">
            <v>21</v>
          </cell>
          <cell r="Y88" t="str">
            <v>Bill</v>
          </cell>
          <cell r="Z88" t="str">
            <v>AMF</v>
          </cell>
          <cell r="AA88">
            <v>2017</v>
          </cell>
          <cell r="AB88">
            <v>43021</v>
          </cell>
        </row>
        <row r="89">
          <cell r="A89">
            <v>270</v>
          </cell>
          <cell r="B89" t="str">
            <v>Bowlero Woodland Hills</v>
          </cell>
          <cell r="C89" t="str">
            <v>23130 Ventura Blvd</v>
          </cell>
          <cell r="D89" t="str">
            <v>Woodland Hills</v>
          </cell>
          <cell r="E89" t="str">
            <v>CA</v>
          </cell>
          <cell r="F89">
            <v>91364</v>
          </cell>
          <cell r="G89" t="str">
            <v>818.225.7181</v>
          </cell>
          <cell r="H89" t="str">
            <v>818.224.4330</v>
          </cell>
          <cell r="I89" t="str">
            <v>West LA</v>
          </cell>
          <cell r="J89" t="str">
            <v>Experiential</v>
          </cell>
          <cell r="K89" t="str">
            <v>Sarah Phillips</v>
          </cell>
          <cell r="L89" t="str">
            <v>xmgr270</v>
          </cell>
          <cell r="M89" t="str">
            <v>Prize Hub</v>
          </cell>
          <cell r="N89"/>
          <cell r="O89" t="str">
            <v>Intercard</v>
          </cell>
          <cell r="P89">
            <v>2</v>
          </cell>
          <cell r="Q89">
            <v>1</v>
          </cell>
          <cell r="R89"/>
          <cell r="S89"/>
          <cell r="T89"/>
          <cell r="U89"/>
          <cell r="V89"/>
          <cell r="W89">
            <v>1</v>
          </cell>
          <cell r="X89">
            <v>32</v>
          </cell>
          <cell r="Y89" t="str">
            <v>Bill</v>
          </cell>
          <cell r="Z89" t="str">
            <v>Bowlero</v>
          </cell>
          <cell r="AA89">
            <v>2015</v>
          </cell>
          <cell r="AB89">
            <v>42055</v>
          </cell>
        </row>
        <row r="90">
          <cell r="A90">
            <v>276</v>
          </cell>
          <cell r="B90" t="str">
            <v>AMF Sheridan Lanes (OK)</v>
          </cell>
          <cell r="C90" t="str">
            <v>3121 S. Sheridan Rd</v>
          </cell>
          <cell r="D90" t="str">
            <v>Tulsa</v>
          </cell>
          <cell r="E90" t="str">
            <v>OK</v>
          </cell>
          <cell r="F90">
            <v>74145</v>
          </cell>
          <cell r="G90" t="str">
            <v>918.627.2728</v>
          </cell>
          <cell r="H90" t="str">
            <v>918.627.2767</v>
          </cell>
          <cell r="I90" t="str">
            <v>Great Plains</v>
          </cell>
          <cell r="J90" t="str">
            <v>West</v>
          </cell>
          <cell r="K90" t="str">
            <v>Kimberly Mole</v>
          </cell>
          <cell r="L90" t="str">
            <v>xmgr276</v>
          </cell>
          <cell r="M90"/>
          <cell r="N90"/>
          <cell r="O90" t="str">
            <v>Pelican</v>
          </cell>
          <cell r="P90"/>
          <cell r="Q90"/>
          <cell r="R90"/>
          <cell r="S90"/>
          <cell r="T90"/>
          <cell r="U90"/>
          <cell r="V90"/>
          <cell r="W90" t="str">
            <v>Pelican</v>
          </cell>
          <cell r="X90"/>
          <cell r="Y90"/>
          <cell r="Z90" t="str">
            <v>AMF</v>
          </cell>
          <cell r="AA90"/>
          <cell r="AB90"/>
        </row>
        <row r="91">
          <cell r="A91">
            <v>277</v>
          </cell>
          <cell r="B91" t="str">
            <v>AMF Conchester Lanes</v>
          </cell>
          <cell r="C91" t="str">
            <v>575 Conchester Hwy</v>
          </cell>
          <cell r="D91" t="str">
            <v>Boothwyn</v>
          </cell>
          <cell r="E91" t="str">
            <v>PA</v>
          </cell>
          <cell r="F91">
            <v>19061</v>
          </cell>
          <cell r="G91" t="str">
            <v>610.485.5220</v>
          </cell>
          <cell r="H91" t="str">
            <v>610.485.0850</v>
          </cell>
          <cell r="I91" t="str">
            <v>Eagle Nation</v>
          </cell>
          <cell r="J91" t="str">
            <v>Ross</v>
          </cell>
          <cell r="K91" t="str">
            <v>Mark Phillipine</v>
          </cell>
          <cell r="L91" t="str">
            <v>xmgr277</v>
          </cell>
          <cell r="M91" t="str">
            <v>Instant Only</v>
          </cell>
          <cell r="N91"/>
          <cell r="O91" t="str">
            <v>Intercard</v>
          </cell>
          <cell r="P91">
            <v>3</v>
          </cell>
          <cell r="Q91">
            <v>4</v>
          </cell>
          <cell r="R91"/>
          <cell r="S91"/>
          <cell r="T91"/>
          <cell r="U91"/>
          <cell r="V91"/>
          <cell r="W91" t="str">
            <v>None</v>
          </cell>
          <cell r="X91">
            <v>16</v>
          </cell>
          <cell r="Y91" t="str">
            <v>Eric T</v>
          </cell>
          <cell r="Z91" t="str">
            <v>AMF</v>
          </cell>
          <cell r="AA91">
            <v>2017</v>
          </cell>
          <cell r="AB91">
            <v>43091</v>
          </cell>
        </row>
        <row r="92">
          <cell r="A92">
            <v>280</v>
          </cell>
          <cell r="B92" t="str">
            <v>AMF Hemet Lanes</v>
          </cell>
          <cell r="C92" t="str">
            <v>2850 W. Florida Ave</v>
          </cell>
          <cell r="D92" t="str">
            <v>Hemet</v>
          </cell>
          <cell r="E92" t="str">
            <v>CA</v>
          </cell>
          <cell r="F92">
            <v>92545</v>
          </cell>
          <cell r="G92" t="str">
            <v>951.929.9923</v>
          </cell>
          <cell r="H92" t="str">
            <v>951.929.8272</v>
          </cell>
          <cell r="I92" t="str">
            <v>Southern California</v>
          </cell>
          <cell r="J92" t="str">
            <v>Experiential</v>
          </cell>
          <cell r="K92" t="str">
            <v>Vacant</v>
          </cell>
          <cell r="L92" t="str">
            <v>xmgr280</v>
          </cell>
          <cell r="M92"/>
          <cell r="N92"/>
          <cell r="O92" t="str">
            <v>Pelican</v>
          </cell>
          <cell r="P92"/>
          <cell r="Q92"/>
          <cell r="R92"/>
          <cell r="S92"/>
          <cell r="T92"/>
          <cell r="U92"/>
          <cell r="V92"/>
          <cell r="W92" t="str">
            <v>Pelican</v>
          </cell>
          <cell r="X92"/>
          <cell r="Y92"/>
          <cell r="Z92" t="str">
            <v>AMF</v>
          </cell>
          <cell r="AA92"/>
          <cell r="AB92"/>
        </row>
        <row r="93">
          <cell r="A93">
            <v>282</v>
          </cell>
          <cell r="B93" t="str">
            <v>AMF Orchard Lanes</v>
          </cell>
          <cell r="C93" t="str">
            <v>2397 Esplanade</v>
          </cell>
          <cell r="D93" t="str">
            <v>Chico</v>
          </cell>
          <cell r="E93" t="str">
            <v>CA</v>
          </cell>
          <cell r="F93">
            <v>9596</v>
          </cell>
          <cell r="G93" t="str">
            <v>530.895.3257</v>
          </cell>
          <cell r="H93" t="str">
            <v>530.895.1062</v>
          </cell>
          <cell r="I93" t="str">
            <v>San Fran</v>
          </cell>
          <cell r="J93" t="str">
            <v>Experiential</v>
          </cell>
          <cell r="K93" t="str">
            <v>Denise Palmer-Williams</v>
          </cell>
          <cell r="L93" t="str">
            <v>xmgr282</v>
          </cell>
          <cell r="M93" t="str">
            <v>Instant Only</v>
          </cell>
          <cell r="N93"/>
          <cell r="O93" t="str">
            <v>Intercard</v>
          </cell>
          <cell r="P93">
            <v>3</v>
          </cell>
          <cell r="Q93">
            <v>4</v>
          </cell>
          <cell r="R93"/>
          <cell r="S93"/>
          <cell r="T93"/>
          <cell r="U93"/>
          <cell r="V93"/>
          <cell r="W93" t="str">
            <v>None</v>
          </cell>
          <cell r="X93"/>
          <cell r="Y93" t="str">
            <v>James</v>
          </cell>
          <cell r="Z93" t="str">
            <v>AMF</v>
          </cell>
          <cell r="AA93">
            <v>2018</v>
          </cell>
          <cell r="AB93">
            <v>43175</v>
          </cell>
        </row>
        <row r="94">
          <cell r="A94">
            <v>284</v>
          </cell>
          <cell r="B94" t="str">
            <v>AMF Valley View Lanes</v>
          </cell>
          <cell r="C94" t="str">
            <v>12141 Valley View St</v>
          </cell>
          <cell r="D94" t="str">
            <v>Garden Grove</v>
          </cell>
          <cell r="E94" t="str">
            <v>CA</v>
          </cell>
          <cell r="F94">
            <v>92845</v>
          </cell>
          <cell r="G94" t="str">
            <v>714.989.2507</v>
          </cell>
          <cell r="H94" t="str">
            <v>714.893.1563</v>
          </cell>
          <cell r="I94" t="str">
            <v>LA South</v>
          </cell>
          <cell r="J94" t="str">
            <v>Experiential</v>
          </cell>
          <cell r="K94" t="str">
            <v>Stephen -James Dickinson</v>
          </cell>
          <cell r="L94" t="str">
            <v>xmgr284</v>
          </cell>
          <cell r="M94"/>
          <cell r="N94"/>
          <cell r="O94" t="str">
            <v>Pelican</v>
          </cell>
          <cell r="P94"/>
          <cell r="Q94"/>
          <cell r="R94"/>
          <cell r="S94"/>
          <cell r="T94"/>
          <cell r="U94"/>
          <cell r="V94"/>
          <cell r="W94" t="str">
            <v>Pelican</v>
          </cell>
          <cell r="X94"/>
          <cell r="Y94"/>
          <cell r="Z94" t="str">
            <v>AMF</v>
          </cell>
          <cell r="AA94"/>
          <cell r="AB94"/>
        </row>
        <row r="95">
          <cell r="A95">
            <v>287</v>
          </cell>
          <cell r="B95" t="str">
            <v>AMF Fairview Lanes</v>
          </cell>
          <cell r="C95" t="str">
            <v>1407 Fairport Rd</v>
          </cell>
          <cell r="D95" t="str">
            <v>Fairport</v>
          </cell>
          <cell r="E95" t="str">
            <v>NY</v>
          </cell>
          <cell r="F95">
            <v>14450</v>
          </cell>
          <cell r="G95" t="str">
            <v>585.377.5300</v>
          </cell>
          <cell r="H95" t="str">
            <v>585.377.6479</v>
          </cell>
          <cell r="I95" t="str">
            <v>Niagara</v>
          </cell>
          <cell r="J95" t="str">
            <v>Patriot</v>
          </cell>
          <cell r="K95" t="str">
            <v>Valerie Stonehouse</v>
          </cell>
          <cell r="L95" t="str">
            <v>xmgr287</v>
          </cell>
          <cell r="M95"/>
          <cell r="N95"/>
          <cell r="O95" t="str">
            <v>Pelican</v>
          </cell>
          <cell r="P95"/>
          <cell r="Q95"/>
          <cell r="R95"/>
          <cell r="S95"/>
          <cell r="T95"/>
          <cell r="U95"/>
          <cell r="V95"/>
          <cell r="W95" t="str">
            <v>Pelican</v>
          </cell>
          <cell r="X95"/>
          <cell r="Y95"/>
          <cell r="Z95" t="str">
            <v>AMF</v>
          </cell>
          <cell r="AA95"/>
          <cell r="AB95"/>
        </row>
        <row r="96">
          <cell r="A96">
            <v>291</v>
          </cell>
          <cell r="B96" t="str">
            <v>AMF Southtown Lanes</v>
          </cell>
          <cell r="C96" t="str">
            <v>7941 Southtown Center</v>
          </cell>
          <cell r="D96" t="str">
            <v>Bloomington</v>
          </cell>
          <cell r="E96" t="str">
            <v>MN</v>
          </cell>
          <cell r="F96">
            <v>55431</v>
          </cell>
          <cell r="G96" t="str">
            <v>952.888.9248</v>
          </cell>
          <cell r="H96" t="str">
            <v>952.888.9240</v>
          </cell>
          <cell r="I96" t="str">
            <v>Midwest XLs</v>
          </cell>
          <cell r="J96" t="str">
            <v>Exp. North</v>
          </cell>
          <cell r="K96" t="str">
            <v>James Gose</v>
          </cell>
          <cell r="L96" t="str">
            <v>xmgr291</v>
          </cell>
          <cell r="M96" t="str">
            <v>Instant Only</v>
          </cell>
          <cell r="N96"/>
          <cell r="O96" t="str">
            <v>Intercard</v>
          </cell>
          <cell r="P96">
            <v>3</v>
          </cell>
          <cell r="Q96">
            <v>4</v>
          </cell>
          <cell r="R96"/>
          <cell r="S96"/>
          <cell r="T96"/>
          <cell r="U96"/>
          <cell r="V96"/>
          <cell r="W96">
            <v>4</v>
          </cell>
          <cell r="X96">
            <v>14</v>
          </cell>
          <cell r="Y96" t="str">
            <v>Jeff</v>
          </cell>
          <cell r="Z96" t="str">
            <v>AMF</v>
          </cell>
          <cell r="AA96">
            <v>2017</v>
          </cell>
          <cell r="AB96">
            <v>42937</v>
          </cell>
        </row>
        <row r="97">
          <cell r="A97">
            <v>292</v>
          </cell>
          <cell r="B97" t="str">
            <v>AMF Saxson Lanes</v>
          </cell>
          <cell r="C97" t="str">
            <v>61 Little Canada Rd West</v>
          </cell>
          <cell r="D97" t="str">
            <v>St. Paul</v>
          </cell>
          <cell r="E97" t="str">
            <v>MN</v>
          </cell>
          <cell r="F97">
            <v>55117</v>
          </cell>
          <cell r="G97" t="str">
            <v>651.484.6501</v>
          </cell>
          <cell r="H97" t="str">
            <v>651.484.4497</v>
          </cell>
          <cell r="I97" t="str">
            <v>Midwest XLs</v>
          </cell>
          <cell r="J97" t="str">
            <v>Exp. North</v>
          </cell>
          <cell r="K97" t="str">
            <v>Trista Kimmes</v>
          </cell>
          <cell r="L97" t="str">
            <v>xmgr292</v>
          </cell>
          <cell r="M97"/>
          <cell r="N97"/>
          <cell r="O97" t="str">
            <v>Pelican</v>
          </cell>
          <cell r="P97"/>
          <cell r="Q97"/>
          <cell r="R97"/>
          <cell r="S97"/>
          <cell r="T97"/>
          <cell r="U97"/>
          <cell r="V97"/>
          <cell r="W97" t="str">
            <v>Pelican</v>
          </cell>
          <cell r="X97"/>
          <cell r="Y97"/>
          <cell r="Z97" t="str">
            <v>AMF</v>
          </cell>
          <cell r="AA97"/>
          <cell r="AB97"/>
        </row>
        <row r="98">
          <cell r="A98">
            <v>295</v>
          </cell>
          <cell r="B98" t="str">
            <v>AMF Sonesta Lanes</v>
          </cell>
          <cell r="C98" t="str">
            <v>8800 Grant St</v>
          </cell>
          <cell r="D98" t="str">
            <v>Thronton</v>
          </cell>
          <cell r="E98" t="str">
            <v>CO</v>
          </cell>
          <cell r="F98">
            <v>80229</v>
          </cell>
          <cell r="G98" t="str">
            <v>303.430.8017</v>
          </cell>
          <cell r="H98" t="str">
            <v>303.430.8019</v>
          </cell>
          <cell r="I98" t="str">
            <v>Mile High</v>
          </cell>
          <cell r="J98" t="str">
            <v>West</v>
          </cell>
          <cell r="K98" t="str">
            <v>Brand Pfeifer</v>
          </cell>
          <cell r="L98" t="str">
            <v>xmgr295</v>
          </cell>
          <cell r="M98"/>
          <cell r="N98"/>
          <cell r="O98" t="str">
            <v>Pelican</v>
          </cell>
          <cell r="P98"/>
          <cell r="Q98"/>
          <cell r="R98"/>
          <cell r="S98"/>
          <cell r="T98"/>
          <cell r="U98"/>
          <cell r="V98"/>
          <cell r="W98" t="str">
            <v>Pelican</v>
          </cell>
          <cell r="X98"/>
          <cell r="Y98"/>
          <cell r="Z98" t="str">
            <v>AMF</v>
          </cell>
          <cell r="AA98"/>
          <cell r="AB98"/>
        </row>
        <row r="99">
          <cell r="A99">
            <v>297</v>
          </cell>
          <cell r="B99" t="str">
            <v>AMF Kegler's Lanes</v>
          </cell>
          <cell r="C99" t="str">
            <v>335 Rivanna Plaza Dr</v>
          </cell>
          <cell r="D99" t="str">
            <v>Charlottesville</v>
          </cell>
          <cell r="E99" t="str">
            <v>VA</v>
          </cell>
          <cell r="F99">
            <v>22906</v>
          </cell>
          <cell r="G99" t="str">
            <v>434.978.3999</v>
          </cell>
          <cell r="H99" t="str">
            <v>434.974.6364</v>
          </cell>
          <cell r="I99" t="str">
            <v>Cavalier</v>
          </cell>
          <cell r="J99" t="str">
            <v>Ross</v>
          </cell>
          <cell r="K99" t="str">
            <v>Mark Williams</v>
          </cell>
          <cell r="L99" t="str">
            <v>xmgr297</v>
          </cell>
          <cell r="M99" t="str">
            <v>Prize Hub</v>
          </cell>
          <cell r="N99"/>
          <cell r="O99" t="str">
            <v>Intercard</v>
          </cell>
          <cell r="P99">
            <v>2</v>
          </cell>
          <cell r="Q99">
            <v>3</v>
          </cell>
          <cell r="R99"/>
          <cell r="S99"/>
          <cell r="T99"/>
          <cell r="U99"/>
          <cell r="V99"/>
          <cell r="W99">
            <v>3</v>
          </cell>
          <cell r="X99">
            <v>24</v>
          </cell>
          <cell r="Y99" t="str">
            <v>Gerald</v>
          </cell>
          <cell r="Z99" t="str">
            <v>AMF</v>
          </cell>
          <cell r="AA99">
            <v>2017</v>
          </cell>
          <cell r="AB99">
            <v>42930</v>
          </cell>
        </row>
        <row r="100">
          <cell r="A100">
            <v>304</v>
          </cell>
          <cell r="B100" t="str">
            <v>AMF Belleview Lanes</v>
          </cell>
          <cell r="C100" t="str">
            <v>4900 S. Federal Blvd</v>
          </cell>
          <cell r="D100" t="str">
            <v>Englewood</v>
          </cell>
          <cell r="E100" t="str">
            <v>CO</v>
          </cell>
          <cell r="F100">
            <v>80110</v>
          </cell>
          <cell r="G100" t="str">
            <v>303.794.4265</v>
          </cell>
          <cell r="H100" t="str">
            <v>303.794.0704</v>
          </cell>
          <cell r="I100" t="str">
            <v>Mile High</v>
          </cell>
          <cell r="J100" t="str">
            <v>West</v>
          </cell>
          <cell r="K100" t="str">
            <v>Christina Radzikowski</v>
          </cell>
          <cell r="L100" t="str">
            <v>xmgr304</v>
          </cell>
          <cell r="M100"/>
          <cell r="N100"/>
          <cell r="O100" t="str">
            <v>Pelican</v>
          </cell>
          <cell r="P100"/>
          <cell r="Q100"/>
          <cell r="R100"/>
          <cell r="S100"/>
          <cell r="T100"/>
          <cell r="U100"/>
          <cell r="V100"/>
          <cell r="W100" t="str">
            <v>Pelican</v>
          </cell>
          <cell r="X100"/>
          <cell r="Y100"/>
          <cell r="Z100" t="str">
            <v>AMF</v>
          </cell>
          <cell r="AA100"/>
          <cell r="AB100"/>
        </row>
        <row r="101">
          <cell r="A101">
            <v>305</v>
          </cell>
          <cell r="B101" t="str">
            <v>AMF Bolera Paradise lanes</v>
          </cell>
          <cell r="C101" t="str">
            <v>Route 58, Matadero Rd</v>
          </cell>
          <cell r="D101" t="str">
            <v>Puerto Nuevo</v>
          </cell>
          <cell r="E101" t="str">
            <v>PR</v>
          </cell>
          <cell r="F101">
            <v>920</v>
          </cell>
          <cell r="G101" t="str">
            <v>787.792.6594</v>
          </cell>
          <cell r="H101" t="str">
            <v>787.792.8360</v>
          </cell>
          <cell r="I101" t="str">
            <v>New Jersey XP</v>
          </cell>
          <cell r="J101" t="str">
            <v>Exp. North</v>
          </cell>
          <cell r="K101" t="str">
            <v>Pablo Gonzalez</v>
          </cell>
          <cell r="L101" t="str">
            <v>xmgr305</v>
          </cell>
          <cell r="M101"/>
          <cell r="N101"/>
          <cell r="O101" t="str">
            <v>Pelican</v>
          </cell>
          <cell r="P101"/>
          <cell r="Q101"/>
          <cell r="R101"/>
          <cell r="S101"/>
          <cell r="T101"/>
          <cell r="U101"/>
          <cell r="V101"/>
          <cell r="W101" t="str">
            <v>Pelican</v>
          </cell>
          <cell r="X101"/>
          <cell r="Y101"/>
          <cell r="Z101" t="str">
            <v>AMF</v>
          </cell>
          <cell r="AA101"/>
          <cell r="AB101"/>
        </row>
        <row r="102">
          <cell r="A102">
            <v>306</v>
          </cell>
          <cell r="B102" t="str">
            <v>AMF Sky Lanes</v>
          </cell>
          <cell r="C102" t="str">
            <v>7401 S. Orange Blossom Trail</v>
          </cell>
          <cell r="D102" t="str">
            <v>Orlando</v>
          </cell>
          <cell r="E102" t="str">
            <v>FL</v>
          </cell>
          <cell r="F102">
            <v>32809</v>
          </cell>
          <cell r="G102" t="str">
            <v>407.855.5731</v>
          </cell>
          <cell r="H102" t="str">
            <v>704.438.6599</v>
          </cell>
          <cell r="I102" t="str">
            <v>Alligator</v>
          </cell>
          <cell r="J102" t="str">
            <v>Ross</v>
          </cell>
          <cell r="K102" t="str">
            <v>Richard Incrocci</v>
          </cell>
          <cell r="L102" t="str">
            <v>xmgr306</v>
          </cell>
          <cell r="M102"/>
          <cell r="N102"/>
          <cell r="O102" t="str">
            <v>Pelican</v>
          </cell>
          <cell r="P102"/>
          <cell r="Q102"/>
          <cell r="R102"/>
          <cell r="S102"/>
          <cell r="T102"/>
          <cell r="U102"/>
          <cell r="V102"/>
          <cell r="W102">
            <v>4</v>
          </cell>
          <cell r="X102"/>
          <cell r="Y102"/>
          <cell r="Z102" t="str">
            <v>AMF</v>
          </cell>
          <cell r="AA102"/>
          <cell r="AB102"/>
        </row>
        <row r="103">
          <cell r="A103">
            <v>307</v>
          </cell>
          <cell r="B103" t="str">
            <v>AMF Davie Lanes</v>
          </cell>
          <cell r="C103" t="str">
            <v>8200 W. State Road 84</v>
          </cell>
          <cell r="D103" t="str">
            <v>Davie</v>
          </cell>
          <cell r="E103" t="str">
            <v>FL</v>
          </cell>
          <cell r="F103">
            <v>33324</v>
          </cell>
          <cell r="G103" t="str">
            <v>954.473.8822</v>
          </cell>
          <cell r="H103" t="str">
            <v>954.473.0564</v>
          </cell>
          <cell r="I103" t="str">
            <v>South Florida</v>
          </cell>
          <cell r="J103" t="str">
            <v>Southeast</v>
          </cell>
          <cell r="K103" t="str">
            <v>Kenneth Alvarez</v>
          </cell>
          <cell r="L103" t="str">
            <v>xmgr307</v>
          </cell>
          <cell r="M103" t="str">
            <v>Prize Hub</v>
          </cell>
          <cell r="N103"/>
          <cell r="O103" t="str">
            <v>Intercard</v>
          </cell>
          <cell r="P103">
            <v>3</v>
          </cell>
          <cell r="Q103">
            <v>3</v>
          </cell>
          <cell r="R103"/>
          <cell r="S103"/>
          <cell r="T103"/>
          <cell r="U103"/>
          <cell r="V103"/>
          <cell r="W103" t="str">
            <v>None</v>
          </cell>
          <cell r="X103">
            <v>21</v>
          </cell>
          <cell r="Y103" t="str">
            <v>Tim B.</v>
          </cell>
          <cell r="Z103" t="str">
            <v>AMF</v>
          </cell>
          <cell r="AA103">
            <v>2017</v>
          </cell>
          <cell r="AB103">
            <v>43007</v>
          </cell>
        </row>
        <row r="104">
          <cell r="A104">
            <v>311</v>
          </cell>
          <cell r="B104" t="str">
            <v>AMF Pembroke Pines Lanes</v>
          </cell>
          <cell r="C104" t="str">
            <v>1940 N. University Dr</v>
          </cell>
          <cell r="D104" t="str">
            <v>Pembroke Pines</v>
          </cell>
          <cell r="E104" t="str">
            <v>FL</v>
          </cell>
          <cell r="F104">
            <v>33024</v>
          </cell>
          <cell r="G104" t="str">
            <v>954.432.5500</v>
          </cell>
          <cell r="H104" t="str">
            <v>954.435.5848</v>
          </cell>
          <cell r="I104" t="str">
            <v>South Florida</v>
          </cell>
          <cell r="J104" t="str">
            <v>Southeast</v>
          </cell>
          <cell r="K104" t="str">
            <v>Vacant</v>
          </cell>
          <cell r="L104" t="str">
            <v>xmgr311</v>
          </cell>
          <cell r="M104" t="str">
            <v>Prize Hub</v>
          </cell>
          <cell r="N104"/>
          <cell r="O104" t="str">
            <v>Intercard</v>
          </cell>
          <cell r="P104">
            <v>3</v>
          </cell>
          <cell r="Q104">
            <v>3</v>
          </cell>
          <cell r="R104"/>
          <cell r="S104"/>
          <cell r="T104"/>
          <cell r="U104"/>
          <cell r="V104"/>
          <cell r="W104" t="str">
            <v>None</v>
          </cell>
          <cell r="X104">
            <v>19</v>
          </cell>
          <cell r="Y104" t="str">
            <v>Tim B.</v>
          </cell>
          <cell r="Z104" t="str">
            <v>AMF</v>
          </cell>
          <cell r="AA104">
            <v>2017</v>
          </cell>
          <cell r="AB104">
            <v>43084</v>
          </cell>
        </row>
        <row r="105">
          <cell r="A105">
            <v>312</v>
          </cell>
          <cell r="B105" t="str">
            <v>AMF Boynton Beach Lanes</v>
          </cell>
          <cell r="C105" t="str">
            <v>1190 W. Boynton Beach Blvd</v>
          </cell>
          <cell r="D105" t="str">
            <v>Boynton Beach</v>
          </cell>
          <cell r="E105" t="str">
            <v>FL</v>
          </cell>
          <cell r="F105">
            <v>33426</v>
          </cell>
          <cell r="G105" t="str">
            <v>561.734.1500</v>
          </cell>
          <cell r="H105" t="str">
            <v>561.734.7308</v>
          </cell>
          <cell r="I105" t="str">
            <v>South Florida</v>
          </cell>
          <cell r="J105" t="str">
            <v>Southeast</v>
          </cell>
          <cell r="K105" t="str">
            <v>Michael Jacob</v>
          </cell>
          <cell r="L105" t="str">
            <v>xmgr312</v>
          </cell>
          <cell r="M105"/>
          <cell r="N105"/>
          <cell r="O105" t="str">
            <v>Pelican</v>
          </cell>
          <cell r="P105"/>
          <cell r="Q105"/>
          <cell r="R105"/>
          <cell r="S105"/>
          <cell r="T105"/>
          <cell r="U105"/>
          <cell r="V105"/>
          <cell r="W105" t="str">
            <v>Pelican</v>
          </cell>
          <cell r="X105"/>
          <cell r="Y105"/>
          <cell r="Z105" t="str">
            <v>AMF</v>
          </cell>
          <cell r="AA105"/>
          <cell r="AB105"/>
        </row>
        <row r="106">
          <cell r="A106">
            <v>314</v>
          </cell>
          <cell r="B106" t="str">
            <v>AMF Chicopee Lanes</v>
          </cell>
          <cell r="C106" t="str">
            <v>291 Brunett Rd</v>
          </cell>
          <cell r="D106" t="str">
            <v>Chicopee</v>
          </cell>
          <cell r="E106" t="str">
            <v>MA</v>
          </cell>
          <cell r="F106">
            <v>1020</v>
          </cell>
          <cell r="G106" t="str">
            <v>413.592.9161</v>
          </cell>
          <cell r="H106" t="str">
            <v>770.451.2015</v>
          </cell>
          <cell r="I106" t="str">
            <v>Patriot</v>
          </cell>
          <cell r="J106" t="str">
            <v>Patriot</v>
          </cell>
          <cell r="K106" t="str">
            <v>Jeffrey Bennett</v>
          </cell>
          <cell r="L106" t="str">
            <v>xmgr314</v>
          </cell>
          <cell r="M106" t="str">
            <v>Instant Only</v>
          </cell>
          <cell r="N106"/>
          <cell r="O106" t="str">
            <v>Intercard</v>
          </cell>
          <cell r="P106">
            <v>3</v>
          </cell>
          <cell r="Q106">
            <v>3</v>
          </cell>
          <cell r="R106"/>
          <cell r="S106"/>
          <cell r="T106"/>
          <cell r="U106"/>
          <cell r="V106"/>
          <cell r="W106" t="str">
            <v>None</v>
          </cell>
          <cell r="X106">
            <v>17</v>
          </cell>
          <cell r="Y106" t="str">
            <v>Eric V.</v>
          </cell>
          <cell r="Z106" t="str">
            <v>AMF</v>
          </cell>
          <cell r="AA106">
            <v>2017</v>
          </cell>
          <cell r="AB106">
            <v>43071</v>
          </cell>
        </row>
        <row r="107">
          <cell r="A107">
            <v>319</v>
          </cell>
          <cell r="B107" t="str">
            <v>Bowlmor Atlanta</v>
          </cell>
          <cell r="C107" t="str">
            <v xml:space="preserve"> 2175 Savoy Dr</v>
          </cell>
          <cell r="D107" t="str">
            <v>Atlanta</v>
          </cell>
          <cell r="E107" t="str">
            <v>GA</v>
          </cell>
          <cell r="F107">
            <v>30341</v>
          </cell>
          <cell r="G107" t="str">
            <v>770.451.8605</v>
          </cell>
          <cell r="H107" t="str">
            <v>770.451.2789</v>
          </cell>
          <cell r="I107" t="str">
            <v>Atlanta</v>
          </cell>
          <cell r="J107" t="str">
            <v>Southeast</v>
          </cell>
          <cell r="K107" t="str">
            <v>Kristoff Jones</v>
          </cell>
          <cell r="L107" t="str">
            <v>xmgr319</v>
          </cell>
          <cell r="M107" t="str">
            <v>Prize Hub</v>
          </cell>
          <cell r="N107"/>
          <cell r="O107" t="str">
            <v>Intercard</v>
          </cell>
          <cell r="P107">
            <v>4</v>
          </cell>
          <cell r="Q107">
            <v>4</v>
          </cell>
          <cell r="R107"/>
          <cell r="S107"/>
          <cell r="T107"/>
          <cell r="U107"/>
          <cell r="V107"/>
          <cell r="W107" t="str">
            <v>None</v>
          </cell>
          <cell r="X107">
            <v>30</v>
          </cell>
          <cell r="Y107" t="str">
            <v>Jerry</v>
          </cell>
          <cell r="Z107" t="str">
            <v>Bowlmor</v>
          </cell>
          <cell r="AA107">
            <v>2015</v>
          </cell>
          <cell r="AB107">
            <v>42090</v>
          </cell>
        </row>
        <row r="108">
          <cell r="A108">
            <v>326</v>
          </cell>
          <cell r="B108" t="str">
            <v>Bowlero Milford</v>
          </cell>
          <cell r="C108" t="str">
            <v>1717 Boston Post Rd</v>
          </cell>
          <cell r="D108" t="str">
            <v>Milford</v>
          </cell>
          <cell r="E108" t="str">
            <v>CT</v>
          </cell>
          <cell r="F108">
            <v>6460</v>
          </cell>
          <cell r="G108" t="str">
            <v>203.878.4658</v>
          </cell>
          <cell r="H108" t="str">
            <v>203.878.3557</v>
          </cell>
          <cell r="I108" t="str">
            <v>Affluent 'Burbs</v>
          </cell>
          <cell r="J108" t="str">
            <v>Exp. North</v>
          </cell>
          <cell r="K108" t="str">
            <v>Colin O'Toole</v>
          </cell>
          <cell r="L108" t="str">
            <v>xmgr326</v>
          </cell>
          <cell r="M108" t="str">
            <v>Prize Hub</v>
          </cell>
          <cell r="N108"/>
          <cell r="O108" t="str">
            <v>Intercard</v>
          </cell>
          <cell r="P108">
            <v>3</v>
          </cell>
          <cell r="Q108">
            <v>2</v>
          </cell>
          <cell r="R108"/>
          <cell r="S108"/>
          <cell r="T108"/>
          <cell r="U108"/>
          <cell r="V108"/>
          <cell r="W108" t="str">
            <v>None</v>
          </cell>
          <cell r="X108">
            <v>23</v>
          </cell>
          <cell r="Y108" t="str">
            <v>Eric V</v>
          </cell>
          <cell r="Z108" t="str">
            <v>Bowlero</v>
          </cell>
          <cell r="AA108">
            <v>2015</v>
          </cell>
          <cell r="AB108">
            <v>42357</v>
          </cell>
        </row>
        <row r="109">
          <cell r="A109">
            <v>328</v>
          </cell>
          <cell r="B109" t="str">
            <v>Bowlero North Scottsdale</v>
          </cell>
          <cell r="C109" t="str">
            <v>7000 E. Mayo Blvd</v>
          </cell>
          <cell r="D109" t="str">
            <v>Phoenix</v>
          </cell>
          <cell r="E109" t="str">
            <v>AZ</v>
          </cell>
          <cell r="F109">
            <v>85054</v>
          </cell>
          <cell r="G109"/>
          <cell r="H109"/>
          <cell r="I109" t="str">
            <v>Sun Devil</v>
          </cell>
          <cell r="J109" t="str">
            <v>West</v>
          </cell>
          <cell r="K109"/>
          <cell r="L109" t="str">
            <v>xmgr328</v>
          </cell>
          <cell r="M109" t="str">
            <v>Prize Hub</v>
          </cell>
          <cell r="N109"/>
          <cell r="O109" t="str">
            <v>Intercard</v>
          </cell>
          <cell r="P109">
            <v>2</v>
          </cell>
          <cell r="Q109">
            <v>2</v>
          </cell>
          <cell r="R109"/>
          <cell r="S109"/>
          <cell r="T109"/>
          <cell r="U109"/>
          <cell r="V109"/>
          <cell r="W109" t="str">
            <v>None</v>
          </cell>
          <cell r="X109">
            <v>37</v>
          </cell>
          <cell r="Y109" t="str">
            <v>Brian</v>
          </cell>
          <cell r="Z109" t="str">
            <v>Bowlero</v>
          </cell>
          <cell r="AA109">
            <v>2018</v>
          </cell>
          <cell r="AB109">
            <v>43182</v>
          </cell>
        </row>
        <row r="110">
          <cell r="A110">
            <v>330</v>
          </cell>
          <cell r="B110" t="str">
            <v>AMF Aurora Lanes</v>
          </cell>
          <cell r="C110" t="str">
            <v>16700 E. Mississippi Ave</v>
          </cell>
          <cell r="D110" t="str">
            <v>Aurora</v>
          </cell>
          <cell r="E110" t="str">
            <v>CO</v>
          </cell>
          <cell r="F110">
            <v>80017</v>
          </cell>
          <cell r="G110" t="str">
            <v>303.695.0680</v>
          </cell>
          <cell r="H110" t="str">
            <v>303.369.0724</v>
          </cell>
          <cell r="I110" t="str">
            <v>Mile High</v>
          </cell>
          <cell r="J110" t="str">
            <v>West</v>
          </cell>
          <cell r="K110" t="str">
            <v>Clayton Kitchen</v>
          </cell>
          <cell r="L110" t="str">
            <v>xmgr330</v>
          </cell>
          <cell r="M110"/>
          <cell r="N110"/>
          <cell r="O110" t="str">
            <v>Pelican</v>
          </cell>
          <cell r="P110"/>
          <cell r="Q110"/>
          <cell r="R110"/>
          <cell r="S110"/>
          <cell r="T110"/>
          <cell r="U110"/>
          <cell r="V110"/>
          <cell r="W110" t="str">
            <v>Pelican</v>
          </cell>
          <cell r="X110"/>
          <cell r="Y110"/>
          <cell r="Z110" t="str">
            <v>AMF</v>
          </cell>
          <cell r="AA110"/>
          <cell r="AB110"/>
        </row>
        <row r="111">
          <cell r="A111">
            <v>336</v>
          </cell>
          <cell r="B111" t="str">
            <v>Bowlero Timonium</v>
          </cell>
          <cell r="C111" t="str">
            <v>2165 York Rd</v>
          </cell>
          <cell r="D111" t="str">
            <v>Timonium</v>
          </cell>
          <cell r="E111" t="str">
            <v>MD</v>
          </cell>
          <cell r="F111">
            <v>21093</v>
          </cell>
          <cell r="G111" t="str">
            <v>410.252.3000</v>
          </cell>
          <cell r="H111" t="str">
            <v>410.252.8807</v>
          </cell>
          <cell r="I111" t="str">
            <v>Birdland</v>
          </cell>
          <cell r="J111" t="str">
            <v>Ross</v>
          </cell>
          <cell r="K111" t="str">
            <v>Anita Manion-Pullam</v>
          </cell>
          <cell r="L111" t="str">
            <v>xmgr336</v>
          </cell>
          <cell r="M111" t="str">
            <v>Prize Hub</v>
          </cell>
          <cell r="N111"/>
          <cell r="O111" t="str">
            <v>Intercard</v>
          </cell>
          <cell r="P111">
            <v>1</v>
          </cell>
          <cell r="Q111">
            <v>1</v>
          </cell>
          <cell r="R111"/>
          <cell r="S111"/>
          <cell r="T111"/>
          <cell r="U111"/>
          <cell r="V111"/>
          <cell r="W111" t="str">
            <v>None</v>
          </cell>
          <cell r="X111">
            <v>36</v>
          </cell>
          <cell r="Y111" t="str">
            <v>Frank</v>
          </cell>
          <cell r="Z111" t="str">
            <v>Bowlero</v>
          </cell>
          <cell r="AA111">
            <v>2017</v>
          </cell>
          <cell r="AB111">
            <v>43021</v>
          </cell>
        </row>
        <row r="112">
          <cell r="A112">
            <v>339</v>
          </cell>
          <cell r="B112" t="str">
            <v>AMF Southwest Lanes (MD)</v>
          </cell>
          <cell r="C112" t="str">
            <v>4991 Fairview Ave</v>
          </cell>
          <cell r="D112" t="str">
            <v>Linthicum</v>
          </cell>
          <cell r="E112" t="str">
            <v>MD</v>
          </cell>
          <cell r="F112">
            <v>21090</v>
          </cell>
          <cell r="G112" t="str">
            <v>410.789.2400</v>
          </cell>
          <cell r="H112" t="str">
            <v>410.636.3836</v>
          </cell>
          <cell r="I112" t="str">
            <v>Birdland</v>
          </cell>
          <cell r="J112" t="str">
            <v>Ross</v>
          </cell>
          <cell r="K112" t="str">
            <v>Ann Miller</v>
          </cell>
          <cell r="L112" t="str">
            <v>xmgr339</v>
          </cell>
          <cell r="M112"/>
          <cell r="N112"/>
          <cell r="O112" t="str">
            <v>Pelican</v>
          </cell>
          <cell r="P112"/>
          <cell r="Q112"/>
          <cell r="R112"/>
          <cell r="S112"/>
          <cell r="T112"/>
          <cell r="U112"/>
          <cell r="V112"/>
          <cell r="W112">
            <v>5</v>
          </cell>
          <cell r="X112"/>
          <cell r="Y112"/>
          <cell r="Z112" t="str">
            <v>AMF</v>
          </cell>
          <cell r="AA112"/>
          <cell r="AB112"/>
        </row>
        <row r="113">
          <cell r="A113">
            <v>340</v>
          </cell>
          <cell r="B113" t="str">
            <v>AMF Pikesville Lanes</v>
          </cell>
          <cell r="C113" t="str">
            <v>1723 Reisterstown Rd</v>
          </cell>
          <cell r="D113" t="str">
            <v>Pikesville</v>
          </cell>
          <cell r="E113" t="str">
            <v>MD</v>
          </cell>
          <cell r="F113">
            <v>21208</v>
          </cell>
          <cell r="G113" t="str">
            <v>410.486.1444</v>
          </cell>
          <cell r="H113" t="str">
            <v>410.653.4072</v>
          </cell>
          <cell r="I113" t="str">
            <v>Birdland</v>
          </cell>
          <cell r="J113" t="str">
            <v>Ross</v>
          </cell>
          <cell r="K113" t="str">
            <v>Crystal Isom-Brown</v>
          </cell>
          <cell r="L113" t="str">
            <v>xmgr340</v>
          </cell>
          <cell r="M113"/>
          <cell r="N113"/>
          <cell r="O113" t="str">
            <v>Pelican</v>
          </cell>
          <cell r="P113"/>
          <cell r="Q113"/>
          <cell r="R113"/>
          <cell r="S113"/>
          <cell r="T113"/>
          <cell r="U113"/>
          <cell r="V113"/>
          <cell r="W113" t="str">
            <v>None</v>
          </cell>
          <cell r="X113"/>
          <cell r="Y113"/>
          <cell r="Z113" t="str">
            <v>AMF</v>
          </cell>
          <cell r="AA113"/>
          <cell r="AB113"/>
        </row>
        <row r="114">
          <cell r="A114">
            <v>341</v>
          </cell>
          <cell r="B114" t="str">
            <v>AMF Dundalk Lanes</v>
          </cell>
          <cell r="C114" t="str">
            <v>1101 Merritt Blvd</v>
          </cell>
          <cell r="D114" t="str">
            <v>Baltimore</v>
          </cell>
          <cell r="E114" t="str">
            <v>MD</v>
          </cell>
          <cell r="F114">
            <v>21222</v>
          </cell>
          <cell r="G114" t="str">
            <v>410.282.2000</v>
          </cell>
          <cell r="H114" t="str">
            <v>410.284.3962</v>
          </cell>
          <cell r="I114" t="str">
            <v>Capitol</v>
          </cell>
          <cell r="J114" t="str">
            <v>Ross</v>
          </cell>
          <cell r="K114" t="str">
            <v>Robert Lange</v>
          </cell>
          <cell r="L114" t="str">
            <v>xmgr341</v>
          </cell>
          <cell r="M114" t="str">
            <v>Instant Only</v>
          </cell>
          <cell r="N114"/>
          <cell r="O114" t="str">
            <v>Cash</v>
          </cell>
          <cell r="P114">
            <v>6</v>
          </cell>
          <cell r="Q114"/>
          <cell r="R114"/>
          <cell r="S114"/>
          <cell r="T114"/>
          <cell r="U114"/>
          <cell r="V114"/>
          <cell r="W114" t="str">
            <v>None</v>
          </cell>
          <cell r="X114">
            <v>6</v>
          </cell>
          <cell r="Y114" t="str">
            <v>Frank</v>
          </cell>
          <cell r="Z114" t="str">
            <v>AMF</v>
          </cell>
          <cell r="AA114">
            <v>2017</v>
          </cell>
          <cell r="AB114">
            <v>43049</v>
          </cell>
        </row>
        <row r="115">
          <cell r="A115">
            <v>342</v>
          </cell>
          <cell r="B115" t="str">
            <v>AMF Towson Lanes</v>
          </cell>
          <cell r="C115" t="str">
            <v>701 Southwick Rd</v>
          </cell>
          <cell r="D115" t="str">
            <v>Towson</v>
          </cell>
          <cell r="E115" t="str">
            <v>MD</v>
          </cell>
          <cell r="F115">
            <v>21204</v>
          </cell>
          <cell r="G115" t="str">
            <v>410.825.4100</v>
          </cell>
          <cell r="H115" t="str">
            <v>410.494.0394</v>
          </cell>
          <cell r="I115" t="str">
            <v>Birdland</v>
          </cell>
          <cell r="J115" t="str">
            <v>Ross</v>
          </cell>
          <cell r="K115" t="str">
            <v>Joseph Godsey</v>
          </cell>
          <cell r="L115" t="str">
            <v>xmgr342</v>
          </cell>
          <cell r="M115"/>
          <cell r="N115"/>
          <cell r="O115" t="str">
            <v>No Amusements</v>
          </cell>
          <cell r="P115"/>
          <cell r="Q115"/>
          <cell r="R115"/>
          <cell r="S115"/>
          <cell r="T115"/>
          <cell r="U115"/>
          <cell r="V115"/>
          <cell r="W115" t="str">
            <v>None</v>
          </cell>
          <cell r="X115"/>
          <cell r="Y115"/>
          <cell r="Z115" t="str">
            <v>AMF</v>
          </cell>
          <cell r="AA115"/>
          <cell r="AB115"/>
        </row>
        <row r="116">
          <cell r="A116">
            <v>343</v>
          </cell>
          <cell r="B116" t="str">
            <v>AMF Woodlawn Lanes</v>
          </cell>
          <cell r="C116" t="str">
            <v>6410 Security Blvd</v>
          </cell>
          <cell r="D116" t="str">
            <v>Baltimore</v>
          </cell>
          <cell r="E116" t="str">
            <v>MD</v>
          </cell>
          <cell r="F116">
            <v>21207</v>
          </cell>
          <cell r="G116" t="str">
            <v>410.944.6000</v>
          </cell>
          <cell r="H116" t="str">
            <v>410.944.5377</v>
          </cell>
          <cell r="I116" t="str">
            <v>Birdland</v>
          </cell>
          <cell r="J116" t="str">
            <v>Ross</v>
          </cell>
          <cell r="K116" t="str">
            <v>Christian Tyler</v>
          </cell>
          <cell r="L116" t="str">
            <v>xmgr343</v>
          </cell>
          <cell r="M116"/>
          <cell r="N116"/>
          <cell r="O116" t="str">
            <v>Pelican</v>
          </cell>
          <cell r="P116"/>
          <cell r="Q116"/>
          <cell r="R116"/>
          <cell r="S116"/>
          <cell r="T116"/>
          <cell r="U116"/>
          <cell r="V116"/>
          <cell r="W116" t="str">
            <v>None</v>
          </cell>
          <cell r="X116"/>
          <cell r="Y116"/>
          <cell r="Z116" t="str">
            <v>AMF</v>
          </cell>
          <cell r="AA116"/>
          <cell r="AB116"/>
        </row>
        <row r="117">
          <cell r="A117">
            <v>349</v>
          </cell>
          <cell r="B117" t="str">
            <v>AMF Southdale Lanes</v>
          </cell>
          <cell r="C117" t="str">
            <v>8056 Jumpers Hole Rd</v>
          </cell>
          <cell r="D117" t="str">
            <v>Pasadena</v>
          </cell>
          <cell r="E117" t="str">
            <v>MD</v>
          </cell>
          <cell r="F117">
            <v>2112</v>
          </cell>
          <cell r="G117" t="str">
            <v>443.261.3030</v>
          </cell>
          <cell r="H117" t="str">
            <v>443.261.3031</v>
          </cell>
          <cell r="I117" t="str">
            <v>Capitol</v>
          </cell>
          <cell r="J117" t="str">
            <v>Ross</v>
          </cell>
          <cell r="K117" t="str">
            <v>Rebecka Huey</v>
          </cell>
          <cell r="L117" t="str">
            <v>xmgr349</v>
          </cell>
          <cell r="M117"/>
          <cell r="N117"/>
          <cell r="O117" t="str">
            <v>Pelican</v>
          </cell>
          <cell r="P117"/>
          <cell r="Q117"/>
          <cell r="R117"/>
          <cell r="S117"/>
          <cell r="T117"/>
          <cell r="U117"/>
          <cell r="V117"/>
          <cell r="W117" t="str">
            <v>None</v>
          </cell>
          <cell r="X117"/>
          <cell r="Y117"/>
          <cell r="Z117" t="str">
            <v>AMF</v>
          </cell>
          <cell r="AA117"/>
          <cell r="AB117"/>
        </row>
        <row r="118">
          <cell r="A118">
            <v>350</v>
          </cell>
          <cell r="B118" t="str">
            <v>AMF Deer Valley Lanes</v>
          </cell>
          <cell r="C118" t="str">
            <v>2902 W. Thunderbird Rd</v>
          </cell>
          <cell r="D118" t="str">
            <v>Phoenix</v>
          </cell>
          <cell r="E118" t="str">
            <v>AZ</v>
          </cell>
          <cell r="F118">
            <v>85023</v>
          </cell>
          <cell r="G118" t="str">
            <v>602.866.1700</v>
          </cell>
          <cell r="H118" t="str">
            <v>602.866.1712</v>
          </cell>
          <cell r="I118" t="str">
            <v>Majestic</v>
          </cell>
          <cell r="J118" t="str">
            <v>West</v>
          </cell>
          <cell r="K118" t="str">
            <v>Tella Howard</v>
          </cell>
          <cell r="L118" t="str">
            <v>xmgr350</v>
          </cell>
          <cell r="M118"/>
          <cell r="N118"/>
          <cell r="O118" t="str">
            <v>Pelican</v>
          </cell>
          <cell r="P118"/>
          <cell r="Q118"/>
          <cell r="R118"/>
          <cell r="S118"/>
          <cell r="T118"/>
          <cell r="U118"/>
          <cell r="V118"/>
          <cell r="W118" t="str">
            <v>Coin</v>
          </cell>
          <cell r="X118"/>
          <cell r="Y118"/>
          <cell r="Z118" t="str">
            <v>AMF</v>
          </cell>
          <cell r="AA118"/>
          <cell r="AB118"/>
        </row>
        <row r="119">
          <cell r="A119">
            <v>353</v>
          </cell>
          <cell r="B119" t="str">
            <v>AMF Tempe Village Lanes</v>
          </cell>
          <cell r="C119" t="str">
            <v>4407 S. Rural Rd</v>
          </cell>
          <cell r="D119" t="str">
            <v>Tempe</v>
          </cell>
          <cell r="E119" t="str">
            <v>AZ</v>
          </cell>
          <cell r="F119">
            <v>85282</v>
          </cell>
          <cell r="G119" t="str">
            <v>480.831.5322</v>
          </cell>
          <cell r="H119" t="str">
            <v>480.831.5540</v>
          </cell>
          <cell r="I119" t="str">
            <v>Sun Devil</v>
          </cell>
          <cell r="J119" t="str">
            <v>West</v>
          </cell>
          <cell r="K119" t="str">
            <v>Vacant</v>
          </cell>
          <cell r="L119" t="str">
            <v>xmgr353</v>
          </cell>
          <cell r="M119" t="str">
            <v>Instant Only</v>
          </cell>
          <cell r="N119"/>
          <cell r="O119" t="str">
            <v>Intercard</v>
          </cell>
          <cell r="P119">
            <v>3</v>
          </cell>
          <cell r="Q119">
            <v>4</v>
          </cell>
          <cell r="R119"/>
          <cell r="S119"/>
          <cell r="T119"/>
          <cell r="U119"/>
          <cell r="V119"/>
          <cell r="W119">
            <v>3</v>
          </cell>
          <cell r="X119">
            <v>17</v>
          </cell>
          <cell r="Y119" t="str">
            <v>Brian</v>
          </cell>
          <cell r="Z119" t="str">
            <v>AMF</v>
          </cell>
          <cell r="AA119">
            <v>2016</v>
          </cell>
          <cell r="AB119">
            <v>42650</v>
          </cell>
        </row>
        <row r="120">
          <cell r="A120">
            <v>354</v>
          </cell>
          <cell r="B120" t="str">
            <v>AMF Chandler Lanes</v>
          </cell>
          <cell r="C120" t="str">
            <v>1900 N. Arizona Ave</v>
          </cell>
          <cell r="D120" t="str">
            <v>Chandler</v>
          </cell>
          <cell r="E120" t="str">
            <v>AZ</v>
          </cell>
          <cell r="F120">
            <v>85224</v>
          </cell>
          <cell r="G120" t="str">
            <v>480.693.0150</v>
          </cell>
          <cell r="H120" t="str">
            <v>480.786.4277</v>
          </cell>
          <cell r="I120" t="str">
            <v>Diamondback</v>
          </cell>
          <cell r="J120" t="str">
            <v>West</v>
          </cell>
          <cell r="K120" t="str">
            <v>Sandie Ironside</v>
          </cell>
          <cell r="L120" t="str">
            <v>xmgr354</v>
          </cell>
          <cell r="M120"/>
          <cell r="N120"/>
          <cell r="O120" t="str">
            <v>Pelican</v>
          </cell>
          <cell r="P120"/>
          <cell r="Q120"/>
          <cell r="R120"/>
          <cell r="S120"/>
          <cell r="T120"/>
          <cell r="U120"/>
          <cell r="V120"/>
          <cell r="W120" t="str">
            <v>Pelican</v>
          </cell>
          <cell r="X120"/>
          <cell r="Y120"/>
          <cell r="Z120" t="str">
            <v>AMF</v>
          </cell>
          <cell r="AA120"/>
          <cell r="AB120"/>
        </row>
        <row r="121">
          <cell r="A121">
            <v>357</v>
          </cell>
          <cell r="B121" t="str">
            <v>AMF Marlow Heights Lanes</v>
          </cell>
          <cell r="C121" t="str">
            <v>4717 St. Barnabas Rd SE</v>
          </cell>
          <cell r="D121" t="str">
            <v>Tempe Hills</v>
          </cell>
          <cell r="E121" t="str">
            <v>MD</v>
          </cell>
          <cell r="F121">
            <v>20748</v>
          </cell>
          <cell r="G121" t="str">
            <v>301.423.2222</v>
          </cell>
          <cell r="H121" t="str">
            <v>301.423.4194</v>
          </cell>
          <cell r="I121" t="str">
            <v>Capitol</v>
          </cell>
          <cell r="J121" t="str">
            <v>Ross</v>
          </cell>
          <cell r="K121" t="str">
            <v>Nicole Thomas-Kenn</v>
          </cell>
          <cell r="L121" t="str">
            <v>xmgr357</v>
          </cell>
          <cell r="M121"/>
          <cell r="N121"/>
          <cell r="O121" t="str">
            <v>Pelican</v>
          </cell>
          <cell r="P121"/>
          <cell r="Q121"/>
          <cell r="R121"/>
          <cell r="S121"/>
          <cell r="T121"/>
          <cell r="U121"/>
          <cell r="V121"/>
          <cell r="W121" t="str">
            <v>None</v>
          </cell>
          <cell r="X121"/>
          <cell r="Y121"/>
          <cell r="Z121" t="str">
            <v>AMF</v>
          </cell>
          <cell r="AA121"/>
          <cell r="AB121"/>
        </row>
        <row r="122">
          <cell r="A122">
            <v>358</v>
          </cell>
          <cell r="B122" t="str">
            <v>AMF Northglenn Lanes</v>
          </cell>
          <cell r="C122" t="str">
            <v>310 W. 104th Ave</v>
          </cell>
          <cell r="D122" t="str">
            <v>Northglenn</v>
          </cell>
          <cell r="E122" t="str">
            <v>CO</v>
          </cell>
          <cell r="F122">
            <v>80234</v>
          </cell>
          <cell r="G122" t="str">
            <v>303.451.1029</v>
          </cell>
          <cell r="H122" t="str">
            <v>303.451.7009</v>
          </cell>
          <cell r="I122" t="str">
            <v>Mile High</v>
          </cell>
          <cell r="J122" t="str">
            <v>West</v>
          </cell>
          <cell r="K122" t="str">
            <v>Ronda Gregory</v>
          </cell>
          <cell r="L122" t="str">
            <v>xmgr358</v>
          </cell>
          <cell r="M122"/>
          <cell r="N122"/>
          <cell r="O122" t="str">
            <v>Pelican</v>
          </cell>
          <cell r="P122"/>
          <cell r="Q122"/>
          <cell r="R122"/>
          <cell r="S122"/>
          <cell r="T122"/>
          <cell r="U122"/>
          <cell r="V122"/>
          <cell r="W122" t="str">
            <v>Pelican</v>
          </cell>
          <cell r="X122"/>
          <cell r="Y122"/>
          <cell r="Z122" t="str">
            <v>AMF</v>
          </cell>
          <cell r="AA122"/>
          <cell r="AB122"/>
        </row>
        <row r="123">
          <cell r="A123">
            <v>360</v>
          </cell>
          <cell r="B123" t="str">
            <v>AMF Laurel Lanes</v>
          </cell>
          <cell r="C123" t="str">
            <v>15013 Baltimore Ave North</v>
          </cell>
          <cell r="D123" t="str">
            <v>Laurel</v>
          </cell>
          <cell r="E123" t="str">
            <v>MD</v>
          </cell>
          <cell r="F123">
            <v>20707</v>
          </cell>
          <cell r="G123" t="str">
            <v>301.490.6006</v>
          </cell>
          <cell r="H123" t="str">
            <v>240.280.3090</v>
          </cell>
          <cell r="I123" t="str">
            <v>Capitol</v>
          </cell>
          <cell r="J123" t="str">
            <v>Ross</v>
          </cell>
          <cell r="K123" t="str">
            <v>Troy Musgrove</v>
          </cell>
          <cell r="L123" t="str">
            <v>xmgr360</v>
          </cell>
          <cell r="M123"/>
          <cell r="N123"/>
          <cell r="O123" t="str">
            <v>Pelican</v>
          </cell>
          <cell r="P123"/>
          <cell r="Q123"/>
          <cell r="R123"/>
          <cell r="S123"/>
          <cell r="T123"/>
          <cell r="U123"/>
          <cell r="V123"/>
          <cell r="W123" t="str">
            <v>None</v>
          </cell>
          <cell r="X123"/>
          <cell r="Y123"/>
          <cell r="Z123" t="str">
            <v>AMF</v>
          </cell>
          <cell r="AA123"/>
          <cell r="AB123"/>
        </row>
        <row r="124">
          <cell r="A124">
            <v>361</v>
          </cell>
          <cell r="B124" t="str">
            <v>Bowlero College Park</v>
          </cell>
          <cell r="C124" t="str">
            <v>9021 Baltimore Blvd</v>
          </cell>
          <cell r="D124" t="str">
            <v>College Park</v>
          </cell>
          <cell r="E124" t="str">
            <v>MD</v>
          </cell>
          <cell r="F124">
            <v>20740</v>
          </cell>
          <cell r="G124" t="str">
            <v>301.474.8282</v>
          </cell>
          <cell r="H124" t="str">
            <v>301.982.4081</v>
          </cell>
          <cell r="I124" t="str">
            <v>Beltway</v>
          </cell>
          <cell r="J124" t="str">
            <v>Experiential</v>
          </cell>
          <cell r="K124" t="str">
            <v>Allen Morrison</v>
          </cell>
          <cell r="L124" t="str">
            <v>xmgr361</v>
          </cell>
          <cell r="M124" t="str">
            <v>Prize Hub</v>
          </cell>
          <cell r="N124"/>
          <cell r="O124" t="str">
            <v>Intercard</v>
          </cell>
          <cell r="P124">
            <v>3</v>
          </cell>
          <cell r="Q124">
            <v>4</v>
          </cell>
          <cell r="R124"/>
          <cell r="S124"/>
          <cell r="T124"/>
          <cell r="U124"/>
          <cell r="V124"/>
          <cell r="W124" t="str">
            <v>None</v>
          </cell>
          <cell r="X124">
            <v>16</v>
          </cell>
          <cell r="Y124" t="str">
            <v>Frank</v>
          </cell>
          <cell r="Z124" t="str">
            <v>Bowlero</v>
          </cell>
          <cell r="AA124">
            <v>2017</v>
          </cell>
          <cell r="AB124">
            <v>42860</v>
          </cell>
        </row>
        <row r="125">
          <cell r="A125">
            <v>362</v>
          </cell>
          <cell r="B125" t="str">
            <v>AMF Capitol Plaza Lanes</v>
          </cell>
          <cell r="C125" t="str">
            <v>4601 Cooper Lanes</v>
          </cell>
          <cell r="D125" t="str">
            <v>Hyattsville</v>
          </cell>
          <cell r="E125" t="str">
            <v>MD</v>
          </cell>
          <cell r="F125">
            <v>20784</v>
          </cell>
          <cell r="G125" t="str">
            <v>301.772.6565</v>
          </cell>
          <cell r="H125" t="str">
            <v>301.322.7344</v>
          </cell>
          <cell r="I125" t="str">
            <v>Capitol</v>
          </cell>
          <cell r="J125" t="str">
            <v>Ross</v>
          </cell>
          <cell r="K125" t="str">
            <v>Anthony Hodges</v>
          </cell>
          <cell r="L125" t="str">
            <v>xmgr362</v>
          </cell>
          <cell r="M125"/>
          <cell r="N125"/>
          <cell r="O125" t="str">
            <v>Pelican</v>
          </cell>
          <cell r="P125"/>
          <cell r="Q125"/>
          <cell r="R125"/>
          <cell r="S125"/>
          <cell r="T125"/>
          <cell r="U125"/>
          <cell r="V125"/>
          <cell r="W125" t="str">
            <v>None</v>
          </cell>
          <cell r="X125"/>
          <cell r="Y125"/>
          <cell r="Z125" t="str">
            <v>AMF</v>
          </cell>
          <cell r="AA125"/>
          <cell r="AB125"/>
        </row>
        <row r="126">
          <cell r="A126">
            <v>368</v>
          </cell>
          <cell r="B126" t="str">
            <v>Bowlmor Rockville</v>
          </cell>
          <cell r="C126" t="str">
            <v>15720 Shady Grove Rd</v>
          </cell>
          <cell r="D126" t="str">
            <v>Gaithersburg</v>
          </cell>
          <cell r="E126" t="str">
            <v>MD</v>
          </cell>
          <cell r="F126">
            <v>20877</v>
          </cell>
          <cell r="G126" t="str">
            <v>301.948.1390</v>
          </cell>
          <cell r="H126" t="str">
            <v>301.948.1391</v>
          </cell>
          <cell r="I126" t="str">
            <v>Beltway</v>
          </cell>
          <cell r="J126" t="str">
            <v>Experiential</v>
          </cell>
          <cell r="K126" t="str">
            <v>Samuel White</v>
          </cell>
          <cell r="L126" t="str">
            <v>xmgr368</v>
          </cell>
          <cell r="M126" t="str">
            <v>Prize Hub</v>
          </cell>
          <cell r="N126"/>
          <cell r="O126" t="str">
            <v>Intercard</v>
          </cell>
          <cell r="P126">
            <v>2</v>
          </cell>
          <cell r="Q126">
            <v>2</v>
          </cell>
          <cell r="R126"/>
          <cell r="S126"/>
          <cell r="T126"/>
          <cell r="U126"/>
          <cell r="V126"/>
          <cell r="W126" t="str">
            <v>None</v>
          </cell>
          <cell r="X126">
            <v>25</v>
          </cell>
          <cell r="Y126" t="str">
            <v>Frank</v>
          </cell>
          <cell r="Z126" t="str">
            <v>Bowlmor</v>
          </cell>
          <cell r="AA126">
            <v>2015</v>
          </cell>
          <cell r="AB126">
            <v>42252</v>
          </cell>
        </row>
        <row r="127">
          <cell r="A127">
            <v>372</v>
          </cell>
          <cell r="B127" t="str">
            <v>AMF Dale City Lanes</v>
          </cell>
          <cell r="C127" t="str">
            <v>4304 Dale Blvd</v>
          </cell>
          <cell r="D127" t="str">
            <v>Woodbridge</v>
          </cell>
          <cell r="E127" t="str">
            <v>VA</v>
          </cell>
          <cell r="F127">
            <v>22193</v>
          </cell>
          <cell r="G127" t="str">
            <v>703.670.2111</v>
          </cell>
          <cell r="H127" t="str">
            <v>703.676.7860</v>
          </cell>
          <cell r="I127" t="str">
            <v>Cavalier</v>
          </cell>
          <cell r="J127" t="str">
            <v>Ross</v>
          </cell>
          <cell r="K127" t="str">
            <v>Tiyana J. Holloway</v>
          </cell>
          <cell r="L127" t="str">
            <v>xmgr372</v>
          </cell>
          <cell r="M127"/>
          <cell r="N127"/>
          <cell r="O127" t="str">
            <v>Pelican</v>
          </cell>
          <cell r="P127"/>
          <cell r="Q127"/>
          <cell r="R127"/>
          <cell r="S127"/>
          <cell r="T127"/>
          <cell r="U127"/>
          <cell r="V127"/>
          <cell r="W127" t="str">
            <v>None</v>
          </cell>
          <cell r="X127"/>
          <cell r="Y127"/>
          <cell r="Z127" t="str">
            <v>AMF</v>
          </cell>
          <cell r="AA127"/>
          <cell r="AB127"/>
        </row>
        <row r="128">
          <cell r="A128">
            <v>373</v>
          </cell>
          <cell r="B128" t="str">
            <v>AMF Waldorf Lanes</v>
          </cell>
          <cell r="C128" t="str">
            <v>11920 Acton Lane</v>
          </cell>
          <cell r="D128" t="str">
            <v>Waldorf</v>
          </cell>
          <cell r="E128" t="str">
            <v>MD</v>
          </cell>
          <cell r="F128">
            <v>20601</v>
          </cell>
          <cell r="G128" t="str">
            <v>301.861.2301</v>
          </cell>
          <cell r="H128" t="str">
            <v>301.861.2305</v>
          </cell>
          <cell r="I128" t="str">
            <v>Capitol</v>
          </cell>
          <cell r="J128" t="str">
            <v>Ross</v>
          </cell>
          <cell r="K128" t="str">
            <v>James Washington</v>
          </cell>
          <cell r="L128" t="str">
            <v>xmgr373</v>
          </cell>
          <cell r="M128" t="str">
            <v>Instant Only</v>
          </cell>
          <cell r="N128"/>
          <cell r="O128" t="str">
            <v>Intercard</v>
          </cell>
          <cell r="P128">
            <v>3</v>
          </cell>
          <cell r="Q128">
            <v>4</v>
          </cell>
          <cell r="R128"/>
          <cell r="S128"/>
          <cell r="T128"/>
          <cell r="U128"/>
          <cell r="V128"/>
          <cell r="W128" t="str">
            <v>None</v>
          </cell>
          <cell r="X128">
            <v>17</v>
          </cell>
          <cell r="Y128" t="str">
            <v>Frank</v>
          </cell>
          <cell r="Z128" t="str">
            <v>AMF</v>
          </cell>
          <cell r="AA128">
            <v>2017</v>
          </cell>
          <cell r="AB128">
            <v>42881</v>
          </cell>
        </row>
        <row r="129">
          <cell r="A129">
            <v>374</v>
          </cell>
          <cell r="B129" t="str">
            <v>AMF Union Hills Lanes</v>
          </cell>
          <cell r="C129" t="str">
            <v>3424 W. Union Hills Dr</v>
          </cell>
          <cell r="D129" t="str">
            <v>Phoenix</v>
          </cell>
          <cell r="E129" t="str">
            <v>AZ</v>
          </cell>
          <cell r="F129">
            <v>85027</v>
          </cell>
          <cell r="G129" t="str">
            <v>623.581.1595</v>
          </cell>
          <cell r="H129" t="str">
            <v>623.581.6715</v>
          </cell>
          <cell r="I129" t="str">
            <v>Majestic</v>
          </cell>
          <cell r="J129" t="str">
            <v>West</v>
          </cell>
          <cell r="K129" t="str">
            <v>Austin Jacobson</v>
          </cell>
          <cell r="L129" t="str">
            <v>xmgr374</v>
          </cell>
          <cell r="M129"/>
          <cell r="N129"/>
          <cell r="O129" t="str">
            <v>Pelican</v>
          </cell>
          <cell r="P129"/>
          <cell r="Q129"/>
          <cell r="R129"/>
          <cell r="S129"/>
          <cell r="T129"/>
          <cell r="U129"/>
          <cell r="V129"/>
          <cell r="W129" t="str">
            <v>Coin</v>
          </cell>
          <cell r="X129"/>
          <cell r="Y129"/>
          <cell r="Z129" t="str">
            <v>AMF</v>
          </cell>
          <cell r="AA129"/>
          <cell r="AB129"/>
        </row>
        <row r="130">
          <cell r="A130">
            <v>375</v>
          </cell>
          <cell r="B130" t="str">
            <v>Bowlero Leesburg</v>
          </cell>
          <cell r="C130" t="str">
            <v>1602 Willage Market Blvd SE #100</v>
          </cell>
          <cell r="D130" t="str">
            <v>Leesburg</v>
          </cell>
          <cell r="E130" t="str">
            <v>VA</v>
          </cell>
          <cell r="F130">
            <v>20175</v>
          </cell>
          <cell r="G130" t="str">
            <v>703.830.3700</v>
          </cell>
          <cell r="H130" t="str">
            <v>703.830.1320</v>
          </cell>
          <cell r="I130" t="str">
            <v>Beltway</v>
          </cell>
          <cell r="J130" t="str">
            <v>Experiential</v>
          </cell>
          <cell r="K130" t="str">
            <v>Richard Bryson</v>
          </cell>
          <cell r="L130" t="str">
            <v>xmgr375</v>
          </cell>
          <cell r="M130" t="str">
            <v>Counter</v>
          </cell>
          <cell r="N130" t="str">
            <v>Sureshot</v>
          </cell>
          <cell r="O130" t="str">
            <v>Intercard</v>
          </cell>
          <cell r="P130">
            <v>2</v>
          </cell>
          <cell r="Q130">
            <v>2</v>
          </cell>
          <cell r="R130"/>
          <cell r="S130"/>
          <cell r="T130"/>
          <cell r="U130"/>
          <cell r="V130"/>
          <cell r="W130">
            <v>2</v>
          </cell>
          <cell r="X130">
            <v>25</v>
          </cell>
          <cell r="Y130" t="str">
            <v>Gerald</v>
          </cell>
          <cell r="Z130" t="str">
            <v>Bowlero</v>
          </cell>
          <cell r="AA130">
            <v>2017</v>
          </cell>
          <cell r="AB130">
            <v>42923</v>
          </cell>
        </row>
        <row r="131">
          <cell r="A131">
            <v>384</v>
          </cell>
          <cell r="B131" t="str">
            <v>AMF Mesa Lanes</v>
          </cell>
          <cell r="C131" t="str">
            <v>2115 E. Southern Ave</v>
          </cell>
          <cell r="D131" t="str">
            <v>Mesa</v>
          </cell>
          <cell r="E131" t="str">
            <v>AZ</v>
          </cell>
          <cell r="F131">
            <v>85204</v>
          </cell>
          <cell r="G131" t="str">
            <v>480.926.0051</v>
          </cell>
          <cell r="H131" t="str">
            <v>480.926.0062</v>
          </cell>
          <cell r="I131" t="str">
            <v>Diamondback</v>
          </cell>
          <cell r="J131" t="str">
            <v>West</v>
          </cell>
          <cell r="K131" t="str">
            <v>Layo Cortez</v>
          </cell>
          <cell r="L131" t="str">
            <v>xmgr384</v>
          </cell>
          <cell r="M131"/>
          <cell r="N131"/>
          <cell r="O131" t="str">
            <v>Pelican</v>
          </cell>
          <cell r="P131"/>
          <cell r="Q131"/>
          <cell r="R131"/>
          <cell r="S131"/>
          <cell r="T131"/>
          <cell r="U131"/>
          <cell r="V131"/>
          <cell r="W131" t="str">
            <v>Pelican</v>
          </cell>
          <cell r="X131"/>
          <cell r="Y131"/>
          <cell r="Z131" t="str">
            <v>AMF</v>
          </cell>
          <cell r="AA131"/>
          <cell r="AB131"/>
        </row>
        <row r="132">
          <cell r="A132">
            <v>388</v>
          </cell>
          <cell r="B132" t="str">
            <v>Bowlero Centreville</v>
          </cell>
          <cell r="C132" t="str">
            <v>13814 Lee Hwy</v>
          </cell>
          <cell r="D132" t="str">
            <v>Centreville</v>
          </cell>
          <cell r="E132" t="str">
            <v>VA</v>
          </cell>
          <cell r="F132">
            <v>20120</v>
          </cell>
          <cell r="G132" t="str">
            <v>703.830.3700</v>
          </cell>
          <cell r="H132" t="str">
            <v>703.830.0615</v>
          </cell>
          <cell r="I132" t="str">
            <v>Beltway</v>
          </cell>
          <cell r="J132" t="str">
            <v>Experiential</v>
          </cell>
          <cell r="K132" t="str">
            <v>Justin Wright</v>
          </cell>
          <cell r="L132" t="str">
            <v>xmgr388</v>
          </cell>
          <cell r="M132" t="str">
            <v>Prize Hub</v>
          </cell>
          <cell r="N132"/>
          <cell r="O132" t="str">
            <v>Intercard</v>
          </cell>
          <cell r="P132">
            <v>2</v>
          </cell>
          <cell r="Q132">
            <v>3</v>
          </cell>
          <cell r="R132"/>
          <cell r="S132"/>
          <cell r="T132"/>
          <cell r="U132"/>
          <cell r="V132"/>
          <cell r="W132" t="str">
            <v>None</v>
          </cell>
          <cell r="X132">
            <v>21</v>
          </cell>
          <cell r="Y132" t="str">
            <v>Gerald</v>
          </cell>
          <cell r="Z132" t="str">
            <v>Bowlero</v>
          </cell>
          <cell r="AA132">
            <v>2017</v>
          </cell>
          <cell r="AB132">
            <v>42776</v>
          </cell>
        </row>
        <row r="133">
          <cell r="A133">
            <v>391</v>
          </cell>
          <cell r="B133" t="str">
            <v>Bowlmor Houston</v>
          </cell>
          <cell r="C133" t="str">
            <v>925 Bunker Hill Rd</v>
          </cell>
          <cell r="D133" t="str">
            <v>Houston</v>
          </cell>
          <cell r="E133" t="str">
            <v>TX</v>
          </cell>
          <cell r="F133">
            <v>77024</v>
          </cell>
          <cell r="G133" t="str">
            <v>713.461.1207</v>
          </cell>
          <cell r="H133" t="str">
            <v>713.461.2431</v>
          </cell>
          <cell r="I133" t="str">
            <v>Lone Star</v>
          </cell>
          <cell r="J133" t="str">
            <v>Experiential</v>
          </cell>
          <cell r="K133" t="str">
            <v>Cotty Parks</v>
          </cell>
          <cell r="L133" t="str">
            <v>xmgr391</v>
          </cell>
          <cell r="M133" t="str">
            <v>Prize Hub</v>
          </cell>
          <cell r="N133"/>
          <cell r="O133" t="str">
            <v>Intercard</v>
          </cell>
          <cell r="P133">
            <v>2</v>
          </cell>
          <cell r="Q133">
            <v>2</v>
          </cell>
          <cell r="R133"/>
          <cell r="S133"/>
          <cell r="T133"/>
          <cell r="U133"/>
          <cell r="V133"/>
          <cell r="W133">
            <v>4</v>
          </cell>
          <cell r="X133">
            <v>27</v>
          </cell>
          <cell r="Y133" t="str">
            <v>Randy</v>
          </cell>
          <cell r="Z133" t="str">
            <v>Bowlmor</v>
          </cell>
          <cell r="AA133">
            <v>2015</v>
          </cell>
          <cell r="AB133">
            <v>42322</v>
          </cell>
        </row>
        <row r="134">
          <cell r="A134">
            <v>394</v>
          </cell>
          <cell r="B134" t="str">
            <v>AMF Willow Lanes</v>
          </cell>
          <cell r="C134" t="str">
            <v>19102 W. Montgomery Rd</v>
          </cell>
          <cell r="D134" t="str">
            <v>Houston</v>
          </cell>
          <cell r="E134" t="str">
            <v>TX</v>
          </cell>
          <cell r="F134">
            <v>77070</v>
          </cell>
          <cell r="G134" t="str">
            <v>281.955.5900</v>
          </cell>
          <cell r="H134" t="str">
            <v>281.955.5949</v>
          </cell>
          <cell r="I134" t="str">
            <v>Lone Star</v>
          </cell>
          <cell r="J134" t="str">
            <v>Experiential</v>
          </cell>
          <cell r="K134" t="str">
            <v>Anthony Garwatoski</v>
          </cell>
          <cell r="L134" t="str">
            <v>xmgr394</v>
          </cell>
          <cell r="M134" t="str">
            <v>Instant Only</v>
          </cell>
          <cell r="N134"/>
          <cell r="O134" t="str">
            <v>Intercard</v>
          </cell>
          <cell r="P134">
            <v>3</v>
          </cell>
          <cell r="Q134">
            <v>4</v>
          </cell>
          <cell r="R134"/>
          <cell r="S134"/>
          <cell r="T134"/>
          <cell r="U134"/>
          <cell r="V134"/>
          <cell r="W134">
            <v>4</v>
          </cell>
          <cell r="X134">
            <v>15</v>
          </cell>
          <cell r="Y134" t="str">
            <v>Randy</v>
          </cell>
          <cell r="Z134" t="str">
            <v>AMF</v>
          </cell>
          <cell r="AA134">
            <v>2017</v>
          </cell>
          <cell r="AB134">
            <v>42993</v>
          </cell>
        </row>
        <row r="135">
          <cell r="A135">
            <v>396</v>
          </cell>
          <cell r="B135" t="str">
            <v>AMF Humble Lanes</v>
          </cell>
          <cell r="C135" t="str">
            <v>19214 Eastex Hwy</v>
          </cell>
          <cell r="D135" t="str">
            <v>Humble</v>
          </cell>
          <cell r="E135" t="str">
            <v>TX</v>
          </cell>
          <cell r="F135">
            <v>77338</v>
          </cell>
          <cell r="G135" t="str">
            <v>281.446.7184</v>
          </cell>
          <cell r="H135" t="str">
            <v>281.446.4077</v>
          </cell>
          <cell r="I135" t="str">
            <v>Lone Star</v>
          </cell>
          <cell r="J135" t="str">
            <v>Experiential</v>
          </cell>
          <cell r="K135" t="str">
            <v>Vacant</v>
          </cell>
          <cell r="L135" t="str">
            <v>xmgr396</v>
          </cell>
          <cell r="M135"/>
          <cell r="N135"/>
          <cell r="O135" t="str">
            <v>Pelican</v>
          </cell>
          <cell r="P135"/>
          <cell r="Q135"/>
          <cell r="R135"/>
          <cell r="S135"/>
          <cell r="T135"/>
          <cell r="U135"/>
          <cell r="V135"/>
          <cell r="W135" t="str">
            <v>None</v>
          </cell>
          <cell r="X135"/>
          <cell r="Y135"/>
          <cell r="Z135" t="str">
            <v>AMF</v>
          </cell>
          <cell r="AA135"/>
          <cell r="AB135"/>
        </row>
        <row r="136">
          <cell r="A136">
            <v>397</v>
          </cell>
          <cell r="B136" t="str">
            <v>AMF Windfern Lanes</v>
          </cell>
          <cell r="C136" t="str">
            <v>14441 Northwest Freeway</v>
          </cell>
          <cell r="D136" t="str">
            <v>Houston</v>
          </cell>
          <cell r="E136" t="str">
            <v>TX</v>
          </cell>
          <cell r="F136">
            <v>77040</v>
          </cell>
          <cell r="G136" t="str">
            <v>713.466.8012</v>
          </cell>
          <cell r="H136" t="str">
            <v>713.466.0001</v>
          </cell>
          <cell r="I136" t="str">
            <v>Lone Star</v>
          </cell>
          <cell r="J136" t="str">
            <v>Experiential</v>
          </cell>
          <cell r="K136" t="str">
            <v>Gregory McCoy</v>
          </cell>
          <cell r="L136" t="str">
            <v>xmgr397</v>
          </cell>
          <cell r="M136"/>
          <cell r="N136"/>
          <cell r="O136" t="str">
            <v>Pelican</v>
          </cell>
          <cell r="P136"/>
          <cell r="Q136"/>
          <cell r="R136"/>
          <cell r="S136"/>
          <cell r="T136"/>
          <cell r="U136"/>
          <cell r="V136"/>
          <cell r="W136" t="str">
            <v>None</v>
          </cell>
          <cell r="X136"/>
          <cell r="Y136"/>
          <cell r="Z136" t="str">
            <v>AMF</v>
          </cell>
          <cell r="AA136"/>
          <cell r="AB136"/>
        </row>
        <row r="137">
          <cell r="A137">
            <v>398</v>
          </cell>
          <cell r="B137" t="str">
            <v>AMF Stafford Lanes</v>
          </cell>
          <cell r="C137" t="str">
            <v>4919 S. Main St</v>
          </cell>
          <cell r="D137" t="str">
            <v>Stafford</v>
          </cell>
          <cell r="E137" t="str">
            <v>TX</v>
          </cell>
          <cell r="F137">
            <v>77477</v>
          </cell>
          <cell r="G137" t="str">
            <v>281.491.2856</v>
          </cell>
          <cell r="H137" t="str">
            <v>281.491.8480</v>
          </cell>
          <cell r="I137" t="str">
            <v>Lone Star</v>
          </cell>
          <cell r="J137" t="str">
            <v>Experiential</v>
          </cell>
          <cell r="K137" t="str">
            <v>Eric Stewart II</v>
          </cell>
          <cell r="L137" t="str">
            <v>xmgr398</v>
          </cell>
          <cell r="M137" t="str">
            <v>Instant Only</v>
          </cell>
          <cell r="N137"/>
          <cell r="O137" t="str">
            <v>Intercard</v>
          </cell>
          <cell r="P137">
            <v>3</v>
          </cell>
          <cell r="Q137">
            <v>4</v>
          </cell>
          <cell r="R137"/>
          <cell r="S137"/>
          <cell r="T137"/>
          <cell r="U137"/>
          <cell r="V137"/>
          <cell r="W137" t="str">
            <v>None</v>
          </cell>
          <cell r="X137">
            <v>15</v>
          </cell>
          <cell r="Y137" t="str">
            <v>Randy</v>
          </cell>
          <cell r="Z137" t="str">
            <v>AMF</v>
          </cell>
          <cell r="AA137">
            <v>2017</v>
          </cell>
          <cell r="AB137">
            <v>43056</v>
          </cell>
        </row>
        <row r="138">
          <cell r="A138">
            <v>400</v>
          </cell>
          <cell r="B138" t="str">
            <v>AMF Altamonte Lanes</v>
          </cell>
          <cell r="C138" t="str">
            <v>280 Douglas Ave</v>
          </cell>
          <cell r="D138" t="str">
            <v>Altamonte Springs</v>
          </cell>
          <cell r="E138" t="str">
            <v>FL</v>
          </cell>
          <cell r="F138">
            <v>32714</v>
          </cell>
          <cell r="G138" t="str">
            <v>407.662.2500</v>
          </cell>
          <cell r="H138" t="str">
            <v>407.662.1955</v>
          </cell>
          <cell r="I138" t="str">
            <v>Alligator</v>
          </cell>
          <cell r="J138" t="str">
            <v>Ross</v>
          </cell>
          <cell r="K138" t="str">
            <v>Christopher Zugelder</v>
          </cell>
          <cell r="L138" t="str">
            <v>xmgr400</v>
          </cell>
          <cell r="M138"/>
          <cell r="N138"/>
          <cell r="O138" t="str">
            <v>Pelican</v>
          </cell>
          <cell r="P138"/>
          <cell r="Q138"/>
          <cell r="R138"/>
          <cell r="S138"/>
          <cell r="T138"/>
          <cell r="U138"/>
          <cell r="V138"/>
          <cell r="W138" t="str">
            <v>Pelican</v>
          </cell>
          <cell r="X138"/>
          <cell r="Y138"/>
          <cell r="Z138" t="str">
            <v>AMF</v>
          </cell>
          <cell r="AA138"/>
          <cell r="AB138"/>
        </row>
        <row r="139">
          <cell r="A139">
            <v>401</v>
          </cell>
          <cell r="B139" t="str">
            <v>AMF Leesburg Lanes</v>
          </cell>
          <cell r="C139" t="str">
            <v>2813 W. Main St</v>
          </cell>
          <cell r="D139" t="str">
            <v>Leesburg</v>
          </cell>
          <cell r="E139" t="str">
            <v>FL</v>
          </cell>
          <cell r="F139">
            <v>34748</v>
          </cell>
          <cell r="G139" t="str">
            <v>352.787.3335</v>
          </cell>
          <cell r="H139" t="str">
            <v>352.787.2625</v>
          </cell>
          <cell r="I139" t="str">
            <v>Western Florida</v>
          </cell>
          <cell r="J139" t="str">
            <v>Southeast</v>
          </cell>
          <cell r="K139" t="str">
            <v>Vacant</v>
          </cell>
          <cell r="L139" t="str">
            <v>xmgr401</v>
          </cell>
          <cell r="M139"/>
          <cell r="N139"/>
          <cell r="O139" t="str">
            <v>Pelican</v>
          </cell>
          <cell r="P139"/>
          <cell r="Q139"/>
          <cell r="R139"/>
          <cell r="S139"/>
          <cell r="T139"/>
          <cell r="U139"/>
          <cell r="V139"/>
          <cell r="W139" t="str">
            <v>Pelican</v>
          </cell>
          <cell r="X139"/>
          <cell r="Y139"/>
          <cell r="Z139" t="str">
            <v>AMF</v>
          </cell>
          <cell r="AA139"/>
          <cell r="AB139"/>
        </row>
        <row r="140">
          <cell r="A140">
            <v>402</v>
          </cell>
          <cell r="B140" t="str">
            <v>AMF Deltona Lanes</v>
          </cell>
          <cell r="C140" t="str">
            <v>2716 Enterprise Rd</v>
          </cell>
          <cell r="D140" t="str">
            <v>Orange City</v>
          </cell>
          <cell r="E140" t="str">
            <v>FL</v>
          </cell>
          <cell r="F140">
            <v>32763</v>
          </cell>
          <cell r="G140" t="str">
            <v>386.775.8123</v>
          </cell>
          <cell r="H140" t="str">
            <v>386.775.8981</v>
          </cell>
          <cell r="I140" t="str">
            <v>Orange City</v>
          </cell>
          <cell r="J140" t="str">
            <v>Ross</v>
          </cell>
          <cell r="K140" t="str">
            <v>Robert Onusko</v>
          </cell>
          <cell r="L140" t="str">
            <v>xmgr402</v>
          </cell>
          <cell r="M140"/>
          <cell r="N140"/>
          <cell r="O140" t="str">
            <v>Pelican</v>
          </cell>
          <cell r="P140"/>
          <cell r="Q140"/>
          <cell r="R140"/>
          <cell r="S140"/>
          <cell r="T140"/>
          <cell r="U140"/>
          <cell r="V140"/>
          <cell r="W140" t="str">
            <v>Pelican</v>
          </cell>
          <cell r="X140"/>
          <cell r="Y140"/>
          <cell r="Z140" t="str">
            <v>AMF</v>
          </cell>
          <cell r="AA140"/>
          <cell r="AB140"/>
        </row>
        <row r="141">
          <cell r="A141">
            <v>403</v>
          </cell>
          <cell r="B141" t="str">
            <v>AMF Lakeland Lanes</v>
          </cell>
          <cell r="C141" t="str">
            <v>4111 S. Florida Ave</v>
          </cell>
          <cell r="D141" t="str">
            <v>Lakeland</v>
          </cell>
          <cell r="E141" t="str">
            <v>FL</v>
          </cell>
          <cell r="F141">
            <v>33813</v>
          </cell>
          <cell r="G141" t="str">
            <v>863.646.5791</v>
          </cell>
          <cell r="H141" t="str">
            <v>863.647.3967</v>
          </cell>
          <cell r="I141" t="str">
            <v>Alligator</v>
          </cell>
          <cell r="J141" t="str">
            <v>Ross</v>
          </cell>
          <cell r="K141" t="str">
            <v>Carvil Frett</v>
          </cell>
          <cell r="L141" t="str">
            <v>xmgr403</v>
          </cell>
          <cell r="M141"/>
          <cell r="N141"/>
          <cell r="O141" t="str">
            <v>Pelican</v>
          </cell>
          <cell r="P141"/>
          <cell r="Q141"/>
          <cell r="R141"/>
          <cell r="S141"/>
          <cell r="T141"/>
          <cell r="U141"/>
          <cell r="V141"/>
          <cell r="W141" t="str">
            <v>Pelican</v>
          </cell>
          <cell r="X141"/>
          <cell r="Y141"/>
          <cell r="Z141" t="str">
            <v>AMF</v>
          </cell>
          <cell r="AA141"/>
          <cell r="AB141"/>
        </row>
        <row r="142">
          <cell r="A142">
            <v>407</v>
          </cell>
          <cell r="B142" t="str">
            <v>AMF Kissimmee Lanes</v>
          </cell>
          <cell r="C142" t="str">
            <v>4140 W. Vine St</v>
          </cell>
          <cell r="D142" t="str">
            <v>Kissimmee</v>
          </cell>
          <cell r="E142" t="str">
            <v>FL</v>
          </cell>
          <cell r="F142">
            <v>34741</v>
          </cell>
          <cell r="G142" t="str">
            <v>407.846.8844</v>
          </cell>
          <cell r="H142" t="str">
            <v>407.846.4090</v>
          </cell>
          <cell r="I142" t="str">
            <v>Alligator</v>
          </cell>
          <cell r="J142" t="str">
            <v>Ross</v>
          </cell>
          <cell r="K142" t="str">
            <v>Vacant</v>
          </cell>
          <cell r="L142" t="str">
            <v>xmgr407</v>
          </cell>
          <cell r="M142"/>
          <cell r="N142"/>
          <cell r="O142" t="str">
            <v>Pelican</v>
          </cell>
          <cell r="P142"/>
          <cell r="Q142"/>
          <cell r="R142"/>
          <cell r="S142"/>
          <cell r="T142"/>
          <cell r="U142"/>
          <cell r="V142"/>
          <cell r="W142" t="str">
            <v>Pelican</v>
          </cell>
          <cell r="X142"/>
          <cell r="Y142"/>
          <cell r="Z142" t="str">
            <v>AMF</v>
          </cell>
          <cell r="AA142"/>
          <cell r="AB142"/>
        </row>
        <row r="143">
          <cell r="A143">
            <v>408</v>
          </cell>
          <cell r="B143" t="str">
            <v>AMF Woodstock Lanes</v>
          </cell>
          <cell r="C143" t="str">
            <v>108 Woodpark Blvd</v>
          </cell>
          <cell r="D143" t="str">
            <v>Woodstock</v>
          </cell>
          <cell r="E143" t="str">
            <v>GA</v>
          </cell>
          <cell r="F143">
            <v>30188</v>
          </cell>
          <cell r="G143" t="str">
            <v>770.926.2200</v>
          </cell>
          <cell r="H143" t="str">
            <v>770.926.1717</v>
          </cell>
          <cell r="I143" t="str">
            <v>Atlanta</v>
          </cell>
          <cell r="J143" t="str">
            <v>Southeast</v>
          </cell>
          <cell r="K143" t="str">
            <v>Amanda Barnes</v>
          </cell>
          <cell r="L143" t="str">
            <v>xmgr408</v>
          </cell>
          <cell r="M143"/>
          <cell r="N143"/>
          <cell r="O143" t="str">
            <v>Pelican</v>
          </cell>
          <cell r="P143"/>
          <cell r="Q143"/>
          <cell r="R143"/>
          <cell r="S143"/>
          <cell r="T143"/>
          <cell r="U143"/>
          <cell r="V143"/>
          <cell r="W143" t="str">
            <v>Pelican</v>
          </cell>
          <cell r="X143"/>
          <cell r="Y143"/>
          <cell r="Z143" t="str">
            <v>AMF</v>
          </cell>
          <cell r="AA143"/>
          <cell r="AB143"/>
        </row>
        <row r="144">
          <cell r="A144">
            <v>412</v>
          </cell>
          <cell r="B144" t="str">
            <v>AMF Westview Lanes (TX)</v>
          </cell>
          <cell r="C144" t="str">
            <v>4565 W. Waco Dr</v>
          </cell>
          <cell r="D144" t="str">
            <v>Waco</v>
          </cell>
          <cell r="E144" t="str">
            <v>TX</v>
          </cell>
          <cell r="F144">
            <v>76710</v>
          </cell>
          <cell r="G144" t="str">
            <v>254.772.6600</v>
          </cell>
          <cell r="H144" t="str">
            <v>254.772.7109</v>
          </cell>
          <cell r="I144" t="str">
            <v>Oil Money</v>
          </cell>
          <cell r="J144" t="str">
            <v>Ross</v>
          </cell>
          <cell r="K144" t="str">
            <v>Vacant</v>
          </cell>
          <cell r="L144" t="str">
            <v>xmgr412</v>
          </cell>
          <cell r="M144" t="str">
            <v>Instant Only</v>
          </cell>
          <cell r="N144"/>
          <cell r="O144" t="str">
            <v>Intercard</v>
          </cell>
          <cell r="P144">
            <v>3</v>
          </cell>
          <cell r="Q144">
            <v>4</v>
          </cell>
          <cell r="R144"/>
          <cell r="S144"/>
          <cell r="T144"/>
          <cell r="U144"/>
          <cell r="V144"/>
          <cell r="W144" t="str">
            <v>None</v>
          </cell>
          <cell r="X144">
            <v>15</v>
          </cell>
          <cell r="Y144" t="str">
            <v>Randy</v>
          </cell>
          <cell r="Z144" t="str">
            <v>AMF</v>
          </cell>
          <cell r="AA144">
            <v>2018</v>
          </cell>
          <cell r="AB144">
            <v>43175</v>
          </cell>
        </row>
        <row r="145">
          <cell r="A145">
            <v>413</v>
          </cell>
          <cell r="B145" t="str">
            <v>Bowlero The Woodlands</v>
          </cell>
          <cell r="C145" t="str">
            <v>27000 I-45 North</v>
          </cell>
          <cell r="D145" t="str">
            <v>Conroe</v>
          </cell>
          <cell r="E145" t="str">
            <v>TX</v>
          </cell>
          <cell r="F145">
            <v>77385</v>
          </cell>
          <cell r="G145" t="str">
            <v>281.367.1277</v>
          </cell>
          <cell r="H145" t="str">
            <v>281.367.0225</v>
          </cell>
          <cell r="I145" t="str">
            <v>Lone Star</v>
          </cell>
          <cell r="J145" t="str">
            <v>Experiential</v>
          </cell>
          <cell r="K145" t="str">
            <v>Mark Holmes</v>
          </cell>
          <cell r="L145" t="str">
            <v>xmgr413</v>
          </cell>
          <cell r="M145" t="str">
            <v>Prize Hub</v>
          </cell>
          <cell r="N145"/>
          <cell r="O145" t="str">
            <v>Intercard</v>
          </cell>
          <cell r="P145">
            <v>2</v>
          </cell>
          <cell r="Q145">
            <v>2</v>
          </cell>
          <cell r="R145"/>
          <cell r="S145"/>
          <cell r="T145"/>
          <cell r="U145"/>
          <cell r="V145"/>
          <cell r="W145">
            <v>4</v>
          </cell>
          <cell r="X145">
            <v>22</v>
          </cell>
          <cell r="Y145" t="str">
            <v>Randy</v>
          </cell>
          <cell r="Z145" t="str">
            <v>Bowlero</v>
          </cell>
          <cell r="AA145">
            <v>2015</v>
          </cell>
          <cell r="AB145">
            <v>42034</v>
          </cell>
        </row>
        <row r="146">
          <cell r="A146">
            <v>414</v>
          </cell>
          <cell r="B146" t="str">
            <v>AMF Star Lanes</v>
          </cell>
          <cell r="C146" t="str">
            <v>2404 Palmer Hwy</v>
          </cell>
          <cell r="D146" t="str">
            <v>Texas City</v>
          </cell>
          <cell r="E146" t="str">
            <v>TX</v>
          </cell>
          <cell r="F146">
            <v>77590</v>
          </cell>
          <cell r="G146" t="str">
            <v>409.945.6881</v>
          </cell>
          <cell r="H146" t="str">
            <v>409.948.4063</v>
          </cell>
          <cell r="I146" t="str">
            <v>Lone Star</v>
          </cell>
          <cell r="J146" t="str">
            <v>Experiential</v>
          </cell>
          <cell r="K146" t="str">
            <v>Alan Jones</v>
          </cell>
          <cell r="L146" t="str">
            <v>xmgr414</v>
          </cell>
          <cell r="M146"/>
          <cell r="N146"/>
          <cell r="O146" t="str">
            <v>Pelican</v>
          </cell>
          <cell r="P146"/>
          <cell r="Q146"/>
          <cell r="R146"/>
          <cell r="S146"/>
          <cell r="T146"/>
          <cell r="U146"/>
          <cell r="V146"/>
          <cell r="W146" t="str">
            <v>None</v>
          </cell>
          <cell r="X146"/>
          <cell r="Y146"/>
          <cell r="Z146" t="str">
            <v>AMF</v>
          </cell>
          <cell r="AA146"/>
          <cell r="AB146"/>
        </row>
        <row r="147">
          <cell r="A147">
            <v>415</v>
          </cell>
          <cell r="B147" t="str">
            <v>AMF Alpha Lanes</v>
          </cell>
          <cell r="C147" t="str">
            <v>318 W. Bay Area Blvd</v>
          </cell>
          <cell r="D147" t="str">
            <v>Webster</v>
          </cell>
          <cell r="E147" t="str">
            <v>TX</v>
          </cell>
          <cell r="F147">
            <v>77598</v>
          </cell>
          <cell r="G147" t="str">
            <v>281.338.1272</v>
          </cell>
          <cell r="H147" t="str">
            <v>281.332.8672</v>
          </cell>
          <cell r="I147" t="str">
            <v>Lone Star</v>
          </cell>
          <cell r="J147" t="str">
            <v>Experiential</v>
          </cell>
          <cell r="K147" t="str">
            <v>Julie Peretz</v>
          </cell>
          <cell r="L147" t="str">
            <v>xmgr415</v>
          </cell>
          <cell r="M147" t="str">
            <v>Instant Only</v>
          </cell>
          <cell r="N147"/>
          <cell r="O147" t="str">
            <v>Intercard</v>
          </cell>
          <cell r="P147">
            <v>3</v>
          </cell>
          <cell r="Q147">
            <v>4</v>
          </cell>
          <cell r="R147"/>
          <cell r="S147"/>
          <cell r="T147"/>
          <cell r="U147"/>
          <cell r="V147"/>
          <cell r="W147">
            <v>4</v>
          </cell>
          <cell r="X147">
            <v>17</v>
          </cell>
          <cell r="Y147" t="str">
            <v>Randy</v>
          </cell>
          <cell r="Z147" t="str">
            <v>AMF</v>
          </cell>
          <cell r="AA147">
            <v>2017</v>
          </cell>
          <cell r="AB147">
            <v>43091</v>
          </cell>
        </row>
        <row r="148">
          <cell r="A148">
            <v>423</v>
          </cell>
          <cell r="B148" t="str">
            <v>Bowlero Christown</v>
          </cell>
          <cell r="C148" t="str">
            <v>1919 W. Bethany Home Rd</v>
          </cell>
          <cell r="D148" t="str">
            <v>Phoenix</v>
          </cell>
          <cell r="E148" t="str">
            <v>AZ</v>
          </cell>
          <cell r="F148">
            <v>85015</v>
          </cell>
          <cell r="G148" t="str">
            <v>602.249.1715</v>
          </cell>
          <cell r="H148" t="str">
            <v>601.249.1460</v>
          </cell>
          <cell r="I148" t="str">
            <v>Majestic</v>
          </cell>
          <cell r="J148" t="str">
            <v>West</v>
          </cell>
          <cell r="K148" t="str">
            <v>Molly Wilson</v>
          </cell>
          <cell r="L148" t="str">
            <v>xmgr423</v>
          </cell>
          <cell r="M148" t="str">
            <v>Prize Hub</v>
          </cell>
          <cell r="N148"/>
          <cell r="O148" t="str">
            <v>Intercard</v>
          </cell>
          <cell r="P148">
            <v>3</v>
          </cell>
          <cell r="Q148">
            <v>3</v>
          </cell>
          <cell r="R148"/>
          <cell r="S148"/>
          <cell r="T148"/>
          <cell r="U148"/>
          <cell r="V148"/>
          <cell r="W148">
            <v>3</v>
          </cell>
          <cell r="X148">
            <v>26</v>
          </cell>
          <cell r="Y148" t="str">
            <v>Brian</v>
          </cell>
          <cell r="Z148" t="str">
            <v>Bowlero</v>
          </cell>
          <cell r="AA148">
            <v>2016</v>
          </cell>
          <cell r="AB148">
            <v>42691</v>
          </cell>
        </row>
        <row r="149">
          <cell r="A149">
            <v>425</v>
          </cell>
          <cell r="B149" t="str">
            <v>AMF Desert Hills Lanes</v>
          </cell>
          <cell r="C149" t="str">
            <v>2959 E, Bell Rd</v>
          </cell>
          <cell r="D149" t="str">
            <v>Phoenix</v>
          </cell>
          <cell r="E149" t="str">
            <v>AZ</v>
          </cell>
          <cell r="F149">
            <v>85032</v>
          </cell>
          <cell r="G149" t="str">
            <v>602.971.1105</v>
          </cell>
          <cell r="H149" t="str">
            <v>602.971.0861</v>
          </cell>
          <cell r="I149" t="str">
            <v>Majestic</v>
          </cell>
          <cell r="J149" t="str">
            <v>West</v>
          </cell>
          <cell r="K149" t="str">
            <v>Britney Hesser</v>
          </cell>
          <cell r="L149" t="str">
            <v>xmgr425</v>
          </cell>
          <cell r="M149"/>
          <cell r="N149"/>
          <cell r="O149" t="str">
            <v>Pelican</v>
          </cell>
          <cell r="P149"/>
          <cell r="Q149"/>
          <cell r="R149"/>
          <cell r="S149"/>
          <cell r="T149"/>
          <cell r="U149"/>
          <cell r="V149"/>
          <cell r="W149">
            <v>3</v>
          </cell>
          <cell r="X149"/>
          <cell r="Y149"/>
          <cell r="Z149" t="str">
            <v>AMF</v>
          </cell>
          <cell r="AA149"/>
          <cell r="AB149"/>
        </row>
        <row r="150">
          <cell r="A150">
            <v>426</v>
          </cell>
          <cell r="B150" t="str">
            <v>Bowlmor Scottsdale</v>
          </cell>
          <cell r="C150" t="str">
            <v>7300 E. Thomas Rd</v>
          </cell>
          <cell r="D150" t="str">
            <v>Scottsdale</v>
          </cell>
          <cell r="E150" t="str">
            <v>AZ</v>
          </cell>
          <cell r="F150">
            <v>85251</v>
          </cell>
          <cell r="G150" t="str">
            <v>480.946.5308</v>
          </cell>
          <cell r="H150" t="str">
            <v>480.990.3380</v>
          </cell>
          <cell r="I150" t="str">
            <v>Sun Devil</v>
          </cell>
          <cell r="J150" t="str">
            <v>West</v>
          </cell>
          <cell r="K150" t="str">
            <v>Michael Murad</v>
          </cell>
          <cell r="L150" t="str">
            <v>xmgr426</v>
          </cell>
          <cell r="M150"/>
          <cell r="N150"/>
          <cell r="O150" t="str">
            <v>No Amusements</v>
          </cell>
          <cell r="P150"/>
          <cell r="Q150"/>
          <cell r="R150"/>
          <cell r="S150"/>
          <cell r="T150"/>
          <cell r="U150"/>
          <cell r="V150"/>
          <cell r="W150">
            <v>3</v>
          </cell>
          <cell r="X150"/>
          <cell r="Y150"/>
          <cell r="Z150" t="str">
            <v>Bowlmor</v>
          </cell>
          <cell r="AA150"/>
          <cell r="AB150"/>
        </row>
        <row r="151">
          <cell r="A151">
            <v>427</v>
          </cell>
          <cell r="B151" t="str">
            <v>AMF Peoria Lanes</v>
          </cell>
          <cell r="C151" t="str">
            <v>8475 W. Olive Ave</v>
          </cell>
          <cell r="D151" t="str">
            <v>Peoria</v>
          </cell>
          <cell r="E151" t="str">
            <v>AZ</v>
          </cell>
          <cell r="F151">
            <v>85345</v>
          </cell>
          <cell r="G151" t="str">
            <v>623.486.1496</v>
          </cell>
          <cell r="H151" t="str">
            <v>623.486.1691</v>
          </cell>
          <cell r="I151" t="str">
            <v>Diamondback</v>
          </cell>
          <cell r="J151" t="str">
            <v>West</v>
          </cell>
          <cell r="K151" t="str">
            <v>Robert Larrick</v>
          </cell>
          <cell r="L151" t="str">
            <v>xmgr427</v>
          </cell>
          <cell r="M151"/>
          <cell r="N151"/>
          <cell r="O151" t="str">
            <v>Pelican</v>
          </cell>
          <cell r="P151"/>
          <cell r="Q151"/>
          <cell r="R151"/>
          <cell r="S151"/>
          <cell r="T151"/>
          <cell r="U151"/>
          <cell r="V151"/>
          <cell r="W151" t="str">
            <v>Pelican</v>
          </cell>
          <cell r="X151"/>
          <cell r="Y151"/>
          <cell r="Z151" t="str">
            <v>AMF</v>
          </cell>
          <cell r="AA151"/>
          <cell r="AB151"/>
        </row>
        <row r="152">
          <cell r="A152">
            <v>428</v>
          </cell>
          <cell r="B152" t="str">
            <v>AMF McRay Plaza Lanes</v>
          </cell>
          <cell r="C152" t="str">
            <v>3825 W. Ray Rd</v>
          </cell>
          <cell r="D152" t="str">
            <v>Chandler</v>
          </cell>
          <cell r="E152" t="str">
            <v>AZ</v>
          </cell>
          <cell r="F152">
            <v>85226</v>
          </cell>
          <cell r="G152" t="str">
            <v>480.899.2171</v>
          </cell>
          <cell r="H152" t="str">
            <v>480.899.2387</v>
          </cell>
          <cell r="I152" t="str">
            <v>Diamondback</v>
          </cell>
          <cell r="J152" t="str">
            <v>West</v>
          </cell>
          <cell r="K152" t="str">
            <v>Tenna Holloway</v>
          </cell>
          <cell r="L152" t="str">
            <v>xmgr428</v>
          </cell>
          <cell r="M152"/>
          <cell r="N152"/>
          <cell r="O152" t="str">
            <v>Pelican</v>
          </cell>
          <cell r="P152"/>
          <cell r="Q152"/>
          <cell r="R152"/>
          <cell r="S152"/>
          <cell r="T152"/>
          <cell r="U152"/>
          <cell r="V152"/>
          <cell r="W152" t="str">
            <v>Pelican</v>
          </cell>
          <cell r="X152"/>
          <cell r="Y152"/>
          <cell r="Z152" t="str">
            <v>AMF</v>
          </cell>
          <cell r="AA152"/>
          <cell r="AB152"/>
        </row>
        <row r="153">
          <cell r="A153">
            <v>430</v>
          </cell>
          <cell r="B153" t="str">
            <v>AMF Littleton Lanes</v>
          </cell>
          <cell r="C153" t="str">
            <v>2530 E. County Line Rd</v>
          </cell>
          <cell r="D153" t="str">
            <v>Littleton</v>
          </cell>
          <cell r="E153" t="str">
            <v>CO</v>
          </cell>
          <cell r="F153">
            <v>80126</v>
          </cell>
          <cell r="G153" t="str">
            <v>303.779.5599</v>
          </cell>
          <cell r="H153" t="str">
            <v>303.779.0635</v>
          </cell>
          <cell r="I153" t="str">
            <v>Mile High</v>
          </cell>
          <cell r="J153" t="str">
            <v>West</v>
          </cell>
          <cell r="K153" t="str">
            <v>James Ertzibischoff</v>
          </cell>
          <cell r="L153" t="str">
            <v>xmgr430</v>
          </cell>
          <cell r="M153"/>
          <cell r="N153"/>
          <cell r="O153" t="str">
            <v>Pelican</v>
          </cell>
          <cell r="P153"/>
          <cell r="Q153"/>
          <cell r="R153"/>
          <cell r="S153"/>
          <cell r="T153"/>
          <cell r="U153"/>
          <cell r="V153"/>
          <cell r="W153" t="str">
            <v>Pelican</v>
          </cell>
          <cell r="X153"/>
          <cell r="Y153"/>
          <cell r="Z153" t="str">
            <v>AMF</v>
          </cell>
          <cell r="AA153"/>
          <cell r="AB153"/>
        </row>
        <row r="154">
          <cell r="A154">
            <v>447</v>
          </cell>
          <cell r="B154" t="str">
            <v>Bowlero Shrewsbury</v>
          </cell>
          <cell r="C154" t="str">
            <v>405 Boston Turnpike, Route 9</v>
          </cell>
          <cell r="D154" t="str">
            <v>Shrewsbury</v>
          </cell>
          <cell r="E154" t="str">
            <v>MA</v>
          </cell>
          <cell r="F154">
            <v>1545</v>
          </cell>
          <cell r="G154" t="str">
            <v>508.754.7050</v>
          </cell>
          <cell r="H154" t="str">
            <v>508.845.1961</v>
          </cell>
          <cell r="I154" t="str">
            <v>Worcester</v>
          </cell>
          <cell r="J154" t="str">
            <v>Patriot</v>
          </cell>
          <cell r="K154" t="str">
            <v>Vacant</v>
          </cell>
          <cell r="L154" t="str">
            <v>xmgr447</v>
          </cell>
          <cell r="M154" t="str">
            <v>Prize Hub</v>
          </cell>
          <cell r="N154"/>
          <cell r="O154" t="str">
            <v>Intercard</v>
          </cell>
          <cell r="P154">
            <v>3</v>
          </cell>
          <cell r="Q154">
            <v>3</v>
          </cell>
          <cell r="R154"/>
          <cell r="S154"/>
          <cell r="T154"/>
          <cell r="U154"/>
          <cell r="V154"/>
          <cell r="W154" t="str">
            <v>None</v>
          </cell>
          <cell r="X154">
            <v>19</v>
          </cell>
          <cell r="Y154" t="str">
            <v>Eric V</v>
          </cell>
          <cell r="Z154" t="str">
            <v>Bowlero</v>
          </cell>
          <cell r="AA154">
            <v>2016</v>
          </cell>
          <cell r="AB154">
            <v>42720</v>
          </cell>
        </row>
        <row r="155">
          <cell r="A155">
            <v>504</v>
          </cell>
          <cell r="B155" t="str">
            <v>AMF Auburn Lanes (MA)</v>
          </cell>
          <cell r="C155" t="str">
            <v>101 Southbridge St</v>
          </cell>
          <cell r="D155" t="str">
            <v>Auburn</v>
          </cell>
          <cell r="E155" t="str">
            <v>MA</v>
          </cell>
          <cell r="F155">
            <v>1501</v>
          </cell>
          <cell r="G155" t="str">
            <v>508.791.5700</v>
          </cell>
          <cell r="H155" t="str">
            <v>508.756.9636</v>
          </cell>
          <cell r="I155" t="str">
            <v>Worcester</v>
          </cell>
          <cell r="J155" t="str">
            <v>Patriot</v>
          </cell>
          <cell r="K155" t="str">
            <v>Eric Mahoney</v>
          </cell>
          <cell r="L155" t="str">
            <v>xmgr504</v>
          </cell>
          <cell r="M155" t="str">
            <v>Prize Hub</v>
          </cell>
          <cell r="N155"/>
          <cell r="O155" t="str">
            <v>Intercard</v>
          </cell>
          <cell r="P155">
            <v>3</v>
          </cell>
          <cell r="Q155">
            <v>4</v>
          </cell>
          <cell r="R155"/>
          <cell r="S155"/>
          <cell r="T155"/>
          <cell r="U155"/>
          <cell r="V155"/>
          <cell r="W155" t="str">
            <v>None</v>
          </cell>
          <cell r="X155">
            <v>18</v>
          </cell>
          <cell r="Y155" t="str">
            <v>Eric V</v>
          </cell>
          <cell r="Z155" t="str">
            <v>AMF</v>
          </cell>
          <cell r="AA155">
            <v>2017</v>
          </cell>
          <cell r="AB155">
            <v>42748</v>
          </cell>
        </row>
        <row r="156">
          <cell r="A156">
            <v>508</v>
          </cell>
          <cell r="B156" t="str">
            <v>AMF Carolina Lanes</v>
          </cell>
          <cell r="C156" t="str">
            <v>11210 Brigman Rd</v>
          </cell>
          <cell r="D156" t="str">
            <v>Matthews</v>
          </cell>
          <cell r="E156" t="str">
            <v>NC</v>
          </cell>
          <cell r="F156">
            <v>28105</v>
          </cell>
          <cell r="G156" t="str">
            <v>704.841.7606</v>
          </cell>
          <cell r="H156" t="str">
            <v>704.845.6291</v>
          </cell>
          <cell r="I156" t="str">
            <v>Panthers</v>
          </cell>
          <cell r="J156" t="str">
            <v>Southeast</v>
          </cell>
          <cell r="K156" t="str">
            <v>Vacant</v>
          </cell>
          <cell r="L156" t="str">
            <v>xmgr508</v>
          </cell>
          <cell r="M156"/>
          <cell r="N156"/>
          <cell r="O156" t="str">
            <v>Pelican</v>
          </cell>
          <cell r="P156"/>
          <cell r="Q156"/>
          <cell r="R156"/>
          <cell r="S156"/>
          <cell r="T156"/>
          <cell r="U156"/>
          <cell r="V156"/>
          <cell r="W156" t="str">
            <v>Coin</v>
          </cell>
          <cell r="X156"/>
          <cell r="Y156"/>
          <cell r="Z156" t="str">
            <v>AMF</v>
          </cell>
          <cell r="AA156"/>
          <cell r="AB156"/>
        </row>
        <row r="157">
          <cell r="A157">
            <v>509</v>
          </cell>
          <cell r="B157" t="str">
            <v>AMF Circle Lanes - East Haven</v>
          </cell>
          <cell r="C157" t="str">
            <v>525 Main St</v>
          </cell>
          <cell r="D157" t="str">
            <v>East Haven</v>
          </cell>
          <cell r="E157" t="str">
            <v>CT</v>
          </cell>
          <cell r="F157">
            <v>6512</v>
          </cell>
          <cell r="G157" t="str">
            <v>203.467.6351</v>
          </cell>
          <cell r="H157" t="str">
            <v>203.469.0417</v>
          </cell>
          <cell r="I157" t="str">
            <v>Affluent 'Burbs</v>
          </cell>
          <cell r="J157" t="str">
            <v>Exp. North</v>
          </cell>
          <cell r="K157" t="str">
            <v>Steven Rivera</v>
          </cell>
          <cell r="L157" t="str">
            <v>xmgr509</v>
          </cell>
          <cell r="M157"/>
          <cell r="N157"/>
          <cell r="O157" t="str">
            <v>Pelican</v>
          </cell>
          <cell r="P157"/>
          <cell r="Q157"/>
          <cell r="R157"/>
          <cell r="S157"/>
          <cell r="T157"/>
          <cell r="U157"/>
          <cell r="V157"/>
          <cell r="W157" t="str">
            <v>None</v>
          </cell>
          <cell r="X157"/>
          <cell r="Y157"/>
          <cell r="Z157" t="str">
            <v>AMF</v>
          </cell>
          <cell r="AA157"/>
          <cell r="AB157"/>
        </row>
        <row r="158">
          <cell r="A158">
            <v>512</v>
          </cell>
          <cell r="B158" t="str">
            <v>Bowlero Commack</v>
          </cell>
          <cell r="C158" t="str">
            <v>2183 Jericho Turnpike</v>
          </cell>
          <cell r="D158" t="str">
            <v>Commack</v>
          </cell>
          <cell r="E158" t="str">
            <v>NY</v>
          </cell>
          <cell r="F158">
            <v>11725</v>
          </cell>
          <cell r="G158" t="str">
            <v>631.499.7722</v>
          </cell>
          <cell r="H158" t="str">
            <v>631.499.6375</v>
          </cell>
          <cell r="I158" t="str">
            <v>W. Long Island</v>
          </cell>
          <cell r="J158" t="str">
            <v>Exp. North</v>
          </cell>
          <cell r="K158" t="str">
            <v>Torrie D'Andrea</v>
          </cell>
          <cell r="L158" t="str">
            <v>xmgr512</v>
          </cell>
          <cell r="M158" t="str">
            <v>Prize Hub</v>
          </cell>
          <cell r="N158"/>
          <cell r="O158" t="str">
            <v>Intercard</v>
          </cell>
          <cell r="P158">
            <v>2</v>
          </cell>
          <cell r="Q158">
            <v>2</v>
          </cell>
          <cell r="R158"/>
          <cell r="S158"/>
          <cell r="T158"/>
          <cell r="U158"/>
          <cell r="V158"/>
          <cell r="W158">
            <v>1</v>
          </cell>
          <cell r="X158">
            <v>25</v>
          </cell>
          <cell r="Y158" t="str">
            <v>Joey</v>
          </cell>
          <cell r="Z158" t="str">
            <v>Bowlero</v>
          </cell>
          <cell r="AA158">
            <v>2016</v>
          </cell>
          <cell r="AB158">
            <v>42629</v>
          </cell>
        </row>
        <row r="159">
          <cell r="A159">
            <v>513</v>
          </cell>
          <cell r="B159" t="str">
            <v>AMF Cranston Lanes</v>
          </cell>
          <cell r="C159" t="str">
            <v>1450 Elmwood Ave</v>
          </cell>
          <cell r="D159" t="str">
            <v>Cranston</v>
          </cell>
          <cell r="E159" t="str">
            <v>RI</v>
          </cell>
          <cell r="F159">
            <v>2910</v>
          </cell>
          <cell r="G159" t="str">
            <v>401.467.8850</v>
          </cell>
          <cell r="H159" t="str">
            <v>401.781.2992</v>
          </cell>
          <cell r="I159" t="str">
            <v>Patriot</v>
          </cell>
          <cell r="J159" t="str">
            <v>Patriot</v>
          </cell>
          <cell r="K159" t="str">
            <v>Ivy Hudson</v>
          </cell>
          <cell r="L159" t="str">
            <v>xmgr513</v>
          </cell>
          <cell r="M159" t="str">
            <v>Prize Hub</v>
          </cell>
          <cell r="N159"/>
          <cell r="O159" t="str">
            <v>Intercard</v>
          </cell>
          <cell r="P159">
            <v>3</v>
          </cell>
          <cell r="Q159">
            <v>3</v>
          </cell>
          <cell r="R159"/>
          <cell r="S159"/>
          <cell r="T159"/>
          <cell r="U159"/>
          <cell r="V159"/>
          <cell r="W159" t="str">
            <v>None</v>
          </cell>
          <cell r="X159">
            <v>24</v>
          </cell>
          <cell r="Y159" t="str">
            <v>Eric V</v>
          </cell>
          <cell r="Z159" t="str">
            <v>AMF</v>
          </cell>
          <cell r="AA159">
            <v>2018</v>
          </cell>
          <cell r="AB159">
            <v>43119</v>
          </cell>
        </row>
        <row r="160">
          <cell r="A160">
            <v>514</v>
          </cell>
          <cell r="B160" t="str">
            <v>AMF Dewey Garden Lanes</v>
          </cell>
          <cell r="C160" t="str">
            <v>4470 Dewey Ave</v>
          </cell>
          <cell r="D160" t="str">
            <v>Rochester</v>
          </cell>
          <cell r="E160" t="str">
            <v>NY</v>
          </cell>
          <cell r="F160">
            <v>14612</v>
          </cell>
          <cell r="G160" t="str">
            <v>585.865.0470</v>
          </cell>
          <cell r="H160" t="str">
            <v>585.865.3023</v>
          </cell>
          <cell r="I160" t="str">
            <v>Niagara</v>
          </cell>
          <cell r="J160" t="str">
            <v>Patriot</v>
          </cell>
          <cell r="K160" t="str">
            <v>Kyle Wood</v>
          </cell>
          <cell r="L160" t="str">
            <v>xmgr514</v>
          </cell>
          <cell r="M160"/>
          <cell r="N160"/>
          <cell r="O160" t="str">
            <v>Pelican</v>
          </cell>
          <cell r="P160"/>
          <cell r="Q160"/>
          <cell r="R160"/>
          <cell r="S160"/>
          <cell r="T160"/>
          <cell r="U160"/>
          <cell r="V160"/>
          <cell r="W160" t="str">
            <v>Pelican</v>
          </cell>
          <cell r="X160"/>
          <cell r="Y160"/>
          <cell r="Z160" t="str">
            <v>AMF</v>
          </cell>
          <cell r="AA160"/>
          <cell r="AB160"/>
        </row>
        <row r="161">
          <cell r="A161">
            <v>515</v>
          </cell>
          <cell r="B161" t="str">
            <v>AMF Eastbrook Lanes</v>
          </cell>
          <cell r="C161" t="str">
            <v>3500 Lake Eastbrook Blvd</v>
          </cell>
          <cell r="D161" t="str">
            <v>Grand Rapids</v>
          </cell>
          <cell r="E161" t="str">
            <v>MI</v>
          </cell>
          <cell r="F161">
            <v>49546</v>
          </cell>
          <cell r="G161" t="str">
            <v>616.949.7650</v>
          </cell>
          <cell r="H161" t="str">
            <v>616.949.9308</v>
          </cell>
          <cell r="I161" t="str">
            <v>Patriot</v>
          </cell>
          <cell r="J161" t="str">
            <v>Patriot</v>
          </cell>
          <cell r="K161" t="str">
            <v>Vacant</v>
          </cell>
          <cell r="L161" t="str">
            <v>xmgr515</v>
          </cell>
          <cell r="M161"/>
          <cell r="N161"/>
          <cell r="O161" t="str">
            <v>Pelican</v>
          </cell>
          <cell r="P161"/>
          <cell r="Q161"/>
          <cell r="R161"/>
          <cell r="S161"/>
          <cell r="T161"/>
          <cell r="U161"/>
          <cell r="V161"/>
          <cell r="W161" t="str">
            <v>Pelican</v>
          </cell>
          <cell r="X161"/>
          <cell r="Y161"/>
          <cell r="Z161" t="str">
            <v>AMF</v>
          </cell>
          <cell r="AA161"/>
          <cell r="AB161"/>
        </row>
        <row r="162">
          <cell r="A162">
            <v>516</v>
          </cell>
          <cell r="B162" t="str">
            <v>AMF Empire Lanes</v>
          </cell>
          <cell r="C162" t="str">
            <v>2400 Empire Blvd</v>
          </cell>
          <cell r="D162" t="str">
            <v>Webster</v>
          </cell>
          <cell r="E162" t="str">
            <v>NY</v>
          </cell>
          <cell r="F162">
            <v>14580</v>
          </cell>
          <cell r="G162" t="str">
            <v>585.671.2556</v>
          </cell>
          <cell r="H162" t="str">
            <v>585.671.2692</v>
          </cell>
          <cell r="I162" t="str">
            <v>Niagara</v>
          </cell>
          <cell r="J162" t="str">
            <v>Patriot</v>
          </cell>
          <cell r="K162" t="str">
            <v>Meghan O'Brien</v>
          </cell>
          <cell r="L162" t="str">
            <v>xmgr516</v>
          </cell>
          <cell r="M162" t="str">
            <v>Instant Only</v>
          </cell>
          <cell r="N162"/>
          <cell r="O162" t="str">
            <v>Intercard</v>
          </cell>
          <cell r="P162">
            <v>3</v>
          </cell>
          <cell r="Q162">
            <v>4</v>
          </cell>
          <cell r="R162"/>
          <cell r="S162"/>
          <cell r="T162"/>
          <cell r="U162"/>
          <cell r="V162"/>
          <cell r="W162">
            <v>4</v>
          </cell>
          <cell r="X162">
            <v>18</v>
          </cell>
          <cell r="Y162" t="str">
            <v>Eric T (Remote)</v>
          </cell>
          <cell r="Z162" t="str">
            <v>AMF</v>
          </cell>
          <cell r="AA162">
            <v>2016</v>
          </cell>
          <cell r="AB162">
            <v>42671</v>
          </cell>
        </row>
        <row r="163">
          <cell r="A163">
            <v>517</v>
          </cell>
          <cell r="B163" t="str">
            <v>AMF Hall of Fame Lanes</v>
          </cell>
          <cell r="C163" t="str">
            <v>5155 W. Tuscarawas St</v>
          </cell>
          <cell r="D163" t="str">
            <v>Canton</v>
          </cell>
          <cell r="E163" t="str">
            <v>OH</v>
          </cell>
          <cell r="F163">
            <v>44708</v>
          </cell>
          <cell r="G163" t="str">
            <v>330.477.7226</v>
          </cell>
          <cell r="H163" t="str">
            <v>330.477.9756</v>
          </cell>
          <cell r="I163" t="str">
            <v>Buckeye</v>
          </cell>
          <cell r="J163" t="str">
            <v>Patriot</v>
          </cell>
          <cell r="K163" t="str">
            <v>Eric Gray</v>
          </cell>
          <cell r="L163" t="str">
            <v>xmgr517</v>
          </cell>
          <cell r="M163"/>
          <cell r="N163"/>
          <cell r="O163" t="str">
            <v>Pelican</v>
          </cell>
          <cell r="P163"/>
          <cell r="Q163"/>
          <cell r="R163"/>
          <cell r="S163"/>
          <cell r="T163"/>
          <cell r="U163"/>
          <cell r="V163"/>
          <cell r="W163" t="str">
            <v>Pelican</v>
          </cell>
          <cell r="X163"/>
          <cell r="Y163"/>
          <cell r="Z163" t="str">
            <v>AMF</v>
          </cell>
          <cell r="AA163"/>
          <cell r="AB163"/>
        </row>
        <row r="164">
          <cell r="A164">
            <v>519</v>
          </cell>
          <cell r="B164" t="str">
            <v>AMF Hilltop Lanes</v>
          </cell>
          <cell r="C164" t="str">
            <v>5918 Williamson Rd</v>
          </cell>
          <cell r="D164" t="str">
            <v>Roanoke</v>
          </cell>
          <cell r="E164" t="str">
            <v>VA</v>
          </cell>
          <cell r="F164">
            <v>24012</v>
          </cell>
          <cell r="G164" t="str">
            <v>540.366.8879</v>
          </cell>
          <cell r="H164" t="str">
            <v>540.563.2969</v>
          </cell>
          <cell r="I164" t="str">
            <v>Cavalier</v>
          </cell>
          <cell r="J164" t="str">
            <v>Ross</v>
          </cell>
          <cell r="K164" t="str">
            <v>Stephen Lesniowski</v>
          </cell>
          <cell r="L164" t="str">
            <v>xmgr519</v>
          </cell>
          <cell r="M164"/>
          <cell r="N164"/>
          <cell r="O164" t="str">
            <v>Pelican</v>
          </cell>
          <cell r="P164"/>
          <cell r="Q164"/>
          <cell r="R164"/>
          <cell r="S164"/>
          <cell r="T164"/>
          <cell r="U164"/>
          <cell r="V164"/>
          <cell r="W164" t="str">
            <v>None</v>
          </cell>
          <cell r="X164"/>
          <cell r="Y164"/>
          <cell r="Z164" t="str">
            <v>AMF</v>
          </cell>
          <cell r="AA164"/>
          <cell r="AB164"/>
        </row>
        <row r="165">
          <cell r="A165">
            <v>522</v>
          </cell>
          <cell r="B165" t="str">
            <v>AMF Lincoln Lanes</v>
          </cell>
          <cell r="C165" t="str">
            <v>3485 Lake Michigan Dr NW</v>
          </cell>
          <cell r="D165" t="str">
            <v>Grand Rapids</v>
          </cell>
          <cell r="E165" t="str">
            <v>MI</v>
          </cell>
          <cell r="F165">
            <v>49544</v>
          </cell>
          <cell r="G165" t="str">
            <v>616.453.6348</v>
          </cell>
          <cell r="H165" t="str">
            <v>616.791.1772</v>
          </cell>
          <cell r="I165" t="str">
            <v>Patriot</v>
          </cell>
          <cell r="J165" t="str">
            <v>Patriot</v>
          </cell>
          <cell r="K165" t="str">
            <v>Abigail Russell</v>
          </cell>
          <cell r="L165" t="str">
            <v>xmgr522</v>
          </cell>
          <cell r="M165"/>
          <cell r="N165"/>
          <cell r="O165" t="str">
            <v>Pelican</v>
          </cell>
          <cell r="P165"/>
          <cell r="Q165"/>
          <cell r="R165"/>
          <cell r="S165"/>
          <cell r="T165"/>
          <cell r="U165" t="str">
            <v>Golf Course</v>
          </cell>
          <cell r="V165"/>
          <cell r="W165">
            <v>4</v>
          </cell>
          <cell r="X165"/>
          <cell r="Y165"/>
          <cell r="Z165" t="str">
            <v>AMF</v>
          </cell>
          <cell r="AA165"/>
          <cell r="AB165"/>
        </row>
        <row r="166">
          <cell r="A166">
            <v>523</v>
          </cell>
          <cell r="B166" t="str">
            <v>AMF Medina Lanes</v>
          </cell>
          <cell r="C166" t="str">
            <v>201 Harding St</v>
          </cell>
          <cell r="D166" t="str">
            <v>Medina</v>
          </cell>
          <cell r="E166" t="str">
            <v>OH</v>
          </cell>
          <cell r="F166">
            <v>44256</v>
          </cell>
          <cell r="G166" t="str">
            <v>330.725.4548</v>
          </cell>
          <cell r="H166" t="str">
            <v>330.723.2101</v>
          </cell>
          <cell r="I166" t="str">
            <v>Buckeye</v>
          </cell>
          <cell r="J166" t="str">
            <v>Patriot</v>
          </cell>
          <cell r="K166" t="str">
            <v>Matthew Lutz</v>
          </cell>
          <cell r="L166" t="str">
            <v>xmgr523</v>
          </cell>
          <cell r="M166"/>
          <cell r="N166"/>
          <cell r="O166" t="str">
            <v>Pelican</v>
          </cell>
          <cell r="P166"/>
          <cell r="Q166"/>
          <cell r="R166"/>
          <cell r="S166"/>
          <cell r="T166"/>
          <cell r="U166"/>
          <cell r="V166"/>
          <cell r="W166" t="str">
            <v>Pelican</v>
          </cell>
          <cell r="X166"/>
          <cell r="Y166"/>
          <cell r="Z166" t="str">
            <v>AMF</v>
          </cell>
          <cell r="AA166"/>
          <cell r="AB166"/>
        </row>
        <row r="167">
          <cell r="A167">
            <v>526</v>
          </cell>
          <cell r="B167" t="str">
            <v>AMF Pin-O-Rama Lanes</v>
          </cell>
          <cell r="C167" t="str">
            <v>1724 Genesee St</v>
          </cell>
          <cell r="D167" t="str">
            <v>Utica</v>
          </cell>
          <cell r="E167" t="str">
            <v>NY</v>
          </cell>
          <cell r="F167">
            <v>13501</v>
          </cell>
          <cell r="G167" t="str">
            <v>315.735.7543</v>
          </cell>
          <cell r="H167" t="str">
            <v>315.735.0529</v>
          </cell>
          <cell r="I167" t="str">
            <v>Niagara</v>
          </cell>
          <cell r="J167" t="str">
            <v>Patriot</v>
          </cell>
          <cell r="K167" t="str">
            <v>Sarah Hayes</v>
          </cell>
          <cell r="L167" t="str">
            <v>xmgr526</v>
          </cell>
          <cell r="M167"/>
          <cell r="N167"/>
          <cell r="O167" t="str">
            <v>Pelican</v>
          </cell>
          <cell r="P167"/>
          <cell r="Q167"/>
          <cell r="R167"/>
          <cell r="S167"/>
          <cell r="T167"/>
          <cell r="U167"/>
          <cell r="V167"/>
          <cell r="W167" t="str">
            <v>Pelican</v>
          </cell>
          <cell r="X167"/>
          <cell r="Y167"/>
          <cell r="Z167" t="str">
            <v>AMF</v>
          </cell>
          <cell r="AA167"/>
          <cell r="AB167"/>
        </row>
        <row r="168">
          <cell r="A168">
            <v>529</v>
          </cell>
          <cell r="B168" t="str">
            <v>AMF Riviera Lanes</v>
          </cell>
          <cell r="C168" t="str">
            <v>20 S. Miller Rd</v>
          </cell>
          <cell r="D168" t="str">
            <v>Fairlawn</v>
          </cell>
          <cell r="E168" t="str">
            <v>OH</v>
          </cell>
          <cell r="F168">
            <v>44333</v>
          </cell>
          <cell r="G168" t="str">
            <v>330.836.7965</v>
          </cell>
          <cell r="H168" t="str">
            <v>330.836.8225</v>
          </cell>
          <cell r="I168" t="str">
            <v>Buckeye</v>
          </cell>
          <cell r="J168" t="str">
            <v>Patriot</v>
          </cell>
          <cell r="K168" t="str">
            <v>John Neelon</v>
          </cell>
          <cell r="L168" t="str">
            <v>xmgr529</v>
          </cell>
          <cell r="M168"/>
          <cell r="N168"/>
          <cell r="O168" t="str">
            <v>Pelican</v>
          </cell>
          <cell r="P168"/>
          <cell r="Q168"/>
          <cell r="R168"/>
          <cell r="S168"/>
          <cell r="T168"/>
          <cell r="U168"/>
          <cell r="V168"/>
          <cell r="W168" t="str">
            <v>Pelican</v>
          </cell>
          <cell r="X168"/>
          <cell r="Y168"/>
          <cell r="Z168" t="str">
            <v>AMF</v>
          </cell>
          <cell r="AA168"/>
          <cell r="AB168"/>
        </row>
        <row r="169">
          <cell r="A169">
            <v>530</v>
          </cell>
          <cell r="B169" t="str">
            <v>AMF Sawmill Lanes</v>
          </cell>
          <cell r="C169" t="str">
            <v>4825 Sawmill Road</v>
          </cell>
          <cell r="D169" t="str">
            <v>Columbus</v>
          </cell>
          <cell r="E169" t="str">
            <v>OH</v>
          </cell>
          <cell r="F169">
            <v>43235</v>
          </cell>
          <cell r="G169" t="str">
            <v>614.889.0880</v>
          </cell>
          <cell r="H169" t="str">
            <v>614.889.1226</v>
          </cell>
          <cell r="I169" t="str">
            <v>Buckeye</v>
          </cell>
          <cell r="J169" t="str">
            <v>Patriot</v>
          </cell>
          <cell r="K169" t="str">
            <v>Chris Furman</v>
          </cell>
          <cell r="L169" t="str">
            <v>xmgr530</v>
          </cell>
          <cell r="M169" t="str">
            <v>Prize Hub</v>
          </cell>
          <cell r="N169"/>
          <cell r="O169" t="str">
            <v>Intercard</v>
          </cell>
          <cell r="P169">
            <v>4</v>
          </cell>
          <cell r="Q169">
            <v>4</v>
          </cell>
          <cell r="R169"/>
          <cell r="S169"/>
          <cell r="T169"/>
          <cell r="U169"/>
          <cell r="V169"/>
          <cell r="W169">
            <v>3</v>
          </cell>
          <cell r="X169">
            <v>20</v>
          </cell>
          <cell r="Y169" t="str">
            <v>Lenny (Remote)</v>
          </cell>
          <cell r="Z169" t="str">
            <v>AMF</v>
          </cell>
          <cell r="AA169">
            <v>2015</v>
          </cell>
          <cell r="AB169">
            <v>42265</v>
          </cell>
        </row>
        <row r="170">
          <cell r="A170">
            <v>533</v>
          </cell>
          <cell r="B170" t="str">
            <v>AMF Sportsman Lanes</v>
          </cell>
          <cell r="C170" t="str">
            <v>616 Trenton Ave</v>
          </cell>
          <cell r="D170" t="str">
            <v>Findlay</v>
          </cell>
          <cell r="E170" t="str">
            <v>OH</v>
          </cell>
          <cell r="F170">
            <v>45840</v>
          </cell>
          <cell r="G170" t="str">
            <v>419.422.9757</v>
          </cell>
          <cell r="H170" t="str">
            <v>419.422.9758</v>
          </cell>
          <cell r="I170" t="str">
            <v>Buckeye</v>
          </cell>
          <cell r="J170" t="str">
            <v>Patriot</v>
          </cell>
          <cell r="K170" t="str">
            <v>Vacant</v>
          </cell>
          <cell r="L170" t="str">
            <v>xmgr533</v>
          </cell>
          <cell r="M170"/>
          <cell r="N170"/>
          <cell r="O170" t="str">
            <v>Pelican</v>
          </cell>
          <cell r="P170"/>
          <cell r="Q170"/>
          <cell r="R170"/>
          <cell r="S170"/>
          <cell r="T170"/>
          <cell r="U170"/>
          <cell r="V170"/>
          <cell r="W170" t="str">
            <v>Pelican</v>
          </cell>
          <cell r="X170"/>
          <cell r="Y170"/>
          <cell r="Z170" t="str">
            <v>AMF</v>
          </cell>
          <cell r="AA170"/>
          <cell r="AB170"/>
        </row>
        <row r="171">
          <cell r="A171">
            <v>534</v>
          </cell>
          <cell r="B171" t="str">
            <v>AMF Stardust Lanes</v>
          </cell>
          <cell r="C171" t="str">
            <v>2434 Old Stringtown Rd</v>
          </cell>
          <cell r="D171" t="str">
            <v>Grove City</v>
          </cell>
          <cell r="E171" t="str">
            <v>OH</v>
          </cell>
          <cell r="F171">
            <v>43123</v>
          </cell>
          <cell r="G171" t="str">
            <v>614.875.4343</v>
          </cell>
          <cell r="H171" t="str">
            <v>614.875.4547</v>
          </cell>
          <cell r="I171" t="str">
            <v>Buckeye</v>
          </cell>
          <cell r="J171" t="str">
            <v>Patriot</v>
          </cell>
          <cell r="K171" t="str">
            <v>Brittany Ulrich</v>
          </cell>
          <cell r="L171" t="str">
            <v>xmgr534</v>
          </cell>
          <cell r="M171"/>
          <cell r="N171"/>
          <cell r="O171" t="str">
            <v>Pelican</v>
          </cell>
          <cell r="P171"/>
          <cell r="Q171"/>
          <cell r="R171"/>
          <cell r="S171"/>
          <cell r="T171"/>
          <cell r="U171"/>
          <cell r="V171"/>
          <cell r="W171" t="str">
            <v>Pelican</v>
          </cell>
          <cell r="X171"/>
          <cell r="Y171"/>
          <cell r="Z171" t="str">
            <v>AMF</v>
          </cell>
          <cell r="AA171"/>
          <cell r="AB171"/>
        </row>
        <row r="172">
          <cell r="A172">
            <v>535</v>
          </cell>
          <cell r="B172" t="str">
            <v>AMF Strathmore Lanes</v>
          </cell>
          <cell r="C172" t="str">
            <v>1061-G Route #34</v>
          </cell>
          <cell r="D172" t="str">
            <v>Aberdeen</v>
          </cell>
          <cell r="E172" t="str">
            <v>NJ</v>
          </cell>
          <cell r="F172">
            <v>7747</v>
          </cell>
          <cell r="G172" t="str">
            <v>732.566.7500</v>
          </cell>
          <cell r="H172" t="str">
            <v>732.566.3179</v>
          </cell>
          <cell r="I172" t="str">
            <v>New Jersey XP</v>
          </cell>
          <cell r="J172" t="str">
            <v>Exp. North</v>
          </cell>
          <cell r="K172" t="str">
            <v>Richard Podeszwa</v>
          </cell>
          <cell r="L172" t="str">
            <v>xmgr535</v>
          </cell>
          <cell r="M172"/>
          <cell r="N172"/>
          <cell r="O172" t="str">
            <v>Pelican</v>
          </cell>
          <cell r="P172"/>
          <cell r="Q172"/>
          <cell r="R172"/>
          <cell r="S172"/>
          <cell r="T172"/>
          <cell r="U172"/>
          <cell r="V172"/>
          <cell r="W172" t="str">
            <v>Pelican</v>
          </cell>
          <cell r="X172"/>
          <cell r="Y172"/>
          <cell r="Z172" t="str">
            <v>AMF</v>
          </cell>
          <cell r="AA172"/>
          <cell r="AB172"/>
        </row>
        <row r="173">
          <cell r="A173">
            <v>536</v>
          </cell>
          <cell r="B173" t="str">
            <v>Bowlmor Green Brook</v>
          </cell>
          <cell r="C173" t="str">
            <v>380 U.S. Hwy 22</v>
          </cell>
          <cell r="D173" t="str">
            <v>Green Brook</v>
          </cell>
          <cell r="E173" t="str">
            <v>NJ</v>
          </cell>
          <cell r="F173">
            <v>8812</v>
          </cell>
          <cell r="G173" t="str">
            <v>732.356.0011</v>
          </cell>
          <cell r="H173" t="str">
            <v>732.805.9696</v>
          </cell>
          <cell r="I173" t="str">
            <v>New Jersey XP</v>
          </cell>
          <cell r="J173" t="str">
            <v>Exp. North</v>
          </cell>
          <cell r="K173" t="str">
            <v>Sanjay Spence</v>
          </cell>
          <cell r="L173" t="str">
            <v>xmgr536</v>
          </cell>
          <cell r="M173" t="str">
            <v>Prize Hub</v>
          </cell>
          <cell r="N173"/>
          <cell r="O173" t="str">
            <v>Intercard</v>
          </cell>
          <cell r="P173">
            <v>1</v>
          </cell>
          <cell r="Q173">
            <v>1</v>
          </cell>
          <cell r="R173"/>
          <cell r="S173"/>
          <cell r="T173"/>
          <cell r="U173"/>
          <cell r="V173"/>
          <cell r="W173" t="str">
            <v>None</v>
          </cell>
          <cell r="X173">
            <v>30</v>
          </cell>
          <cell r="Y173" t="str">
            <v>Frank</v>
          </cell>
          <cell r="Z173" t="str">
            <v>Bowlmor</v>
          </cell>
          <cell r="AA173">
            <v>2015</v>
          </cell>
          <cell r="AB173">
            <v>42272</v>
          </cell>
        </row>
        <row r="174">
          <cell r="A174">
            <v>538</v>
          </cell>
          <cell r="B174" t="str">
            <v>AMF Strike 'n Spare Lanes (IL)</v>
          </cell>
          <cell r="C174" t="str">
            <v>2660 W. Lawrence Ave</v>
          </cell>
          <cell r="D174" t="str">
            <v>Springfield</v>
          </cell>
          <cell r="E174" t="str">
            <v>IL</v>
          </cell>
          <cell r="F174">
            <v>62704</v>
          </cell>
          <cell r="G174" t="str">
            <v>217.787.6111</v>
          </cell>
          <cell r="H174" t="str">
            <v>217.787.6192</v>
          </cell>
          <cell r="I174" t="str">
            <v>St. Louis</v>
          </cell>
          <cell r="J174" t="str">
            <v>West</v>
          </cell>
          <cell r="K174" t="str">
            <v>James Nickum</v>
          </cell>
          <cell r="L174" t="str">
            <v>xmgr538</v>
          </cell>
          <cell r="M174"/>
          <cell r="N174"/>
          <cell r="O174" t="str">
            <v>Pelican</v>
          </cell>
          <cell r="P174"/>
          <cell r="Q174"/>
          <cell r="R174"/>
          <cell r="S174"/>
          <cell r="T174"/>
          <cell r="U174"/>
          <cell r="V174"/>
          <cell r="W174" t="str">
            <v>None</v>
          </cell>
          <cell r="X174"/>
          <cell r="Y174"/>
          <cell r="Z174" t="str">
            <v>AMF</v>
          </cell>
          <cell r="AA174"/>
          <cell r="AB174"/>
        </row>
        <row r="175">
          <cell r="A175">
            <v>540</v>
          </cell>
          <cell r="B175" t="str">
            <v>AMF Strike 'n Spare Lanes (NY)</v>
          </cell>
          <cell r="C175" t="str">
            <v>1777 Brewerton Rd</v>
          </cell>
          <cell r="D175" t="str">
            <v>Syracuse</v>
          </cell>
          <cell r="E175" t="str">
            <v>NY</v>
          </cell>
          <cell r="F175">
            <v>13211</v>
          </cell>
          <cell r="G175" t="str">
            <v>315.454.4428</v>
          </cell>
          <cell r="H175" t="str">
            <v>315.454.8033</v>
          </cell>
          <cell r="I175" t="str">
            <v>Niagara</v>
          </cell>
          <cell r="J175" t="str">
            <v>Patriot</v>
          </cell>
          <cell r="K175" t="str">
            <v>Dan Moreth</v>
          </cell>
          <cell r="L175" t="str">
            <v>xmgr540</v>
          </cell>
          <cell r="M175"/>
          <cell r="N175"/>
          <cell r="O175" t="str">
            <v>Pelican</v>
          </cell>
          <cell r="P175"/>
          <cell r="Q175"/>
          <cell r="R175"/>
          <cell r="S175"/>
          <cell r="T175"/>
          <cell r="U175"/>
          <cell r="V175"/>
          <cell r="W175" t="str">
            <v>None</v>
          </cell>
          <cell r="X175"/>
          <cell r="Y175"/>
          <cell r="Z175" t="str">
            <v>AMF</v>
          </cell>
          <cell r="AA175"/>
          <cell r="AB175"/>
        </row>
        <row r="176">
          <cell r="A176">
            <v>545</v>
          </cell>
          <cell r="B176" t="str">
            <v>AMF Terrace Gardens Lanes</v>
          </cell>
          <cell r="C176" t="str">
            <v>1151 Ridgeway Ave</v>
          </cell>
          <cell r="D176" t="str">
            <v>Rochester</v>
          </cell>
          <cell r="E176" t="str">
            <v>NY</v>
          </cell>
          <cell r="F176">
            <v>14615</v>
          </cell>
          <cell r="G176" t="str">
            <v>585.254.0553</v>
          </cell>
          <cell r="H176" t="str">
            <v>585.254.7561</v>
          </cell>
          <cell r="I176" t="str">
            <v>Niagara</v>
          </cell>
          <cell r="J176" t="str">
            <v>Patriot</v>
          </cell>
          <cell r="K176" t="str">
            <v>Robert Conway</v>
          </cell>
          <cell r="L176" t="str">
            <v>xmgr545</v>
          </cell>
          <cell r="M176"/>
          <cell r="N176"/>
          <cell r="O176" t="str">
            <v>Pelican</v>
          </cell>
          <cell r="P176"/>
          <cell r="Q176"/>
          <cell r="R176"/>
          <cell r="S176"/>
          <cell r="T176"/>
          <cell r="U176"/>
          <cell r="V176"/>
          <cell r="W176" t="str">
            <v>None</v>
          </cell>
          <cell r="X176"/>
          <cell r="Y176"/>
          <cell r="Z176" t="str">
            <v>AMF</v>
          </cell>
          <cell r="AA176"/>
          <cell r="AB176"/>
        </row>
        <row r="177">
          <cell r="A177">
            <v>546</v>
          </cell>
          <cell r="B177" t="str">
            <v>AMF University Lanes (NC)</v>
          </cell>
          <cell r="C177" t="str">
            <v>5900 N. Tryon St</v>
          </cell>
          <cell r="D177" t="str">
            <v>Charlotte</v>
          </cell>
          <cell r="E177" t="str">
            <v>NC</v>
          </cell>
          <cell r="F177">
            <v>28213</v>
          </cell>
          <cell r="G177" t="str">
            <v>704.596.4736</v>
          </cell>
          <cell r="H177" t="str">
            <v>704.598.6137</v>
          </cell>
          <cell r="I177" t="str">
            <v>Panthers</v>
          </cell>
          <cell r="J177" t="str">
            <v>Southeast</v>
          </cell>
          <cell r="K177" t="str">
            <v>Vacant</v>
          </cell>
          <cell r="L177" t="str">
            <v>xmgr546</v>
          </cell>
          <cell r="M177"/>
          <cell r="N177"/>
          <cell r="O177" t="str">
            <v>Pelican</v>
          </cell>
          <cell r="P177"/>
          <cell r="Q177"/>
          <cell r="R177"/>
          <cell r="S177"/>
          <cell r="T177"/>
          <cell r="U177"/>
          <cell r="V177"/>
          <cell r="W177" t="str">
            <v>Coin</v>
          </cell>
          <cell r="X177"/>
          <cell r="Y177"/>
          <cell r="Z177" t="str">
            <v>AMF</v>
          </cell>
          <cell r="AA177"/>
          <cell r="AB177"/>
        </row>
        <row r="178">
          <cell r="A178">
            <v>548</v>
          </cell>
          <cell r="B178" t="str">
            <v>AMF Wantagh Lanes</v>
          </cell>
          <cell r="C178" t="str">
            <v>1300 Wantagh Ave</v>
          </cell>
          <cell r="D178" t="str">
            <v>Wantagh</v>
          </cell>
          <cell r="E178" t="str">
            <v>NY</v>
          </cell>
          <cell r="F178">
            <v>11793</v>
          </cell>
          <cell r="G178" t="str">
            <v>516.781.1460</v>
          </cell>
          <cell r="H178" t="str">
            <v>516.221.0807</v>
          </cell>
          <cell r="I178" t="str">
            <v>W. Long Island</v>
          </cell>
          <cell r="J178" t="str">
            <v>Exp. North</v>
          </cell>
          <cell r="K178" t="str">
            <v>Christopher Pierce</v>
          </cell>
          <cell r="L178" t="str">
            <v>xmgr548</v>
          </cell>
          <cell r="M178" t="str">
            <v>Instant Only</v>
          </cell>
          <cell r="N178"/>
          <cell r="O178" t="str">
            <v>Intercard</v>
          </cell>
          <cell r="P178">
            <v>3</v>
          </cell>
          <cell r="Q178">
            <v>4</v>
          </cell>
          <cell r="R178"/>
          <cell r="S178"/>
          <cell r="T178"/>
          <cell r="U178"/>
          <cell r="V178"/>
          <cell r="W178">
            <v>1</v>
          </cell>
          <cell r="X178">
            <v>16</v>
          </cell>
          <cell r="Y178" t="str">
            <v>Joey</v>
          </cell>
          <cell r="Z178" t="str">
            <v>AMF</v>
          </cell>
          <cell r="AA178">
            <v>2017</v>
          </cell>
          <cell r="AB178">
            <v>42979</v>
          </cell>
        </row>
        <row r="179">
          <cell r="A179">
            <v>551</v>
          </cell>
          <cell r="B179" t="str">
            <v>Bowlmor White Plains</v>
          </cell>
          <cell r="C179" t="str">
            <v>47 Tarrytown Rd</v>
          </cell>
          <cell r="D179" t="str">
            <v>White Plains</v>
          </cell>
          <cell r="E179" t="str">
            <v>NY</v>
          </cell>
          <cell r="F179">
            <v>10607</v>
          </cell>
          <cell r="G179" t="str">
            <v>914.948.2677</v>
          </cell>
          <cell r="H179" t="str">
            <v>914.948.0490</v>
          </cell>
          <cell r="I179" t="str">
            <v>Affluent 'Burbs</v>
          </cell>
          <cell r="J179" t="str">
            <v>Exp. North</v>
          </cell>
          <cell r="K179" t="str">
            <v>Vacant</v>
          </cell>
          <cell r="L179" t="str">
            <v>xmgr551</v>
          </cell>
          <cell r="M179" t="str">
            <v>Counter</v>
          </cell>
          <cell r="N179" t="str">
            <v>Sureshot</v>
          </cell>
          <cell r="O179" t="str">
            <v>Intercard</v>
          </cell>
          <cell r="P179">
            <v>1</v>
          </cell>
          <cell r="Q179">
            <v>1</v>
          </cell>
          <cell r="R179"/>
          <cell r="S179"/>
          <cell r="T179"/>
          <cell r="U179"/>
          <cell r="V179"/>
          <cell r="W179" t="str">
            <v>None</v>
          </cell>
          <cell r="X179">
            <v>46</v>
          </cell>
          <cell r="Y179" t="str">
            <v>Eric V</v>
          </cell>
          <cell r="Z179" t="str">
            <v>Bowlmor</v>
          </cell>
          <cell r="AA179">
            <v>2015</v>
          </cell>
          <cell r="AB179">
            <v>42076</v>
          </cell>
        </row>
        <row r="180">
          <cell r="A180">
            <v>557</v>
          </cell>
          <cell r="B180" t="str">
            <v>Bowlero Euless</v>
          </cell>
          <cell r="C180" t="str">
            <v>1901 West Airport Freeway</v>
          </cell>
          <cell r="D180" t="str">
            <v>Euless</v>
          </cell>
          <cell r="E180" t="str">
            <v>TX</v>
          </cell>
          <cell r="F180">
            <v>76040</v>
          </cell>
          <cell r="G180" t="str">
            <v>817.540.0303</v>
          </cell>
          <cell r="H180" t="str">
            <v>817.540.1108</v>
          </cell>
          <cell r="I180" t="str">
            <v>Mid-Cities</v>
          </cell>
          <cell r="J180" t="str">
            <v>Ross</v>
          </cell>
          <cell r="K180" t="str">
            <v>Tim Dooley</v>
          </cell>
          <cell r="L180" t="str">
            <v>xmgr557</v>
          </cell>
          <cell r="M180" t="str">
            <v>Prize Hub</v>
          </cell>
          <cell r="N180"/>
          <cell r="O180" t="str">
            <v>Intercard</v>
          </cell>
          <cell r="P180">
            <v>4</v>
          </cell>
          <cell r="Q180">
            <v>3</v>
          </cell>
          <cell r="R180"/>
          <cell r="S180"/>
          <cell r="T180"/>
          <cell r="U180"/>
          <cell r="V180"/>
          <cell r="W180">
            <v>3</v>
          </cell>
          <cell r="X180">
            <v>27</v>
          </cell>
          <cell r="Y180" t="str">
            <v>Randy</v>
          </cell>
          <cell r="Z180" t="str">
            <v>Bowlero</v>
          </cell>
          <cell r="AA180">
            <v>2016</v>
          </cell>
          <cell r="AB180">
            <v>42643</v>
          </cell>
        </row>
        <row r="181">
          <cell r="A181">
            <v>559</v>
          </cell>
          <cell r="B181" t="str">
            <v>AMF Garland Lanes</v>
          </cell>
          <cell r="C181" t="str">
            <v>1950 Marketplace Dr</v>
          </cell>
          <cell r="D181" t="str">
            <v>Garland</v>
          </cell>
          <cell r="E181" t="str">
            <v>TX</v>
          </cell>
          <cell r="F181">
            <v>75041</v>
          </cell>
          <cell r="G181" t="str">
            <v>972.613.8100</v>
          </cell>
          <cell r="H181" t="str">
            <v>972.613.8175</v>
          </cell>
          <cell r="I181" t="str">
            <v>Oil Money</v>
          </cell>
          <cell r="J181" t="str">
            <v>Ross</v>
          </cell>
          <cell r="K181" t="str">
            <v>Cindy Ray</v>
          </cell>
          <cell r="L181" t="str">
            <v>xmgr559</v>
          </cell>
          <cell r="M181" t="str">
            <v>Prize Hub</v>
          </cell>
          <cell r="N181"/>
          <cell r="O181" t="str">
            <v>Intercard</v>
          </cell>
          <cell r="P181">
            <v>3</v>
          </cell>
          <cell r="Q181">
            <v>4</v>
          </cell>
          <cell r="R181"/>
          <cell r="S181"/>
          <cell r="T181"/>
          <cell r="U181"/>
          <cell r="V181"/>
          <cell r="W181" t="str">
            <v>None</v>
          </cell>
          <cell r="X181">
            <v>18</v>
          </cell>
          <cell r="Y181" t="str">
            <v>Randy</v>
          </cell>
          <cell r="Z181" t="str">
            <v>AMF</v>
          </cell>
          <cell r="AA181">
            <v>2015</v>
          </cell>
          <cell r="AB181">
            <v>42349</v>
          </cell>
        </row>
        <row r="182">
          <cell r="A182">
            <v>564</v>
          </cell>
          <cell r="B182" t="str">
            <v>Bowlero Wauwatosa</v>
          </cell>
          <cell r="C182" t="str">
            <v>11737 W. Burleigh St</v>
          </cell>
          <cell r="D182" t="str">
            <v>Wauwatosa</v>
          </cell>
          <cell r="E182" t="str">
            <v>WI</v>
          </cell>
          <cell r="F182">
            <v>53222</v>
          </cell>
          <cell r="G182" t="str">
            <v>414.258.9000</v>
          </cell>
          <cell r="H182" t="str">
            <v>414.258.1282</v>
          </cell>
          <cell r="I182" t="str">
            <v>Northern Lights</v>
          </cell>
          <cell r="J182" t="str">
            <v>Exp. North</v>
          </cell>
          <cell r="K182" t="str">
            <v>Angela Lamb</v>
          </cell>
          <cell r="L182" t="str">
            <v>xmgr564</v>
          </cell>
          <cell r="M182" t="str">
            <v>Instant Only</v>
          </cell>
          <cell r="N182"/>
          <cell r="O182" t="str">
            <v>Intercard</v>
          </cell>
          <cell r="P182">
            <v>3</v>
          </cell>
          <cell r="Q182">
            <v>4</v>
          </cell>
          <cell r="R182"/>
          <cell r="S182"/>
          <cell r="T182"/>
          <cell r="U182"/>
          <cell r="V182"/>
          <cell r="W182" t="str">
            <v>None</v>
          </cell>
          <cell r="X182">
            <v>13</v>
          </cell>
          <cell r="Y182" t="str">
            <v>Lenny</v>
          </cell>
          <cell r="Z182" t="str">
            <v>Bowlero</v>
          </cell>
          <cell r="AA182">
            <v>2017</v>
          </cell>
          <cell r="AB182">
            <v>42965</v>
          </cell>
        </row>
        <row r="183">
          <cell r="A183">
            <v>567</v>
          </cell>
          <cell r="B183" t="str">
            <v>AMF Cerritos Lanes</v>
          </cell>
          <cell r="C183" t="str">
            <v>18811 Carmenita Rd</v>
          </cell>
          <cell r="D183" t="str">
            <v>Cerritos</v>
          </cell>
          <cell r="E183" t="str">
            <v>CA</v>
          </cell>
          <cell r="F183">
            <v>90703</v>
          </cell>
          <cell r="G183" t="str">
            <v>562.924.9363</v>
          </cell>
          <cell r="H183" t="str">
            <v>562.809.1211</v>
          </cell>
          <cell r="I183" t="str">
            <v>LA South</v>
          </cell>
          <cell r="J183" t="str">
            <v>Experiential</v>
          </cell>
          <cell r="K183" t="str">
            <v>Rob Ballog</v>
          </cell>
          <cell r="L183" t="str">
            <v>xmgr567</v>
          </cell>
          <cell r="M183" t="str">
            <v>Instant Only</v>
          </cell>
          <cell r="N183"/>
          <cell r="O183" t="str">
            <v>Intercard</v>
          </cell>
          <cell r="P183">
            <v>3</v>
          </cell>
          <cell r="Q183">
            <v>4</v>
          </cell>
          <cell r="R183"/>
          <cell r="S183"/>
          <cell r="T183"/>
          <cell r="U183"/>
          <cell r="V183"/>
          <cell r="W183">
            <v>2</v>
          </cell>
          <cell r="X183">
            <v>19</v>
          </cell>
          <cell r="Y183" t="str">
            <v>Bill</v>
          </cell>
          <cell r="Z183" t="str">
            <v>AMF</v>
          </cell>
          <cell r="AA183">
            <v>2016</v>
          </cell>
          <cell r="AB183">
            <v>42685</v>
          </cell>
        </row>
        <row r="184">
          <cell r="A184">
            <v>571</v>
          </cell>
          <cell r="B184" t="str">
            <v>Bowlmor Dallas</v>
          </cell>
          <cell r="C184" t="str">
            <v>3805 Belt Line Rd</v>
          </cell>
          <cell r="D184" t="str">
            <v>Addison</v>
          </cell>
          <cell r="E184" t="str">
            <v>TX</v>
          </cell>
          <cell r="F184">
            <v>75001</v>
          </cell>
          <cell r="G184" t="str">
            <v>972.620.7700</v>
          </cell>
          <cell r="H184" t="str">
            <v>972.620.7787</v>
          </cell>
          <cell r="I184" t="str">
            <v>Oil Money</v>
          </cell>
          <cell r="J184" t="str">
            <v>Ross</v>
          </cell>
          <cell r="K184" t="str">
            <v>Spencer McCurley</v>
          </cell>
          <cell r="L184" t="str">
            <v>xmgr571</v>
          </cell>
          <cell r="M184" t="str">
            <v>Prize Hub</v>
          </cell>
          <cell r="N184"/>
          <cell r="O184" t="str">
            <v>Intercard</v>
          </cell>
          <cell r="P184">
            <v>2</v>
          </cell>
          <cell r="Q184">
            <v>2</v>
          </cell>
          <cell r="R184"/>
          <cell r="S184"/>
          <cell r="T184"/>
          <cell r="U184"/>
          <cell r="V184"/>
          <cell r="W184">
            <v>2</v>
          </cell>
          <cell r="X184">
            <v>28</v>
          </cell>
          <cell r="Y184" t="str">
            <v>Randy</v>
          </cell>
          <cell r="Z184" t="str">
            <v>Bowlmor</v>
          </cell>
          <cell r="AA184">
            <v>2015</v>
          </cell>
          <cell r="AB184">
            <v>42331</v>
          </cell>
        </row>
        <row r="185">
          <cell r="A185">
            <v>572</v>
          </cell>
          <cell r="B185" t="str">
            <v>AMF Land Park Lanes</v>
          </cell>
          <cell r="C185" t="str">
            <v>5850 Freeport Blvd</v>
          </cell>
          <cell r="D185" t="str">
            <v>Sacramento</v>
          </cell>
          <cell r="E185" t="str">
            <v>CA</v>
          </cell>
          <cell r="F185">
            <v>95822</v>
          </cell>
          <cell r="G185" t="str">
            <v>916.421.3671</v>
          </cell>
          <cell r="H185" t="str">
            <v>916.421.5240</v>
          </cell>
          <cell r="I185" t="str">
            <v>San Fran</v>
          </cell>
          <cell r="J185" t="str">
            <v>Experiential</v>
          </cell>
          <cell r="K185" t="str">
            <v>Vacant</v>
          </cell>
          <cell r="L185" t="str">
            <v>xmgr572</v>
          </cell>
          <cell r="M185"/>
          <cell r="N185"/>
          <cell r="O185" t="str">
            <v>Pelican</v>
          </cell>
          <cell r="P185"/>
          <cell r="Q185"/>
          <cell r="R185"/>
          <cell r="S185"/>
          <cell r="T185"/>
          <cell r="U185"/>
          <cell r="V185"/>
          <cell r="W185" t="str">
            <v>Pelican</v>
          </cell>
          <cell r="X185"/>
          <cell r="Y185"/>
          <cell r="Z185" t="str">
            <v>AMF</v>
          </cell>
          <cell r="AA185"/>
          <cell r="AB185"/>
        </row>
        <row r="186">
          <cell r="A186">
            <v>573</v>
          </cell>
          <cell r="B186" t="str">
            <v>AMF Mardi Gras Lanes</v>
          </cell>
          <cell r="C186" t="str">
            <v>4800 Madison Ave</v>
          </cell>
          <cell r="D186" t="str">
            <v>Sacramento</v>
          </cell>
          <cell r="E186" t="str">
            <v>CA</v>
          </cell>
          <cell r="F186">
            <v>95841</v>
          </cell>
          <cell r="G186" t="str">
            <v>916.332.7150</v>
          </cell>
          <cell r="H186" t="str">
            <v>916.322.1283</v>
          </cell>
          <cell r="I186" t="str">
            <v>San Fran</v>
          </cell>
          <cell r="J186" t="str">
            <v>Experiential</v>
          </cell>
          <cell r="K186" t="str">
            <v>Melissa Mejia</v>
          </cell>
          <cell r="L186" t="str">
            <v>xmgr573</v>
          </cell>
          <cell r="M186"/>
          <cell r="N186"/>
          <cell r="O186" t="str">
            <v>Pelican</v>
          </cell>
          <cell r="P186"/>
          <cell r="Q186"/>
          <cell r="R186"/>
          <cell r="S186"/>
          <cell r="T186"/>
          <cell r="U186"/>
          <cell r="V186"/>
          <cell r="W186" t="str">
            <v>Pelican</v>
          </cell>
          <cell r="X186"/>
          <cell r="Y186"/>
          <cell r="Z186" t="str">
            <v>AMF</v>
          </cell>
          <cell r="AA186"/>
          <cell r="AB186"/>
        </row>
        <row r="187">
          <cell r="A187">
            <v>575</v>
          </cell>
          <cell r="B187" t="str">
            <v>AMF Southshore Lanes</v>
          </cell>
          <cell r="C187" t="str">
            <v>300 Park St</v>
          </cell>
          <cell r="D187" t="str">
            <v>Alameda</v>
          </cell>
          <cell r="E187" t="str">
            <v>CA</v>
          </cell>
          <cell r="F187">
            <v>94502</v>
          </cell>
          <cell r="G187" t="str">
            <v>510.523.6767</v>
          </cell>
          <cell r="H187" t="str">
            <v>510.523.1789</v>
          </cell>
          <cell r="I187" t="str">
            <v>Silicon Valley</v>
          </cell>
          <cell r="J187" t="str">
            <v>Experiential</v>
          </cell>
          <cell r="K187" t="str">
            <v>Davita Leaks-Johnson</v>
          </cell>
          <cell r="L187" t="str">
            <v>xmgr575</v>
          </cell>
          <cell r="M187" t="str">
            <v>Instant Only</v>
          </cell>
          <cell r="N187"/>
          <cell r="O187" t="str">
            <v>Intercard</v>
          </cell>
          <cell r="P187">
            <v>3</v>
          </cell>
          <cell r="Q187">
            <v>4</v>
          </cell>
          <cell r="R187"/>
          <cell r="S187"/>
          <cell r="T187"/>
          <cell r="U187"/>
          <cell r="V187"/>
          <cell r="W187">
            <v>1</v>
          </cell>
          <cell r="X187">
            <v>10</v>
          </cell>
          <cell r="Y187" t="str">
            <v>James</v>
          </cell>
          <cell r="Z187" t="str">
            <v>AMF</v>
          </cell>
          <cell r="AA187">
            <v>2017</v>
          </cell>
          <cell r="AB187">
            <v>42958</v>
          </cell>
        </row>
        <row r="188">
          <cell r="A188">
            <v>576</v>
          </cell>
          <cell r="B188" t="str">
            <v>Bowlero Midland</v>
          </cell>
          <cell r="C188" t="str">
            <v>5320 W. Loop 250 North</v>
          </cell>
          <cell r="D188" t="str">
            <v>Midland</v>
          </cell>
          <cell r="E188" t="str">
            <v>TX</v>
          </cell>
          <cell r="F188">
            <v>79707</v>
          </cell>
          <cell r="G188" t="str">
            <v>432.689.9725</v>
          </cell>
          <cell r="H188" t="str">
            <v>432.689.9729</v>
          </cell>
          <cell r="I188" t="str">
            <v>Oil Money</v>
          </cell>
          <cell r="J188" t="str">
            <v>Ross</v>
          </cell>
          <cell r="K188" t="str">
            <v>Charles Soules</v>
          </cell>
          <cell r="L188" t="str">
            <v>xmgr576</v>
          </cell>
          <cell r="M188" t="str">
            <v>Prize Hub</v>
          </cell>
          <cell r="N188"/>
          <cell r="O188" t="str">
            <v>Intercard</v>
          </cell>
          <cell r="P188">
            <v>2</v>
          </cell>
          <cell r="Q188">
            <v>3</v>
          </cell>
          <cell r="R188"/>
          <cell r="S188"/>
          <cell r="T188"/>
          <cell r="U188"/>
          <cell r="V188"/>
          <cell r="W188">
            <v>2</v>
          </cell>
          <cell r="X188">
            <v>29</v>
          </cell>
          <cell r="Y188" t="str">
            <v>Randy</v>
          </cell>
          <cell r="Z188" t="str">
            <v>Bowlero</v>
          </cell>
          <cell r="AA188">
            <v>2015</v>
          </cell>
          <cell r="AB188">
            <v>42118</v>
          </cell>
        </row>
        <row r="189">
          <cell r="A189">
            <v>577</v>
          </cell>
          <cell r="B189" t="str">
            <v>Bowlero Milpitas</v>
          </cell>
          <cell r="C189" t="str">
            <v>1287 S. Park Victoria Dr</v>
          </cell>
          <cell r="D189" t="str">
            <v>Milpitas</v>
          </cell>
          <cell r="E189" t="str">
            <v>CA</v>
          </cell>
          <cell r="F189">
            <v>95035</v>
          </cell>
          <cell r="G189" t="str">
            <v>408.262.6950</v>
          </cell>
          <cell r="H189" t="str">
            <v>408.942.9557</v>
          </cell>
          <cell r="I189" t="str">
            <v>Silicon Valley</v>
          </cell>
          <cell r="J189" t="str">
            <v>Experiential</v>
          </cell>
          <cell r="K189" t="str">
            <v>Brian Rhett</v>
          </cell>
          <cell r="L189" t="str">
            <v>xmgr577</v>
          </cell>
          <cell r="M189" t="str">
            <v>Instant Only</v>
          </cell>
          <cell r="N189"/>
          <cell r="O189" t="str">
            <v>Intercard</v>
          </cell>
          <cell r="P189">
            <v>2</v>
          </cell>
          <cell r="Q189">
            <v>3</v>
          </cell>
          <cell r="R189"/>
          <cell r="S189"/>
          <cell r="T189"/>
          <cell r="U189"/>
          <cell r="V189"/>
          <cell r="W189" t="str">
            <v>None</v>
          </cell>
          <cell r="X189">
            <v>17</v>
          </cell>
          <cell r="Y189" t="str">
            <v>James</v>
          </cell>
          <cell r="Z189" t="str">
            <v>Bowlero</v>
          </cell>
          <cell r="AA189">
            <v>2016</v>
          </cell>
          <cell r="AB189">
            <v>42551</v>
          </cell>
        </row>
        <row r="190">
          <cell r="A190">
            <v>580</v>
          </cell>
          <cell r="B190" t="str">
            <v>Bowlero San Jose</v>
          </cell>
          <cell r="C190" t="str">
            <v>5420 Thornwood Dr</v>
          </cell>
          <cell r="D190" t="str">
            <v>San Jose</v>
          </cell>
          <cell r="E190" t="str">
            <v>CA</v>
          </cell>
          <cell r="F190">
            <v>95123</v>
          </cell>
          <cell r="G190" t="str">
            <v>408.578.8500</v>
          </cell>
          <cell r="H190" t="str">
            <v>408.578.1128</v>
          </cell>
          <cell r="I190" t="str">
            <v>Silicon Valley</v>
          </cell>
          <cell r="J190" t="str">
            <v>Experiential</v>
          </cell>
          <cell r="K190" t="str">
            <v>Michele Belluzzi</v>
          </cell>
          <cell r="L190" t="str">
            <v>xmgr580</v>
          </cell>
          <cell r="M190" t="str">
            <v>Instant Only</v>
          </cell>
          <cell r="N190"/>
          <cell r="O190" t="str">
            <v>Intercard</v>
          </cell>
          <cell r="P190">
            <v>2</v>
          </cell>
          <cell r="Q190">
            <v>1</v>
          </cell>
          <cell r="R190"/>
          <cell r="S190"/>
          <cell r="T190"/>
          <cell r="U190"/>
          <cell r="V190"/>
          <cell r="W190">
            <v>1</v>
          </cell>
          <cell r="X190">
            <v>23</v>
          </cell>
          <cell r="Y190" t="str">
            <v>James</v>
          </cell>
          <cell r="Z190" t="str">
            <v>Bowlero</v>
          </cell>
          <cell r="AA190">
            <v>2016</v>
          </cell>
          <cell r="AB190">
            <v>42657</v>
          </cell>
        </row>
        <row r="191">
          <cell r="A191">
            <v>581</v>
          </cell>
          <cell r="B191" t="str">
            <v>AMF Pinole Valley Lanes</v>
          </cell>
          <cell r="C191" t="str">
            <v>1580 Pinole Valley Rd</v>
          </cell>
          <cell r="D191" t="str">
            <v>Pinole</v>
          </cell>
          <cell r="E191" t="str">
            <v>CA</v>
          </cell>
          <cell r="F191">
            <v>94564</v>
          </cell>
          <cell r="G191" t="str">
            <v>510.724.9130</v>
          </cell>
          <cell r="H191" t="str">
            <v>510.724.0936</v>
          </cell>
          <cell r="I191" t="str">
            <v>San Fran</v>
          </cell>
          <cell r="J191" t="str">
            <v>Experiential</v>
          </cell>
          <cell r="K191" t="str">
            <v>Jose Cipres-Zamudio</v>
          </cell>
          <cell r="L191" t="str">
            <v>xmgr581</v>
          </cell>
          <cell r="M191" t="str">
            <v>Prize Hub</v>
          </cell>
          <cell r="N191"/>
          <cell r="O191" t="str">
            <v>Intercard</v>
          </cell>
          <cell r="P191">
            <v>3</v>
          </cell>
          <cell r="Q191">
            <v>4</v>
          </cell>
          <cell r="R191"/>
          <cell r="S191"/>
          <cell r="T191"/>
          <cell r="U191"/>
          <cell r="V191"/>
          <cell r="W191" t="str">
            <v>None</v>
          </cell>
          <cell r="X191">
            <v>18</v>
          </cell>
          <cell r="Y191" t="str">
            <v>James</v>
          </cell>
          <cell r="Z191" t="str">
            <v>AMF</v>
          </cell>
          <cell r="AA191">
            <v>2018</v>
          </cell>
          <cell r="AB191">
            <v>43210</v>
          </cell>
        </row>
        <row r="192">
          <cell r="A192">
            <v>583</v>
          </cell>
          <cell r="B192" t="str">
            <v>AMF Rocklin Lanes</v>
          </cell>
          <cell r="C192" t="str">
            <v>2325 Sierra Meadows Dr</v>
          </cell>
          <cell r="D192" t="str">
            <v>Rocklin</v>
          </cell>
          <cell r="E192" t="str">
            <v>CA</v>
          </cell>
          <cell r="F192">
            <v>95677</v>
          </cell>
          <cell r="G192" t="str">
            <v>916.624.8216</v>
          </cell>
          <cell r="H192" t="str">
            <v>916.624.5904</v>
          </cell>
          <cell r="I192" t="str">
            <v>San Fran</v>
          </cell>
          <cell r="J192" t="str">
            <v>Experiential</v>
          </cell>
          <cell r="K192" t="str">
            <v>Cynthia Dhanis</v>
          </cell>
          <cell r="L192" t="str">
            <v>xmgr583</v>
          </cell>
          <cell r="M192"/>
          <cell r="N192"/>
          <cell r="O192" t="str">
            <v>Pelican</v>
          </cell>
          <cell r="P192"/>
          <cell r="Q192"/>
          <cell r="R192"/>
          <cell r="S192"/>
          <cell r="T192"/>
          <cell r="U192"/>
          <cell r="V192"/>
          <cell r="W192" t="str">
            <v>Pelican</v>
          </cell>
          <cell r="X192"/>
          <cell r="Y192"/>
          <cell r="Z192" t="str">
            <v>AMF</v>
          </cell>
          <cell r="AA192"/>
          <cell r="AB192"/>
        </row>
        <row r="193">
          <cell r="A193">
            <v>584</v>
          </cell>
          <cell r="B193" t="str">
            <v>Bowlero Clovis</v>
          </cell>
          <cell r="C193" t="str">
            <v>140 Shaw Ave</v>
          </cell>
          <cell r="D193" t="str">
            <v>Clovis</v>
          </cell>
          <cell r="E193" t="str">
            <v>CA</v>
          </cell>
          <cell r="F193">
            <v>93612</v>
          </cell>
          <cell r="G193" t="str">
            <v>559.298.6555</v>
          </cell>
          <cell r="H193" t="str">
            <v>559.298.4738</v>
          </cell>
          <cell r="I193" t="str">
            <v>Sequoia</v>
          </cell>
          <cell r="J193" t="str">
            <v>Experiential</v>
          </cell>
          <cell r="K193" t="str">
            <v>Juston Johnson Jr</v>
          </cell>
          <cell r="L193" t="str">
            <v>xmgr584</v>
          </cell>
          <cell r="M193" t="str">
            <v>Instant Only</v>
          </cell>
          <cell r="N193"/>
          <cell r="O193" t="str">
            <v>Intercard</v>
          </cell>
          <cell r="P193">
            <v>3</v>
          </cell>
          <cell r="Q193">
            <v>4</v>
          </cell>
          <cell r="R193"/>
          <cell r="S193"/>
          <cell r="T193"/>
          <cell r="U193"/>
          <cell r="V193"/>
          <cell r="W193">
            <v>2</v>
          </cell>
          <cell r="X193">
            <v>18</v>
          </cell>
          <cell r="Y193" t="str">
            <v>James</v>
          </cell>
          <cell r="Z193" t="str">
            <v>Bowlero</v>
          </cell>
          <cell r="AA193">
            <v>2017</v>
          </cell>
          <cell r="AB193">
            <v>43035</v>
          </cell>
        </row>
        <row r="194">
          <cell r="A194">
            <v>595</v>
          </cell>
          <cell r="B194" t="str">
            <v>AMF Lewisville Lanes</v>
          </cell>
          <cell r="C194" t="str">
            <v>1398 W. Main St</v>
          </cell>
          <cell r="D194" t="str">
            <v>Lewisville</v>
          </cell>
          <cell r="E194" t="str">
            <v>TX</v>
          </cell>
          <cell r="F194">
            <v>75067</v>
          </cell>
          <cell r="G194" t="str">
            <v>972.436.6575</v>
          </cell>
          <cell r="H194" t="str">
            <v>972.420.8691</v>
          </cell>
          <cell r="I194" t="str">
            <v>Northern Metroplex</v>
          </cell>
          <cell r="J194" t="str">
            <v>Ross</v>
          </cell>
          <cell r="K194" t="str">
            <v>Vacant</v>
          </cell>
          <cell r="L194" t="str">
            <v>xmgr595</v>
          </cell>
          <cell r="M194"/>
          <cell r="N194"/>
          <cell r="O194" t="str">
            <v>Pelican</v>
          </cell>
          <cell r="P194"/>
          <cell r="Q194"/>
          <cell r="R194"/>
          <cell r="S194"/>
          <cell r="T194"/>
          <cell r="U194"/>
          <cell r="V194"/>
          <cell r="W194">
            <v>3</v>
          </cell>
          <cell r="X194"/>
          <cell r="Y194"/>
          <cell r="Z194" t="str">
            <v>AMF</v>
          </cell>
          <cell r="AA194"/>
          <cell r="AB194"/>
        </row>
        <row r="195">
          <cell r="A195">
            <v>596</v>
          </cell>
          <cell r="B195" t="str">
            <v>AMF Richardson Lanes</v>
          </cell>
          <cell r="C195" t="str">
            <v>2101 N. Central Expressway</v>
          </cell>
          <cell r="D195" t="str">
            <v>Richardson</v>
          </cell>
          <cell r="E195" t="str">
            <v>TX</v>
          </cell>
          <cell r="F195">
            <v>75080</v>
          </cell>
          <cell r="G195" t="str">
            <v>972.231.2695</v>
          </cell>
          <cell r="H195" t="str">
            <v>972.268.5642</v>
          </cell>
          <cell r="I195" t="str">
            <v>Northern Metroplex</v>
          </cell>
          <cell r="J195" t="str">
            <v>Ross</v>
          </cell>
          <cell r="K195" t="str">
            <v>Rob Piacente</v>
          </cell>
          <cell r="L195" t="str">
            <v>xmgr596</v>
          </cell>
          <cell r="M195"/>
          <cell r="N195"/>
          <cell r="O195" t="str">
            <v>Pelican</v>
          </cell>
          <cell r="P195"/>
          <cell r="Q195"/>
          <cell r="R195"/>
          <cell r="S195"/>
          <cell r="T195"/>
          <cell r="U195"/>
          <cell r="V195"/>
          <cell r="W195">
            <v>3</v>
          </cell>
          <cell r="X195"/>
          <cell r="Y195"/>
          <cell r="Z195" t="str">
            <v>AMF</v>
          </cell>
          <cell r="AA195"/>
          <cell r="AB195"/>
        </row>
        <row r="196">
          <cell r="A196">
            <v>598</v>
          </cell>
          <cell r="B196" t="str">
            <v>Bowlero Visalia</v>
          </cell>
          <cell r="C196" t="str">
            <v>1740 W. Caldwell Ave</v>
          </cell>
          <cell r="D196" t="str">
            <v>Visalia</v>
          </cell>
          <cell r="E196" t="str">
            <v>CA</v>
          </cell>
          <cell r="F196">
            <v>93277</v>
          </cell>
          <cell r="G196" t="str">
            <v>559.625.2100</v>
          </cell>
          <cell r="H196" t="str">
            <v>559.625.0918</v>
          </cell>
          <cell r="I196" t="str">
            <v>San Fran</v>
          </cell>
          <cell r="J196" t="str">
            <v>Experiential</v>
          </cell>
          <cell r="K196" t="str">
            <v>Cynthia Padilla-Nowakowski</v>
          </cell>
          <cell r="L196" t="str">
            <v>xmgr598</v>
          </cell>
          <cell r="M196" t="str">
            <v>Prize Hub</v>
          </cell>
          <cell r="N196"/>
          <cell r="O196" t="str">
            <v>Intercard</v>
          </cell>
          <cell r="P196">
            <v>3</v>
          </cell>
          <cell r="Q196">
            <v>3</v>
          </cell>
          <cell r="R196"/>
          <cell r="S196"/>
          <cell r="T196"/>
          <cell r="U196"/>
          <cell r="V196"/>
          <cell r="W196">
            <v>2</v>
          </cell>
          <cell r="X196">
            <v>20</v>
          </cell>
          <cell r="Y196" t="str">
            <v>James</v>
          </cell>
          <cell r="Z196" t="str">
            <v>Bowlero</v>
          </cell>
          <cell r="AA196">
            <v>2017</v>
          </cell>
          <cell r="AB196">
            <v>42832</v>
          </cell>
        </row>
        <row r="197">
          <cell r="A197">
            <v>601</v>
          </cell>
          <cell r="B197" t="str">
            <v>AMF West Lanes</v>
          </cell>
          <cell r="C197" t="str">
            <v>7505 W. Oklahoma Ave</v>
          </cell>
          <cell r="D197" t="str">
            <v>Milwaukee</v>
          </cell>
          <cell r="E197" t="str">
            <v>WI</v>
          </cell>
          <cell r="F197">
            <v>53219</v>
          </cell>
          <cell r="G197" t="str">
            <v>414.321.5050</v>
          </cell>
          <cell r="H197" t="str">
            <v>414.321.8429</v>
          </cell>
          <cell r="I197" t="str">
            <v>Northern Lights</v>
          </cell>
          <cell r="J197" t="str">
            <v>Exp. North</v>
          </cell>
          <cell r="K197" t="str">
            <v>Jessica McNamer</v>
          </cell>
          <cell r="L197" t="str">
            <v>xmgr601</v>
          </cell>
          <cell r="M197" t="str">
            <v>Instant Only</v>
          </cell>
          <cell r="N197"/>
          <cell r="O197" t="str">
            <v>Intercard</v>
          </cell>
          <cell r="P197">
            <v>3</v>
          </cell>
          <cell r="Q197">
            <v>3</v>
          </cell>
          <cell r="R197"/>
          <cell r="S197"/>
          <cell r="T197"/>
          <cell r="U197"/>
          <cell r="V197"/>
          <cell r="W197" t="str">
            <v>None</v>
          </cell>
          <cell r="X197">
            <v>16</v>
          </cell>
          <cell r="Y197" t="str">
            <v>Lenny</v>
          </cell>
          <cell r="Z197" t="str">
            <v>AMF</v>
          </cell>
          <cell r="AA197">
            <v>2017</v>
          </cell>
          <cell r="AB197">
            <v>42965</v>
          </cell>
        </row>
        <row r="198">
          <cell r="A198">
            <v>602</v>
          </cell>
          <cell r="B198" t="str">
            <v>AMF Windsor Lanes</v>
          </cell>
          <cell r="C198" t="str">
            <v>4600 North West 23rd St</v>
          </cell>
          <cell r="D198" t="str">
            <v>Oklahoma City</v>
          </cell>
          <cell r="E198" t="str">
            <v>OK</v>
          </cell>
          <cell r="F198">
            <v>73127</v>
          </cell>
          <cell r="G198" t="str">
            <v>405.942.5545</v>
          </cell>
          <cell r="H198" t="str">
            <v>405.947.7797</v>
          </cell>
          <cell r="I198" t="str">
            <v>Great Plains</v>
          </cell>
          <cell r="J198" t="str">
            <v>West</v>
          </cell>
          <cell r="K198" t="str">
            <v>Leroy Schmidt</v>
          </cell>
          <cell r="L198" t="str">
            <v>xmgr602</v>
          </cell>
          <cell r="M198"/>
          <cell r="N198"/>
          <cell r="O198" t="str">
            <v>Pelican</v>
          </cell>
          <cell r="P198"/>
          <cell r="Q198"/>
          <cell r="R198"/>
          <cell r="S198"/>
          <cell r="T198"/>
          <cell r="U198"/>
          <cell r="V198"/>
          <cell r="W198" t="str">
            <v>Pelican</v>
          </cell>
          <cell r="X198"/>
          <cell r="Y198"/>
          <cell r="Z198" t="str">
            <v>AMF</v>
          </cell>
          <cell r="AA198"/>
          <cell r="AB198"/>
        </row>
        <row r="199">
          <cell r="A199">
            <v>603</v>
          </cell>
          <cell r="B199" t="str">
            <v>AMF DeSoto Lanes</v>
          </cell>
          <cell r="C199" t="str">
            <v>121 Northgate Dr</v>
          </cell>
          <cell r="D199" t="str">
            <v>Desoto</v>
          </cell>
          <cell r="E199" t="str">
            <v>TX</v>
          </cell>
          <cell r="F199">
            <v>75115</v>
          </cell>
          <cell r="G199" t="str">
            <v>972.780.8090</v>
          </cell>
          <cell r="H199" t="str">
            <v>972.298.3253</v>
          </cell>
          <cell r="I199" t="str">
            <v>Oil Money</v>
          </cell>
          <cell r="J199" t="str">
            <v>Ross</v>
          </cell>
          <cell r="K199" t="str">
            <v>Craig Jordan</v>
          </cell>
          <cell r="L199" t="str">
            <v>xmgr603</v>
          </cell>
          <cell r="M199"/>
          <cell r="N199"/>
          <cell r="O199" t="str">
            <v>Pelican</v>
          </cell>
          <cell r="P199"/>
          <cell r="Q199"/>
          <cell r="R199"/>
          <cell r="S199"/>
          <cell r="T199"/>
          <cell r="U199"/>
          <cell r="V199"/>
          <cell r="W199">
            <v>3</v>
          </cell>
          <cell r="X199"/>
          <cell r="Y199"/>
          <cell r="Z199" t="str">
            <v>AMF</v>
          </cell>
          <cell r="AA199"/>
          <cell r="AB199"/>
        </row>
        <row r="200">
          <cell r="A200">
            <v>608</v>
          </cell>
          <cell r="B200" t="str">
            <v>AMF Southwest Lanes (CA)</v>
          </cell>
          <cell r="C200" t="str">
            <v>3610 Wible Rd</v>
          </cell>
          <cell r="D200" t="str">
            <v>Bakerfield</v>
          </cell>
          <cell r="E200" t="str">
            <v>CA</v>
          </cell>
          <cell r="F200">
            <v>93309</v>
          </cell>
          <cell r="G200" t="str">
            <v>661.834.2695</v>
          </cell>
          <cell r="H200" t="str">
            <v>661.832.8928</v>
          </cell>
          <cell r="I200" t="str">
            <v>Southern California</v>
          </cell>
          <cell r="J200" t="str">
            <v>Experiential</v>
          </cell>
          <cell r="K200" t="str">
            <v>James McCarter</v>
          </cell>
          <cell r="L200" t="str">
            <v>xmgr608</v>
          </cell>
          <cell r="M200" t="str">
            <v>Instant Only</v>
          </cell>
          <cell r="N200"/>
          <cell r="O200" t="str">
            <v>Intercard</v>
          </cell>
          <cell r="P200">
            <v>4</v>
          </cell>
          <cell r="Q200">
            <v>4</v>
          </cell>
          <cell r="R200"/>
          <cell r="S200"/>
          <cell r="T200"/>
          <cell r="U200"/>
          <cell r="V200"/>
          <cell r="W200" t="str">
            <v>None</v>
          </cell>
          <cell r="X200">
            <v>14</v>
          </cell>
          <cell r="Y200" t="str">
            <v>Gale</v>
          </cell>
          <cell r="Z200" t="str">
            <v>AMF</v>
          </cell>
          <cell r="AA200">
            <v>2018</v>
          </cell>
          <cell r="AB200">
            <v>43203</v>
          </cell>
        </row>
        <row r="201">
          <cell r="A201">
            <v>609</v>
          </cell>
          <cell r="B201" t="str">
            <v>AMF Westchester Lanes</v>
          </cell>
          <cell r="C201" t="str">
            <v>1819 30th St</v>
          </cell>
          <cell r="D201" t="str">
            <v>Bakerfield</v>
          </cell>
          <cell r="E201" t="str">
            <v>CA</v>
          </cell>
          <cell r="F201">
            <v>93301</v>
          </cell>
          <cell r="G201" t="str">
            <v>661.324.4966</v>
          </cell>
          <cell r="H201" t="str">
            <v>661.631.1779</v>
          </cell>
          <cell r="I201" t="str">
            <v>Southern California</v>
          </cell>
          <cell r="J201" t="str">
            <v>Experiential</v>
          </cell>
          <cell r="K201" t="str">
            <v>Vacant</v>
          </cell>
          <cell r="L201" t="str">
            <v>xmgr609</v>
          </cell>
          <cell r="M201"/>
          <cell r="N201"/>
          <cell r="O201" t="str">
            <v>Pelican</v>
          </cell>
          <cell r="P201"/>
          <cell r="Q201"/>
          <cell r="R201"/>
          <cell r="S201"/>
          <cell r="T201"/>
          <cell r="U201"/>
          <cell r="V201"/>
          <cell r="W201" t="str">
            <v>None</v>
          </cell>
          <cell r="X201"/>
          <cell r="Y201"/>
          <cell r="Z201" t="str">
            <v>AMF</v>
          </cell>
          <cell r="AA201"/>
          <cell r="AB201"/>
        </row>
        <row r="202">
          <cell r="A202">
            <v>610</v>
          </cell>
          <cell r="B202" t="str">
            <v>AMF Boulevard Lanes (CA)</v>
          </cell>
          <cell r="C202" t="str">
            <v>1100 Petaluma Blvd South</v>
          </cell>
          <cell r="D202" t="str">
            <v>Petaluma</v>
          </cell>
          <cell r="E202" t="str">
            <v>CA</v>
          </cell>
          <cell r="F202">
            <v>94952</v>
          </cell>
          <cell r="G202" t="str">
            <v>707.762.4581</v>
          </cell>
          <cell r="H202" t="str">
            <v>707.762.4267</v>
          </cell>
          <cell r="I202" t="str">
            <v>San Fran</v>
          </cell>
          <cell r="J202" t="str">
            <v>Experiential</v>
          </cell>
          <cell r="K202" t="str">
            <v>Vacant</v>
          </cell>
          <cell r="L202" t="str">
            <v>xmgr610</v>
          </cell>
          <cell r="M202"/>
          <cell r="N202"/>
          <cell r="O202" t="str">
            <v>Pelican</v>
          </cell>
          <cell r="P202"/>
          <cell r="Q202"/>
          <cell r="R202"/>
          <cell r="S202"/>
          <cell r="T202"/>
          <cell r="U202"/>
          <cell r="V202"/>
          <cell r="W202">
            <v>3</v>
          </cell>
          <cell r="X202"/>
          <cell r="Y202"/>
          <cell r="Z202" t="str">
            <v>AMF</v>
          </cell>
          <cell r="AA202"/>
          <cell r="AB202"/>
        </row>
        <row r="203">
          <cell r="A203">
            <v>615</v>
          </cell>
          <cell r="B203" t="str">
            <v>AMF Camellia Lanes</v>
          </cell>
          <cell r="C203" t="str">
            <v>125 N Schillinger Rd</v>
          </cell>
          <cell r="D203" t="str">
            <v>Mobile</v>
          </cell>
          <cell r="E203" t="str">
            <v>AL</v>
          </cell>
          <cell r="F203">
            <v>36608</v>
          </cell>
          <cell r="G203" t="str">
            <v>251.639.1221</v>
          </cell>
          <cell r="H203" t="str">
            <v>251.639.0287</v>
          </cell>
          <cell r="I203" t="str">
            <v>Bama</v>
          </cell>
          <cell r="J203" t="str">
            <v>Southeast</v>
          </cell>
          <cell r="K203" t="str">
            <v>John Gormandy</v>
          </cell>
          <cell r="L203" t="str">
            <v>xmgr615</v>
          </cell>
          <cell r="M203"/>
          <cell r="N203"/>
          <cell r="O203" t="str">
            <v>Pelican</v>
          </cell>
          <cell r="P203"/>
          <cell r="Q203"/>
          <cell r="R203"/>
          <cell r="S203"/>
          <cell r="T203"/>
          <cell r="U203"/>
          <cell r="V203"/>
          <cell r="W203" t="str">
            <v>Pelican</v>
          </cell>
          <cell r="X203"/>
          <cell r="Y203"/>
          <cell r="Z203" t="str">
            <v>AMF</v>
          </cell>
          <cell r="AA203"/>
          <cell r="AB203"/>
        </row>
        <row r="204">
          <cell r="A204">
            <v>616</v>
          </cell>
          <cell r="B204" t="str">
            <v>AMF Skyline Lanes</v>
          </cell>
          <cell r="C204" t="str">
            <v>4120 Government Blvd</v>
          </cell>
          <cell r="D204" t="str">
            <v>Mobile</v>
          </cell>
          <cell r="E204" t="str">
            <v>AL</v>
          </cell>
          <cell r="F204">
            <v>36693</v>
          </cell>
          <cell r="G204" t="str">
            <v>251.661.1221</v>
          </cell>
          <cell r="H204" t="str">
            <v>251.661.1223</v>
          </cell>
          <cell r="I204" t="str">
            <v>Bama</v>
          </cell>
          <cell r="J204" t="str">
            <v>Southeast</v>
          </cell>
          <cell r="K204" t="str">
            <v>Kevin Pocase</v>
          </cell>
          <cell r="L204" t="str">
            <v>xmgr616</v>
          </cell>
          <cell r="M204"/>
          <cell r="N204"/>
          <cell r="O204" t="str">
            <v>Pelican</v>
          </cell>
          <cell r="P204"/>
          <cell r="Q204"/>
          <cell r="R204"/>
          <cell r="S204"/>
          <cell r="T204"/>
          <cell r="U204"/>
          <cell r="V204"/>
          <cell r="W204" t="str">
            <v>Pelican</v>
          </cell>
          <cell r="X204"/>
          <cell r="Y204"/>
          <cell r="Z204" t="str">
            <v>AMF</v>
          </cell>
          <cell r="AA204"/>
          <cell r="AB204"/>
        </row>
        <row r="205">
          <cell r="A205">
            <v>621</v>
          </cell>
          <cell r="B205" t="str">
            <v>AMF All Star Lanes</v>
          </cell>
          <cell r="C205" t="str">
            <v>3640 Williams Blvd</v>
          </cell>
          <cell r="D205" t="str">
            <v>Kenner</v>
          </cell>
          <cell r="E205" t="str">
            <v>LA</v>
          </cell>
          <cell r="F205">
            <v>70065</v>
          </cell>
          <cell r="G205" t="str">
            <v>504.443.5353</v>
          </cell>
          <cell r="H205" t="str">
            <v>504.443.5584</v>
          </cell>
          <cell r="I205" t="str">
            <v>Unassigned</v>
          </cell>
          <cell r="J205" t="str">
            <v>Southeast</v>
          </cell>
          <cell r="K205" t="str">
            <v>Ivan Wexler</v>
          </cell>
          <cell r="L205" t="str">
            <v>xmgr621</v>
          </cell>
          <cell r="M205" t="str">
            <v>Counter</v>
          </cell>
          <cell r="N205" t="str">
            <v>Sureshot</v>
          </cell>
          <cell r="O205" t="str">
            <v>Intercard</v>
          </cell>
          <cell r="P205">
            <v>3</v>
          </cell>
          <cell r="Q205">
            <v>3</v>
          </cell>
          <cell r="R205"/>
          <cell r="S205"/>
          <cell r="T205"/>
          <cell r="U205"/>
          <cell r="V205"/>
          <cell r="W205" t="str">
            <v>None</v>
          </cell>
          <cell r="X205">
            <v>27</v>
          </cell>
          <cell r="Y205" t="str">
            <v>Jerry (Remote)</v>
          </cell>
          <cell r="Z205" t="str">
            <v>AMF</v>
          </cell>
          <cell r="AA205">
            <v>2016</v>
          </cell>
          <cell r="AB205">
            <v>42447</v>
          </cell>
        </row>
        <row r="206">
          <cell r="A206">
            <v>623</v>
          </cell>
          <cell r="B206" t="str">
            <v>AMF Bowling Square Lanes</v>
          </cell>
          <cell r="C206" t="str">
            <v>1020 S. Baldwin Ave</v>
          </cell>
          <cell r="D206" t="str">
            <v>Arcadia</v>
          </cell>
          <cell r="E206" t="str">
            <v>CA</v>
          </cell>
          <cell r="F206">
            <v>91007</v>
          </cell>
          <cell r="G206" t="str">
            <v>626.445.3160</v>
          </cell>
          <cell r="H206" t="str">
            <v>626.445.6987</v>
          </cell>
          <cell r="I206" t="str">
            <v>LA South</v>
          </cell>
          <cell r="J206" t="str">
            <v>Experiential</v>
          </cell>
          <cell r="K206" t="str">
            <v>Sheryl Martin</v>
          </cell>
          <cell r="L206" t="str">
            <v>xmgr623</v>
          </cell>
          <cell r="M206"/>
          <cell r="N206"/>
          <cell r="O206" t="str">
            <v>Pelican</v>
          </cell>
          <cell r="P206"/>
          <cell r="Q206"/>
          <cell r="R206"/>
          <cell r="S206"/>
          <cell r="T206"/>
          <cell r="U206"/>
          <cell r="V206"/>
          <cell r="W206" t="str">
            <v>Pelican</v>
          </cell>
          <cell r="X206"/>
          <cell r="Y206"/>
          <cell r="Z206" t="str">
            <v>AMF</v>
          </cell>
          <cell r="AA206"/>
          <cell r="AB206"/>
        </row>
        <row r="207">
          <cell r="A207">
            <v>638</v>
          </cell>
          <cell r="B207" t="str">
            <v>Bowlmor Anaheim</v>
          </cell>
          <cell r="C207" t="str">
            <v>400 W. Disney Way</v>
          </cell>
          <cell r="D207" t="str">
            <v>Anaheim</v>
          </cell>
          <cell r="E207" t="str">
            <v>CA</v>
          </cell>
          <cell r="F207">
            <v>92802</v>
          </cell>
          <cell r="G207" t="str">
            <v>714.783.2810</v>
          </cell>
          <cell r="H207" t="str">
            <v>714.687.1941</v>
          </cell>
          <cell r="I207" t="str">
            <v>The OC</v>
          </cell>
          <cell r="J207" t="str">
            <v>Experiential</v>
          </cell>
          <cell r="K207" t="str">
            <v>David David</v>
          </cell>
          <cell r="L207" t="str">
            <v>xmgr638</v>
          </cell>
          <cell r="M207"/>
          <cell r="N207"/>
          <cell r="O207" t="str">
            <v>Pelican</v>
          </cell>
          <cell r="P207"/>
          <cell r="Q207"/>
          <cell r="R207"/>
          <cell r="S207"/>
          <cell r="T207"/>
          <cell r="U207"/>
          <cell r="V207"/>
          <cell r="W207">
            <v>2</v>
          </cell>
          <cell r="X207"/>
          <cell r="Y207"/>
          <cell r="Z207" t="str">
            <v>Bowlmor</v>
          </cell>
          <cell r="AA207"/>
          <cell r="AB207"/>
        </row>
        <row r="208">
          <cell r="A208">
            <v>639</v>
          </cell>
          <cell r="B208" t="str">
            <v>Bowlero Jupiter</v>
          </cell>
          <cell r="C208" t="str">
            <v>350 Maplewood Dr</v>
          </cell>
          <cell r="D208" t="str">
            <v>Jupiter</v>
          </cell>
          <cell r="E208" t="str">
            <v>FL</v>
          </cell>
          <cell r="F208">
            <v>33458</v>
          </cell>
          <cell r="G208" t="str">
            <v>561.743.9200</v>
          </cell>
          <cell r="H208"/>
          <cell r="I208" t="str">
            <v>South Central Florida</v>
          </cell>
          <cell r="J208" t="str">
            <v>Southeast</v>
          </cell>
          <cell r="K208" t="str">
            <v>Vacant</v>
          </cell>
          <cell r="L208" t="str">
            <v>xmgr639</v>
          </cell>
          <cell r="M208" t="str">
            <v>Prize Hub</v>
          </cell>
          <cell r="N208"/>
          <cell r="O208" t="str">
            <v>Intercard</v>
          </cell>
          <cell r="P208">
            <v>2</v>
          </cell>
          <cell r="Q208">
            <v>2</v>
          </cell>
          <cell r="R208"/>
          <cell r="S208"/>
          <cell r="T208"/>
          <cell r="U208"/>
          <cell r="V208"/>
          <cell r="W208">
            <v>3</v>
          </cell>
          <cell r="X208">
            <v>28</v>
          </cell>
          <cell r="Y208" t="str">
            <v>Tim B.</v>
          </cell>
          <cell r="Z208" t="str">
            <v>Bowlero</v>
          </cell>
          <cell r="AA208">
            <v>2017</v>
          </cell>
          <cell r="AB208">
            <v>42951</v>
          </cell>
        </row>
        <row r="209">
          <cell r="A209">
            <v>702</v>
          </cell>
          <cell r="B209" t="str">
            <v>Bowlmor Bethesda</v>
          </cell>
          <cell r="C209" t="str">
            <v>5353 Westbard Ave</v>
          </cell>
          <cell r="D209" t="str">
            <v>Bethesda</v>
          </cell>
          <cell r="E209" t="str">
            <v>MD</v>
          </cell>
          <cell r="F209">
            <v>20816</v>
          </cell>
          <cell r="G209" t="str">
            <v>301.652.0955</v>
          </cell>
          <cell r="H209"/>
          <cell r="I209" t="str">
            <v>Beltway</v>
          </cell>
          <cell r="J209" t="str">
            <v>Experiential</v>
          </cell>
          <cell r="K209" t="str">
            <v>Jose Mojica</v>
          </cell>
          <cell r="L209" t="str">
            <v>xmgr702</v>
          </cell>
          <cell r="M209" t="str">
            <v>Instant Only</v>
          </cell>
          <cell r="N209"/>
          <cell r="O209" t="str">
            <v>Intercard</v>
          </cell>
          <cell r="P209">
            <v>2</v>
          </cell>
          <cell r="Q209">
            <v>2</v>
          </cell>
          <cell r="R209"/>
          <cell r="S209"/>
          <cell r="T209"/>
          <cell r="U209"/>
          <cell r="V209"/>
          <cell r="W209">
            <v>2</v>
          </cell>
          <cell r="X209">
            <v>14</v>
          </cell>
          <cell r="Y209" t="str">
            <v>Frank</v>
          </cell>
          <cell r="Z209" t="str">
            <v>Bowlmor</v>
          </cell>
          <cell r="AA209">
            <v>2016</v>
          </cell>
          <cell r="AB209">
            <v>42706</v>
          </cell>
        </row>
        <row r="210">
          <cell r="A210">
            <v>704</v>
          </cell>
          <cell r="B210" t="str">
            <v>Bowlero Miami</v>
          </cell>
          <cell r="C210" t="str">
            <v>11401 NW 12th St</v>
          </cell>
          <cell r="D210" t="str">
            <v>Miami</v>
          </cell>
          <cell r="E210" t="str">
            <v>FL</v>
          </cell>
          <cell r="F210">
            <v>33172</v>
          </cell>
          <cell r="G210" t="str">
            <v>305.594.0200</v>
          </cell>
          <cell r="H210"/>
          <cell r="I210" t="str">
            <v>New Yawk</v>
          </cell>
          <cell r="J210" t="str">
            <v>Exp. North</v>
          </cell>
          <cell r="K210" t="str">
            <v>Hamid Solaimani</v>
          </cell>
          <cell r="L210" t="str">
            <v>xmgr704</v>
          </cell>
          <cell r="M210" t="str">
            <v>No Redemption</v>
          </cell>
          <cell r="N210"/>
          <cell r="O210" t="str">
            <v>Attraction Only</v>
          </cell>
          <cell r="P210" t="str">
            <v>Other</v>
          </cell>
          <cell r="Q210"/>
          <cell r="R210" t="str">
            <v>Lazer</v>
          </cell>
          <cell r="S210">
            <v>8.19</v>
          </cell>
          <cell r="T210">
            <v>6.19</v>
          </cell>
          <cell r="U210"/>
          <cell r="V210"/>
          <cell r="W210" t="str">
            <v>None</v>
          </cell>
          <cell r="X210">
            <v>0</v>
          </cell>
          <cell r="Y210" t="str">
            <v>Tim B.</v>
          </cell>
          <cell r="Z210" t="str">
            <v>Bowlero</v>
          </cell>
          <cell r="AA210">
            <v>2016</v>
          </cell>
          <cell r="AB210">
            <v>42573</v>
          </cell>
        </row>
        <row r="211">
          <cell r="A211">
            <v>705</v>
          </cell>
          <cell r="B211" t="str">
            <v>Bowlmor Cupertino</v>
          </cell>
          <cell r="C211" t="str">
            <v>10123 N. Wolfe Rd #20</v>
          </cell>
          <cell r="D211" t="str">
            <v>Cupertino</v>
          </cell>
          <cell r="E211" t="str">
            <v>CA</v>
          </cell>
          <cell r="F211">
            <v>95014</v>
          </cell>
          <cell r="G211" t="str">
            <v>408.252.2695</v>
          </cell>
          <cell r="H211"/>
          <cell r="I211" t="str">
            <v>Silicon Valley</v>
          </cell>
          <cell r="J211" t="str">
            <v>Experiential</v>
          </cell>
          <cell r="K211" t="str">
            <v>Cherrece Glover</v>
          </cell>
          <cell r="L211" t="str">
            <v>xmgr705</v>
          </cell>
          <cell r="M211" t="str">
            <v>Instant Only</v>
          </cell>
          <cell r="N211"/>
          <cell r="O211" t="str">
            <v>Intercard</v>
          </cell>
          <cell r="P211">
            <v>1</v>
          </cell>
          <cell r="Q211">
            <v>1</v>
          </cell>
          <cell r="R211"/>
          <cell r="S211"/>
          <cell r="T211"/>
          <cell r="U211"/>
          <cell r="V211"/>
          <cell r="W211">
            <v>1</v>
          </cell>
          <cell r="X211">
            <v>40</v>
          </cell>
          <cell r="Y211" t="str">
            <v>James</v>
          </cell>
          <cell r="Z211" t="str">
            <v>Bowlmor</v>
          </cell>
          <cell r="AA211">
            <v>2017</v>
          </cell>
          <cell r="AB211">
            <v>43056</v>
          </cell>
        </row>
        <row r="212">
          <cell r="A212">
            <v>706</v>
          </cell>
          <cell r="B212" t="str">
            <v>Bowlmor Orange County</v>
          </cell>
          <cell r="C212" t="str">
            <v>2405 Park Ave</v>
          </cell>
          <cell r="D212" t="str">
            <v>Tustin</v>
          </cell>
          <cell r="E212" t="str">
            <v>CA</v>
          </cell>
          <cell r="F212">
            <v>92782</v>
          </cell>
          <cell r="G212" t="str">
            <v>714.258.2695</v>
          </cell>
          <cell r="H212"/>
          <cell r="I212" t="str">
            <v>The OC</v>
          </cell>
          <cell r="J212" t="str">
            <v>Experiential</v>
          </cell>
          <cell r="K212" t="str">
            <v>Alvin Leu</v>
          </cell>
          <cell r="L212" t="str">
            <v>xmgr706</v>
          </cell>
          <cell r="M212" t="str">
            <v>Instant Only</v>
          </cell>
          <cell r="N212"/>
          <cell r="O212" t="str">
            <v>Intercard</v>
          </cell>
          <cell r="P212">
            <v>2</v>
          </cell>
          <cell r="Q212">
            <v>1</v>
          </cell>
          <cell r="R212"/>
          <cell r="S212"/>
          <cell r="T212"/>
          <cell r="U212"/>
          <cell r="V212"/>
          <cell r="W212" t="str">
            <v>None</v>
          </cell>
          <cell r="X212">
            <v>24</v>
          </cell>
          <cell r="Y212" t="str">
            <v>Bill</v>
          </cell>
          <cell r="Z212" t="str">
            <v>Bowlmor</v>
          </cell>
          <cell r="AA212">
            <v>2015</v>
          </cell>
          <cell r="AB212">
            <v>42258</v>
          </cell>
        </row>
        <row r="213">
          <cell r="A213">
            <v>707</v>
          </cell>
          <cell r="B213" t="str">
            <v>Bowlmor Times Square</v>
          </cell>
          <cell r="C213" t="str">
            <v>222 W. 44th St</v>
          </cell>
          <cell r="D213" t="str">
            <v>New York</v>
          </cell>
          <cell r="E213" t="str">
            <v>NY</v>
          </cell>
          <cell r="F213">
            <v>10036</v>
          </cell>
          <cell r="G213" t="str">
            <v>212.680.0012</v>
          </cell>
          <cell r="H213" t="str">
            <v>212.835.2696</v>
          </cell>
          <cell r="I213" t="str">
            <v>New Yawk</v>
          </cell>
          <cell r="J213" t="str">
            <v>Exp. North</v>
          </cell>
          <cell r="K213" t="str">
            <v>Matthew Trifari</v>
          </cell>
          <cell r="L213" t="str">
            <v>xmgr707</v>
          </cell>
          <cell r="M213" t="str">
            <v>Counter</v>
          </cell>
          <cell r="N213" t="str">
            <v>Sureshot</v>
          </cell>
          <cell r="O213" t="str">
            <v>Intercard</v>
          </cell>
          <cell r="P213">
            <v>1</v>
          </cell>
          <cell r="Q213">
            <v>1</v>
          </cell>
          <cell r="R213"/>
          <cell r="S213"/>
          <cell r="T213"/>
          <cell r="U213"/>
          <cell r="V213"/>
          <cell r="W213">
            <v>1</v>
          </cell>
          <cell r="X213">
            <v>42</v>
          </cell>
          <cell r="Y213" t="str">
            <v>Eric T</v>
          </cell>
          <cell r="Z213" t="str">
            <v>Bowlmor</v>
          </cell>
          <cell r="AA213">
            <v>2015</v>
          </cell>
          <cell r="AB213">
            <v>42244</v>
          </cell>
        </row>
        <row r="214">
          <cell r="A214">
            <v>801</v>
          </cell>
          <cell r="B214" t="str">
            <v>Bowlero Marietta</v>
          </cell>
          <cell r="C214" t="str">
            <v>2749 Delk Rd</v>
          </cell>
          <cell r="D214" t="str">
            <v>Marietta</v>
          </cell>
          <cell r="E214" t="str">
            <v>GA</v>
          </cell>
          <cell r="F214">
            <v>30067</v>
          </cell>
          <cell r="G214" t="str">
            <v>770.988.8813</v>
          </cell>
          <cell r="H214" t="str">
            <v>770.988.8743</v>
          </cell>
          <cell r="I214" t="str">
            <v>Atlanta</v>
          </cell>
          <cell r="J214" t="str">
            <v>Southeast</v>
          </cell>
          <cell r="K214" t="str">
            <v>James Cash</v>
          </cell>
          <cell r="L214" t="str">
            <v>xmgr801</v>
          </cell>
          <cell r="M214" t="str">
            <v>Prize Hub</v>
          </cell>
          <cell r="N214"/>
          <cell r="O214" t="str">
            <v>Intercard</v>
          </cell>
          <cell r="P214">
            <v>3</v>
          </cell>
          <cell r="Q214">
            <v>3</v>
          </cell>
          <cell r="R214"/>
          <cell r="S214"/>
          <cell r="T214"/>
          <cell r="U214"/>
          <cell r="V214"/>
          <cell r="W214">
            <v>3</v>
          </cell>
          <cell r="X214">
            <v>25</v>
          </cell>
          <cell r="Y214" t="str">
            <v>Jerry</v>
          </cell>
          <cell r="Z214" t="str">
            <v>Bowlero</v>
          </cell>
          <cell r="AA214" t="str">
            <v>Prior</v>
          </cell>
          <cell r="AB214"/>
        </row>
        <row r="215">
          <cell r="A215">
            <v>802</v>
          </cell>
          <cell r="B215" t="str">
            <v>Bowlero Buffalo Grove</v>
          </cell>
          <cell r="C215" t="str">
            <v>350 McHenry Rd</v>
          </cell>
          <cell r="D215" t="str">
            <v>Buffalo Grove</v>
          </cell>
          <cell r="E215" t="str">
            <v>IL</v>
          </cell>
          <cell r="F215">
            <v>60089</v>
          </cell>
          <cell r="G215" t="str">
            <v>847.821.9000</v>
          </cell>
          <cell r="H215"/>
          <cell r="I215" t="str">
            <v>Northern Lights</v>
          </cell>
          <cell r="J215" t="str">
            <v>Exp. North</v>
          </cell>
          <cell r="K215" t="str">
            <v>Jay Gordon</v>
          </cell>
          <cell r="L215" t="str">
            <v>xmgr802</v>
          </cell>
          <cell r="M215" t="str">
            <v>Counter</v>
          </cell>
          <cell r="N215" t="str">
            <v>Sureshot</v>
          </cell>
          <cell r="O215" t="str">
            <v>Intercard</v>
          </cell>
          <cell r="P215">
            <v>2</v>
          </cell>
          <cell r="Q215">
            <v>3</v>
          </cell>
          <cell r="R215" t="str">
            <v>Lazer</v>
          </cell>
          <cell r="S215">
            <v>7</v>
          </cell>
          <cell r="T215">
            <v>5</v>
          </cell>
          <cell r="U215"/>
          <cell r="V215"/>
          <cell r="W215">
            <v>2</v>
          </cell>
          <cell r="X215">
            <v>48</v>
          </cell>
          <cell r="Y215" t="str">
            <v>Tim D.</v>
          </cell>
          <cell r="Z215" t="str">
            <v>Bowlero</v>
          </cell>
          <cell r="AA215" t="str">
            <v>Prior</v>
          </cell>
          <cell r="AB215"/>
        </row>
        <row r="216">
          <cell r="A216">
            <v>803</v>
          </cell>
          <cell r="B216" t="str">
            <v>Bowlero Norcross</v>
          </cell>
          <cell r="C216" t="str">
            <v>6345 Spalding Dr</v>
          </cell>
          <cell r="D216" t="str">
            <v>Norcross</v>
          </cell>
          <cell r="E216" t="str">
            <v>GA</v>
          </cell>
          <cell r="F216">
            <v>30092</v>
          </cell>
          <cell r="G216" t="str">
            <v>770.840.8200</v>
          </cell>
          <cell r="H216" t="str">
            <v>770.840.8350</v>
          </cell>
          <cell r="I216" t="str">
            <v>Atlanta</v>
          </cell>
          <cell r="J216" t="str">
            <v>Southeast</v>
          </cell>
          <cell r="K216" t="str">
            <v>Lisa Caraway</v>
          </cell>
          <cell r="L216" t="str">
            <v>xmgr803</v>
          </cell>
          <cell r="M216" t="str">
            <v>Counter</v>
          </cell>
          <cell r="N216" t="str">
            <v>Sureshot</v>
          </cell>
          <cell r="O216" t="str">
            <v>Intercard</v>
          </cell>
          <cell r="P216">
            <v>3</v>
          </cell>
          <cell r="Q216">
            <v>3</v>
          </cell>
          <cell r="R216"/>
          <cell r="S216"/>
          <cell r="T216"/>
          <cell r="U216"/>
          <cell r="V216"/>
          <cell r="W216">
            <v>3</v>
          </cell>
          <cell r="X216">
            <v>23</v>
          </cell>
          <cell r="Y216" t="str">
            <v>Jerry</v>
          </cell>
          <cell r="Z216" t="str">
            <v>Bowlero</v>
          </cell>
          <cell r="AA216" t="str">
            <v>Prior</v>
          </cell>
          <cell r="AB216"/>
        </row>
        <row r="217">
          <cell r="A217">
            <v>806</v>
          </cell>
          <cell r="B217" t="str">
            <v>Bowlero Gilbert</v>
          </cell>
          <cell r="C217" t="str">
            <v>1160 S. Gilbert Rd</v>
          </cell>
          <cell r="D217" t="str">
            <v>Gilbert</v>
          </cell>
          <cell r="E217" t="str">
            <v>AZ</v>
          </cell>
          <cell r="F217">
            <v>85296</v>
          </cell>
          <cell r="G217" t="str">
            <v>480.813.2695</v>
          </cell>
          <cell r="H217" t="str">
            <v>480.813.2401</v>
          </cell>
          <cell r="I217" t="str">
            <v>Unassigned</v>
          </cell>
          <cell r="J217" t="str">
            <v>West</v>
          </cell>
          <cell r="K217" t="str">
            <v>Daniel Byrd</v>
          </cell>
          <cell r="L217" t="str">
            <v>xmgr806</v>
          </cell>
          <cell r="M217" t="str">
            <v>Counter</v>
          </cell>
          <cell r="N217" t="str">
            <v>Sureshot</v>
          </cell>
          <cell r="O217" t="str">
            <v>Intercard</v>
          </cell>
          <cell r="P217">
            <v>2</v>
          </cell>
          <cell r="Q217">
            <v>3</v>
          </cell>
          <cell r="R217" t="str">
            <v>Lazer</v>
          </cell>
          <cell r="S217">
            <v>7.99</v>
          </cell>
          <cell r="T217">
            <v>5.99</v>
          </cell>
          <cell r="U217" t="str">
            <v>Bumper Cars</v>
          </cell>
          <cell r="V217"/>
          <cell r="W217">
            <v>3</v>
          </cell>
          <cell r="X217">
            <v>56</v>
          </cell>
          <cell r="Y217" t="str">
            <v>Brian</v>
          </cell>
          <cell r="Z217" t="str">
            <v>Bowlero</v>
          </cell>
          <cell r="AA217" t="str">
            <v>Prior</v>
          </cell>
          <cell r="AB217"/>
        </row>
        <row r="218">
          <cell r="A218">
            <v>809</v>
          </cell>
          <cell r="B218" t="str">
            <v>Bowlero Lone Tree</v>
          </cell>
          <cell r="C218" t="str">
            <v>9255 Kimmer Dr</v>
          </cell>
          <cell r="D218" t="str">
            <v>Lone Tree</v>
          </cell>
          <cell r="E218" t="str">
            <v>CO</v>
          </cell>
          <cell r="F218">
            <v>80124</v>
          </cell>
          <cell r="G218" t="str">
            <v>303.792.2695</v>
          </cell>
          <cell r="H218" t="str">
            <v>303.708.8072</v>
          </cell>
          <cell r="I218" t="str">
            <v>Silicon Valley</v>
          </cell>
          <cell r="J218" t="str">
            <v>Experiential</v>
          </cell>
          <cell r="K218" t="str">
            <v>Harrison Ebert</v>
          </cell>
          <cell r="L218" t="str">
            <v>xmgr809</v>
          </cell>
          <cell r="M218" t="str">
            <v>Counter</v>
          </cell>
          <cell r="N218" t="str">
            <v>Sureshot</v>
          </cell>
          <cell r="O218" t="str">
            <v>Intercard</v>
          </cell>
          <cell r="P218">
            <v>2</v>
          </cell>
          <cell r="Q218">
            <v>2</v>
          </cell>
          <cell r="R218" t="str">
            <v>Lazer</v>
          </cell>
          <cell r="S218">
            <v>8.19</v>
          </cell>
          <cell r="T218">
            <v>6.19</v>
          </cell>
          <cell r="U218"/>
          <cell r="V218"/>
          <cell r="W218">
            <v>2</v>
          </cell>
          <cell r="X218">
            <v>62</v>
          </cell>
          <cell r="Y218" t="str">
            <v>Nik</v>
          </cell>
          <cell r="Z218" t="str">
            <v>Bowlero</v>
          </cell>
          <cell r="AA218">
            <v>2016</v>
          </cell>
          <cell r="AB218">
            <v>42644</v>
          </cell>
        </row>
        <row r="219">
          <cell r="A219">
            <v>810</v>
          </cell>
          <cell r="B219" t="str">
            <v>Bowlero Kennesaw</v>
          </cell>
          <cell r="C219" t="str">
            <v>775 Cobb Place Blvd</v>
          </cell>
          <cell r="D219" t="str">
            <v>Kennesaw</v>
          </cell>
          <cell r="E219" t="str">
            <v>GA</v>
          </cell>
          <cell r="F219">
            <v>30144</v>
          </cell>
          <cell r="G219" t="str">
            <v>770.427.7679</v>
          </cell>
          <cell r="H219" t="str">
            <v>770.427.6994</v>
          </cell>
          <cell r="I219" t="str">
            <v>Atlanta</v>
          </cell>
          <cell r="J219" t="str">
            <v>Southeast</v>
          </cell>
          <cell r="K219" t="str">
            <v>Warren Smith</v>
          </cell>
          <cell r="L219" t="str">
            <v>xmgr810</v>
          </cell>
          <cell r="M219" t="str">
            <v>Counter</v>
          </cell>
          <cell r="N219" t="str">
            <v>Sureshot</v>
          </cell>
          <cell r="O219" t="str">
            <v>Intercard</v>
          </cell>
          <cell r="P219">
            <v>2</v>
          </cell>
          <cell r="Q219">
            <v>2</v>
          </cell>
          <cell r="R219" t="str">
            <v>Lazer</v>
          </cell>
          <cell r="S219">
            <v>7.99</v>
          </cell>
          <cell r="T219">
            <v>4.99</v>
          </cell>
          <cell r="U219"/>
          <cell r="V219"/>
          <cell r="W219">
            <v>3</v>
          </cell>
          <cell r="X219">
            <v>58</v>
          </cell>
          <cell r="Y219" t="str">
            <v>Jerry</v>
          </cell>
          <cell r="Z219" t="str">
            <v>Bowlero</v>
          </cell>
          <cell r="AA219" t="str">
            <v>Prior</v>
          </cell>
          <cell r="AB219"/>
        </row>
        <row r="220">
          <cell r="A220">
            <v>811</v>
          </cell>
          <cell r="B220" t="str">
            <v>Bowlero Naperville</v>
          </cell>
          <cell r="C220" t="str">
            <v>1515 Aurora Ave</v>
          </cell>
          <cell r="D220" t="str">
            <v>Naperville</v>
          </cell>
          <cell r="E220" t="str">
            <v>IL</v>
          </cell>
          <cell r="F220">
            <v>60540</v>
          </cell>
          <cell r="G220" t="str">
            <v>630.355.7622</v>
          </cell>
          <cell r="H220" t="str">
            <v>630.357.3996</v>
          </cell>
          <cell r="I220" t="str">
            <v>Northern Lights</v>
          </cell>
          <cell r="J220" t="str">
            <v>Exp. North</v>
          </cell>
          <cell r="K220" t="str">
            <v>Damian Garcia</v>
          </cell>
          <cell r="L220" t="str">
            <v>xmgr811</v>
          </cell>
          <cell r="M220" t="str">
            <v>Counter</v>
          </cell>
          <cell r="N220" t="str">
            <v>Sureshot</v>
          </cell>
          <cell r="O220" t="str">
            <v>Intercard</v>
          </cell>
          <cell r="P220">
            <v>2</v>
          </cell>
          <cell r="Q220">
            <v>3</v>
          </cell>
          <cell r="R220" t="str">
            <v>Lazer</v>
          </cell>
          <cell r="S220">
            <v>8.19</v>
          </cell>
          <cell r="T220">
            <v>6.19</v>
          </cell>
          <cell r="U220" t="str">
            <v>Ballin'</v>
          </cell>
          <cell r="V220" t="str">
            <v>Bumper Cars</v>
          </cell>
          <cell r="W220">
            <v>2</v>
          </cell>
          <cell r="X220">
            <v>56</v>
          </cell>
          <cell r="Y220" t="str">
            <v>Lenny</v>
          </cell>
          <cell r="Z220" t="str">
            <v>Bowlero</v>
          </cell>
          <cell r="AA220">
            <v>2016</v>
          </cell>
          <cell r="AB220">
            <v>42689</v>
          </cell>
        </row>
        <row r="221">
          <cell r="A221">
            <v>813</v>
          </cell>
          <cell r="B221" t="str">
            <v>Bowlero Romeoville</v>
          </cell>
          <cell r="C221" t="str">
            <v>735 N. Center Blvd</v>
          </cell>
          <cell r="D221" t="str">
            <v>Romeoville</v>
          </cell>
          <cell r="E221" t="str">
            <v>IL</v>
          </cell>
          <cell r="F221">
            <v>30446</v>
          </cell>
          <cell r="G221" t="str">
            <v>630.378.2695</v>
          </cell>
          <cell r="H221" t="str">
            <v>630.378.2694</v>
          </cell>
          <cell r="I221" t="str">
            <v>Northern Lights</v>
          </cell>
          <cell r="J221" t="str">
            <v>Exp. North</v>
          </cell>
          <cell r="K221" t="str">
            <v>Dennis (DJ) Earley</v>
          </cell>
          <cell r="L221" t="str">
            <v>xmgr813</v>
          </cell>
          <cell r="M221" t="str">
            <v>Counter</v>
          </cell>
          <cell r="N221" t="str">
            <v>Sureshot</v>
          </cell>
          <cell r="O221" t="str">
            <v>Intercard</v>
          </cell>
          <cell r="P221">
            <v>2</v>
          </cell>
          <cell r="Q221">
            <v>3</v>
          </cell>
          <cell r="R221" t="str">
            <v>Lazer</v>
          </cell>
          <cell r="S221">
            <v>6.99</v>
          </cell>
          <cell r="T221">
            <v>4.99</v>
          </cell>
          <cell r="U221" t="str">
            <v>Ballin'</v>
          </cell>
          <cell r="V221"/>
          <cell r="W221">
            <v>2</v>
          </cell>
          <cell r="X221">
            <v>53</v>
          </cell>
          <cell r="Y221" t="str">
            <v>Tim D.</v>
          </cell>
          <cell r="Z221" t="str">
            <v>Bowlero</v>
          </cell>
          <cell r="AA221" t="str">
            <v>Prior</v>
          </cell>
          <cell r="AB221"/>
        </row>
        <row r="222">
          <cell r="A222">
            <v>814</v>
          </cell>
          <cell r="B222" t="str">
            <v>Bowlero Randall Road</v>
          </cell>
          <cell r="C222" t="str">
            <v>1611 S. Randall Road</v>
          </cell>
          <cell r="D222" t="str">
            <v>Algonquin</v>
          </cell>
          <cell r="E222" t="str">
            <v>IL</v>
          </cell>
          <cell r="F222">
            <v>60102</v>
          </cell>
          <cell r="G222" t="str">
            <v>847.658.2257</v>
          </cell>
          <cell r="H222" t="str">
            <v>847.658.2284</v>
          </cell>
          <cell r="I222" t="str">
            <v>Northern Lights</v>
          </cell>
          <cell r="J222" t="str">
            <v>Exp. North</v>
          </cell>
          <cell r="K222" t="str">
            <v>Joe Regilio</v>
          </cell>
          <cell r="L222" t="str">
            <v>xmgr814</v>
          </cell>
          <cell r="M222" t="str">
            <v>Store</v>
          </cell>
          <cell r="N222" t="str">
            <v>Sureshot</v>
          </cell>
          <cell r="O222" t="str">
            <v>Intercard</v>
          </cell>
          <cell r="P222">
            <v>2</v>
          </cell>
          <cell r="Q222">
            <v>3</v>
          </cell>
          <cell r="R222" t="str">
            <v>Lazer</v>
          </cell>
          <cell r="S222">
            <v>6.99</v>
          </cell>
          <cell r="T222">
            <v>4.99</v>
          </cell>
          <cell r="U222"/>
          <cell r="V222"/>
          <cell r="W222">
            <v>2</v>
          </cell>
          <cell r="X222">
            <v>63</v>
          </cell>
          <cell r="Y222" t="str">
            <v>Lenny</v>
          </cell>
          <cell r="Z222" t="str">
            <v>Bowlero</v>
          </cell>
          <cell r="AA222" t="str">
            <v>Prior</v>
          </cell>
          <cell r="AB222"/>
        </row>
        <row r="223">
          <cell r="A223">
            <v>815</v>
          </cell>
          <cell r="B223" t="str">
            <v>Bowlero Brooklyn Park</v>
          </cell>
          <cell r="C223" t="str">
            <v>7545 Brooklyn Blvd</v>
          </cell>
          <cell r="D223" t="str">
            <v>Brooklyn Park</v>
          </cell>
          <cell r="E223" t="str">
            <v>MN</v>
          </cell>
          <cell r="F223">
            <v>55443</v>
          </cell>
          <cell r="G223" t="str">
            <v>763.503.2695</v>
          </cell>
          <cell r="H223" t="str">
            <v>763.561.1783</v>
          </cell>
          <cell r="I223" t="str">
            <v>Midwest XLs</v>
          </cell>
          <cell r="J223" t="str">
            <v>Exp. North</v>
          </cell>
          <cell r="K223" t="str">
            <v>Sean Radel</v>
          </cell>
          <cell r="L223" t="str">
            <v>xmgr815</v>
          </cell>
          <cell r="M223" t="str">
            <v>Counter</v>
          </cell>
          <cell r="N223" t="str">
            <v>Sureshot</v>
          </cell>
          <cell r="O223" t="str">
            <v>Intercard</v>
          </cell>
          <cell r="P223">
            <v>3</v>
          </cell>
          <cell r="Q223">
            <v>4</v>
          </cell>
          <cell r="R223" t="str">
            <v>Lazer</v>
          </cell>
          <cell r="S223">
            <v>5.99</v>
          </cell>
          <cell r="T223">
            <v>4.99</v>
          </cell>
          <cell r="U223" t="str">
            <v>Bumper Cars</v>
          </cell>
          <cell r="V223"/>
          <cell r="W223">
            <v>4</v>
          </cell>
          <cell r="X223">
            <v>56</v>
          </cell>
          <cell r="Y223" t="str">
            <v>Jeff</v>
          </cell>
          <cell r="Z223" t="str">
            <v>Bowlero</v>
          </cell>
          <cell r="AA223" t="str">
            <v>Prior</v>
          </cell>
          <cell r="AB223"/>
        </row>
        <row r="224">
          <cell r="A224">
            <v>816</v>
          </cell>
          <cell r="B224" t="str">
            <v>Bowlero Blaine</v>
          </cell>
          <cell r="C224" t="str">
            <v>11351 Ulysses St. NE</v>
          </cell>
          <cell r="D224" t="str">
            <v>Blaine</v>
          </cell>
          <cell r="E224" t="str">
            <v>MN</v>
          </cell>
          <cell r="F224">
            <v>55434</v>
          </cell>
          <cell r="G224" t="str">
            <v>763.561.2230</v>
          </cell>
          <cell r="H224" t="str">
            <v>763.561.0281</v>
          </cell>
          <cell r="I224" t="str">
            <v>Midwest XLs</v>
          </cell>
          <cell r="J224" t="str">
            <v>Exp. North</v>
          </cell>
          <cell r="K224" t="str">
            <v>Joshua Davison</v>
          </cell>
          <cell r="L224" t="str">
            <v>xmgr816</v>
          </cell>
          <cell r="M224" t="str">
            <v>Store</v>
          </cell>
          <cell r="N224" t="str">
            <v>Sureshot</v>
          </cell>
          <cell r="O224" t="str">
            <v>Intercard</v>
          </cell>
          <cell r="P224">
            <v>2</v>
          </cell>
          <cell r="Q224">
            <v>3</v>
          </cell>
          <cell r="R224" t="str">
            <v>Lazer</v>
          </cell>
          <cell r="S224">
            <v>6.99</v>
          </cell>
          <cell r="T224">
            <v>5.99</v>
          </cell>
          <cell r="U224" t="str">
            <v>Balladium</v>
          </cell>
          <cell r="V224"/>
          <cell r="W224">
            <v>4</v>
          </cell>
          <cell r="X224">
            <v>56</v>
          </cell>
          <cell r="Y224" t="str">
            <v>Jeff</v>
          </cell>
          <cell r="Z224" t="str">
            <v>Bowlero</v>
          </cell>
          <cell r="AA224" t="str">
            <v>Prior</v>
          </cell>
          <cell r="AB224"/>
        </row>
        <row r="225">
          <cell r="A225">
            <v>817</v>
          </cell>
          <cell r="B225" t="str">
            <v>Bowlero Lakeville</v>
          </cell>
          <cell r="C225" t="str">
            <v>11129 162nd St West</v>
          </cell>
          <cell r="D225" t="str">
            <v>Lakeville</v>
          </cell>
          <cell r="E225" t="str">
            <v>MN</v>
          </cell>
          <cell r="F225">
            <v>55044</v>
          </cell>
          <cell r="G225" t="str">
            <v>952.435.2695</v>
          </cell>
          <cell r="H225" t="str">
            <v>952.435.2688</v>
          </cell>
          <cell r="I225" t="str">
            <v>Midwest XLs</v>
          </cell>
          <cell r="J225" t="str">
            <v>Exp. North</v>
          </cell>
          <cell r="K225" t="str">
            <v>Christopher Nelson</v>
          </cell>
          <cell r="L225" t="str">
            <v>xmgr817</v>
          </cell>
          <cell r="M225" t="str">
            <v>Store</v>
          </cell>
          <cell r="N225" t="str">
            <v>Sureshot</v>
          </cell>
          <cell r="O225" t="str">
            <v>Intercard</v>
          </cell>
          <cell r="P225">
            <v>2</v>
          </cell>
          <cell r="Q225">
            <v>3</v>
          </cell>
          <cell r="R225" t="str">
            <v>Lazer</v>
          </cell>
          <cell r="S225">
            <v>6.99</v>
          </cell>
          <cell r="T225">
            <v>5.99</v>
          </cell>
          <cell r="U225"/>
          <cell r="V225"/>
          <cell r="W225">
            <v>4</v>
          </cell>
          <cell r="X225">
            <v>64</v>
          </cell>
          <cell r="Y225" t="str">
            <v>Jeff</v>
          </cell>
          <cell r="Z225" t="str">
            <v>Bowlero</v>
          </cell>
          <cell r="AA225" t="str">
            <v>Prior</v>
          </cell>
          <cell r="AB225"/>
        </row>
        <row r="226">
          <cell r="A226">
            <v>819</v>
          </cell>
          <cell r="B226" t="str">
            <v>Bowlero Eden Prairie</v>
          </cell>
          <cell r="C226" t="str">
            <v>12200 Singletree Lane</v>
          </cell>
          <cell r="D226" t="str">
            <v>Eden Prairie</v>
          </cell>
          <cell r="E226" t="str">
            <v>MN</v>
          </cell>
          <cell r="F226">
            <v>55344</v>
          </cell>
          <cell r="G226" t="str">
            <v>952.941.0445</v>
          </cell>
          <cell r="H226" t="str">
            <v>952.941.7810</v>
          </cell>
          <cell r="I226" t="str">
            <v>Midwest XLs</v>
          </cell>
          <cell r="J226" t="str">
            <v>Exp. North</v>
          </cell>
          <cell r="K226" t="str">
            <v>Julio Pitre</v>
          </cell>
          <cell r="L226" t="str">
            <v>xmgr819</v>
          </cell>
          <cell r="M226" t="str">
            <v>Counter</v>
          </cell>
          <cell r="N226" t="str">
            <v>Sureshot</v>
          </cell>
          <cell r="O226" t="str">
            <v>Intercard</v>
          </cell>
          <cell r="P226">
            <v>2</v>
          </cell>
          <cell r="Q226">
            <v>3</v>
          </cell>
          <cell r="R226" t="str">
            <v>Lazer</v>
          </cell>
          <cell r="S226">
            <v>6.99</v>
          </cell>
          <cell r="T226">
            <v>5.99</v>
          </cell>
          <cell r="U226"/>
          <cell r="V226"/>
          <cell r="W226">
            <v>4</v>
          </cell>
          <cell r="X226">
            <v>53</v>
          </cell>
          <cell r="Y226" t="str">
            <v>Jeff</v>
          </cell>
          <cell r="Z226" t="str">
            <v>Bowlero</v>
          </cell>
          <cell r="AA226" t="str">
            <v>Prior</v>
          </cell>
          <cell r="AB226"/>
        </row>
        <row r="227">
          <cell r="A227">
            <v>820</v>
          </cell>
          <cell r="B227" t="str">
            <v>Bowlero St. Peters</v>
          </cell>
          <cell r="C227" t="str">
            <v>8070 Veterans Memorial Pkwy</v>
          </cell>
          <cell r="D227" t="str">
            <v>St. Peters</v>
          </cell>
          <cell r="E227" t="str">
            <v>MO</v>
          </cell>
          <cell r="F227">
            <v>63376</v>
          </cell>
          <cell r="G227" t="str">
            <v>636.474.2695</v>
          </cell>
          <cell r="H227" t="str">
            <v>636.980.2697</v>
          </cell>
          <cell r="I227" t="str">
            <v>St. Louis</v>
          </cell>
          <cell r="J227" t="str">
            <v>West</v>
          </cell>
          <cell r="K227" t="str">
            <v>Vacant</v>
          </cell>
          <cell r="L227" t="str">
            <v>xmgr820</v>
          </cell>
          <cell r="M227" t="str">
            <v>Store</v>
          </cell>
          <cell r="N227" t="str">
            <v>Sureshot</v>
          </cell>
          <cell r="O227" t="str">
            <v>Intercard</v>
          </cell>
          <cell r="P227">
            <v>3</v>
          </cell>
          <cell r="Q227">
            <v>3</v>
          </cell>
          <cell r="R227" t="str">
            <v>Lazer</v>
          </cell>
          <cell r="S227">
            <v>7.99</v>
          </cell>
          <cell r="T227">
            <v>5.99</v>
          </cell>
          <cell r="U227"/>
          <cell r="V227"/>
          <cell r="W227">
            <v>2</v>
          </cell>
          <cell r="X227">
            <v>66</v>
          </cell>
          <cell r="Y227" t="str">
            <v>Jeff (Remote)</v>
          </cell>
          <cell r="Z227" t="str">
            <v>Bowlero</v>
          </cell>
          <cell r="AA227" t="str">
            <v>Prior</v>
          </cell>
          <cell r="AB227"/>
        </row>
        <row r="228">
          <cell r="A228">
            <v>821</v>
          </cell>
          <cell r="B228" t="str">
            <v>Bowlero Feasterville</v>
          </cell>
          <cell r="C228" t="str">
            <v>100 E. Street Rd</v>
          </cell>
          <cell r="D228" t="str">
            <v>Feasterville</v>
          </cell>
          <cell r="E228" t="str">
            <v>PA</v>
          </cell>
          <cell r="F228">
            <v>19053</v>
          </cell>
          <cell r="G228" t="str">
            <v>215.322.7755</v>
          </cell>
          <cell r="H228" t="str">
            <v>215.322.3104</v>
          </cell>
          <cell r="I228" t="str">
            <v>Eagle Nation</v>
          </cell>
          <cell r="J228" t="str">
            <v>Ross</v>
          </cell>
          <cell r="K228" t="str">
            <v>Trisha Sabolick</v>
          </cell>
          <cell r="L228" t="str">
            <v>xmgr821</v>
          </cell>
          <cell r="M228" t="str">
            <v>Counter</v>
          </cell>
          <cell r="N228" t="str">
            <v>Sureshot</v>
          </cell>
          <cell r="O228" t="str">
            <v>Intercard</v>
          </cell>
          <cell r="P228">
            <v>3</v>
          </cell>
          <cell r="Q228">
            <v>2</v>
          </cell>
          <cell r="R228" t="str">
            <v>Lazer</v>
          </cell>
          <cell r="S228">
            <v>6.99</v>
          </cell>
          <cell r="T228">
            <v>4.99</v>
          </cell>
          <cell r="U228"/>
          <cell r="V228"/>
          <cell r="W228">
            <v>2</v>
          </cell>
          <cell r="X228">
            <v>51</v>
          </cell>
          <cell r="Y228" t="str">
            <v>Eric T</v>
          </cell>
          <cell r="Z228" t="str">
            <v>Bowlero</v>
          </cell>
          <cell r="AA228">
            <v>2014</v>
          </cell>
          <cell r="AB228">
            <v>41950</v>
          </cell>
        </row>
        <row r="229">
          <cell r="A229">
            <v>824</v>
          </cell>
          <cell r="B229" t="str">
            <v>Zone - Montgomery</v>
          </cell>
          <cell r="C229" t="str">
            <v>1661 Eastern Blvd</v>
          </cell>
          <cell r="D229" t="str">
            <v>Montgomery</v>
          </cell>
          <cell r="E229" t="str">
            <v>AL</v>
          </cell>
          <cell r="F229">
            <v>36117</v>
          </cell>
          <cell r="G229" t="str">
            <v>334.819.7171</v>
          </cell>
          <cell r="H229" t="str">
            <v>334.819.7141</v>
          </cell>
          <cell r="I229" t="str">
            <v>Deep South</v>
          </cell>
          <cell r="J229" t="str">
            <v>Southeast</v>
          </cell>
          <cell r="K229" t="str">
            <v>Vacant</v>
          </cell>
          <cell r="L229" t="str">
            <v>xmgr824</v>
          </cell>
          <cell r="M229" t="str">
            <v>Counter</v>
          </cell>
          <cell r="N229" t="str">
            <v>Sureshot</v>
          </cell>
          <cell r="O229" t="str">
            <v>Intercard</v>
          </cell>
          <cell r="P229">
            <v>3</v>
          </cell>
          <cell r="Q229">
            <v>4</v>
          </cell>
          <cell r="R229"/>
          <cell r="S229"/>
          <cell r="T229"/>
          <cell r="U229"/>
          <cell r="V229"/>
          <cell r="W229" t="str">
            <v>Coin</v>
          </cell>
          <cell r="X229">
            <v>32</v>
          </cell>
          <cell r="Y229" t="str">
            <v>Jerry</v>
          </cell>
          <cell r="Z229" t="str">
            <v>Brunswick Zone</v>
          </cell>
          <cell r="AA229" t="str">
            <v>Prior</v>
          </cell>
          <cell r="AB229"/>
        </row>
        <row r="230">
          <cell r="A230">
            <v>825</v>
          </cell>
          <cell r="B230" t="str">
            <v>Zone - Glendale</v>
          </cell>
          <cell r="C230" t="str">
            <v>17210 N. 59th Ave</v>
          </cell>
          <cell r="D230" t="str">
            <v>Glendale</v>
          </cell>
          <cell r="E230" t="str">
            <v>AZ</v>
          </cell>
          <cell r="F230">
            <v>85308</v>
          </cell>
          <cell r="G230" t="str">
            <v>602.978.1777</v>
          </cell>
          <cell r="H230" t="str">
            <v>602.843.7758</v>
          </cell>
          <cell r="I230" t="str">
            <v>Majestic</v>
          </cell>
          <cell r="J230" t="str">
            <v>West</v>
          </cell>
          <cell r="K230" t="str">
            <v>Matthew Andriotto</v>
          </cell>
          <cell r="L230" t="str">
            <v>xmgr825</v>
          </cell>
          <cell r="M230" t="str">
            <v>Prize Hub</v>
          </cell>
          <cell r="N230"/>
          <cell r="O230" t="str">
            <v>Intercard</v>
          </cell>
          <cell r="P230">
            <v>4</v>
          </cell>
          <cell r="Q230">
            <v>4</v>
          </cell>
          <cell r="R230"/>
          <cell r="S230"/>
          <cell r="T230"/>
          <cell r="U230"/>
          <cell r="V230"/>
          <cell r="W230">
            <v>4</v>
          </cell>
          <cell r="X230">
            <v>28</v>
          </cell>
          <cell r="Y230" t="str">
            <v>Brian</v>
          </cell>
          <cell r="Z230" t="str">
            <v>Brunswick Zone</v>
          </cell>
          <cell r="AA230">
            <v>2017</v>
          </cell>
          <cell r="AB230">
            <v>42916</v>
          </cell>
        </row>
        <row r="231">
          <cell r="A231">
            <v>826</v>
          </cell>
          <cell r="B231" t="str">
            <v>Zone - Mesa</v>
          </cell>
          <cell r="C231" t="str">
            <v>1754 W. Southern Ave</v>
          </cell>
          <cell r="D231" t="str">
            <v>Mesa</v>
          </cell>
          <cell r="E231" t="str">
            <v>AZ</v>
          </cell>
          <cell r="F231">
            <v>85202</v>
          </cell>
          <cell r="G231" t="str">
            <v>480.834.0588</v>
          </cell>
          <cell r="H231" t="str">
            <v>480.833.7843</v>
          </cell>
          <cell r="I231" t="str">
            <v>Diamondback</v>
          </cell>
          <cell r="J231" t="str">
            <v>West</v>
          </cell>
          <cell r="K231" t="str">
            <v>Jodi Edger</v>
          </cell>
          <cell r="L231" t="str">
            <v>xmgr826</v>
          </cell>
          <cell r="M231" t="str">
            <v>TTP</v>
          </cell>
          <cell r="N231"/>
          <cell r="O231" t="str">
            <v>Token</v>
          </cell>
          <cell r="P231">
            <v>5</v>
          </cell>
          <cell r="Q231"/>
          <cell r="R231"/>
          <cell r="S231"/>
          <cell r="T231"/>
          <cell r="U231"/>
          <cell r="V231"/>
          <cell r="W231">
            <v>3</v>
          </cell>
          <cell r="X231">
            <v>38</v>
          </cell>
          <cell r="Y231" t="str">
            <v>Brian</v>
          </cell>
          <cell r="Z231" t="str">
            <v>Brunswick Zone</v>
          </cell>
          <cell r="AA231" t="str">
            <v>Prior</v>
          </cell>
          <cell r="AB231"/>
        </row>
        <row r="232">
          <cell r="A232">
            <v>827</v>
          </cell>
          <cell r="B232" t="str">
            <v>Zone - Upland</v>
          </cell>
          <cell r="C232" t="str">
            <v>451 W. Foothill Blvd</v>
          </cell>
          <cell r="D232" t="str">
            <v>Upland</v>
          </cell>
          <cell r="E232" t="str">
            <v>CA</v>
          </cell>
          <cell r="F232">
            <v>91786</v>
          </cell>
          <cell r="G232" t="str">
            <v>909.946.7006</v>
          </cell>
          <cell r="H232" t="str">
            <v>909.946.7094</v>
          </cell>
          <cell r="I232" t="str">
            <v>Southern California</v>
          </cell>
          <cell r="J232" t="str">
            <v>Experiential</v>
          </cell>
          <cell r="K232" t="str">
            <v>Vacant</v>
          </cell>
          <cell r="L232" t="str">
            <v>xmgr827</v>
          </cell>
          <cell r="M232" t="str">
            <v>TTP</v>
          </cell>
          <cell r="N232"/>
          <cell r="O232" t="str">
            <v>Intercard</v>
          </cell>
          <cell r="P232">
            <v>3</v>
          </cell>
          <cell r="Q232">
            <v>4</v>
          </cell>
          <cell r="R232"/>
          <cell r="S232"/>
          <cell r="T232"/>
          <cell r="U232"/>
          <cell r="V232"/>
          <cell r="W232" t="str">
            <v>Coin</v>
          </cell>
          <cell r="X232">
            <v>39</v>
          </cell>
          <cell r="Y232" t="str">
            <v>Gale</v>
          </cell>
          <cell r="Z232" t="str">
            <v>Brunswick Zone</v>
          </cell>
          <cell r="AA232">
            <v>2017</v>
          </cell>
          <cell r="AB232">
            <v>42874</v>
          </cell>
        </row>
        <row r="233">
          <cell r="A233">
            <v>829</v>
          </cell>
          <cell r="B233" t="str">
            <v>Zone - Heather Ridge</v>
          </cell>
          <cell r="C233" t="str">
            <v>2200 S. Peoria</v>
          </cell>
          <cell r="D233" t="str">
            <v>Aurora</v>
          </cell>
          <cell r="E233" t="str">
            <v>CO</v>
          </cell>
          <cell r="F233">
            <v>80014</v>
          </cell>
          <cell r="G233" t="str">
            <v>303.750.7045</v>
          </cell>
          <cell r="H233" t="str">
            <v>303.750.4385</v>
          </cell>
          <cell r="I233" t="str">
            <v>Mile High</v>
          </cell>
          <cell r="J233" t="str">
            <v>West</v>
          </cell>
          <cell r="K233" t="str">
            <v>Traci Henderson</v>
          </cell>
          <cell r="L233" t="str">
            <v>xmgr829</v>
          </cell>
          <cell r="M233" t="str">
            <v>TTP</v>
          </cell>
          <cell r="N233"/>
          <cell r="O233" t="str">
            <v>Token</v>
          </cell>
          <cell r="P233">
            <v>5</v>
          </cell>
          <cell r="Q233"/>
          <cell r="R233"/>
          <cell r="S233"/>
          <cell r="T233"/>
          <cell r="U233"/>
          <cell r="V233"/>
          <cell r="W233">
            <v>2</v>
          </cell>
          <cell r="X233">
            <v>32</v>
          </cell>
          <cell r="Y233" t="str">
            <v>Nik</v>
          </cell>
          <cell r="Z233" t="str">
            <v>Brunswick Zone</v>
          </cell>
          <cell r="AA233" t="str">
            <v>Prior</v>
          </cell>
          <cell r="AB233"/>
        </row>
        <row r="234">
          <cell r="A234">
            <v>830</v>
          </cell>
          <cell r="B234" t="str">
            <v>Zone - Westminster</v>
          </cell>
          <cell r="C234" t="str">
            <v>9150 Harland St</v>
          </cell>
          <cell r="D234" t="str">
            <v>Westminster</v>
          </cell>
          <cell r="E234" t="str">
            <v>CO</v>
          </cell>
          <cell r="F234">
            <v>80031</v>
          </cell>
          <cell r="G234" t="str">
            <v>303.426.6352</v>
          </cell>
          <cell r="H234" t="str">
            <v>303.429.4389</v>
          </cell>
          <cell r="I234" t="str">
            <v>Mile High</v>
          </cell>
          <cell r="J234" t="str">
            <v>West</v>
          </cell>
          <cell r="K234" t="str">
            <v>Carrie Stahlberg</v>
          </cell>
          <cell r="L234" t="str">
            <v>xmgr830</v>
          </cell>
          <cell r="M234" t="str">
            <v>TTP</v>
          </cell>
          <cell r="N234"/>
          <cell r="O234" t="str">
            <v>Token</v>
          </cell>
          <cell r="P234">
            <v>5</v>
          </cell>
          <cell r="Q234"/>
          <cell r="R234"/>
          <cell r="S234"/>
          <cell r="T234"/>
          <cell r="U234"/>
          <cell r="V234"/>
          <cell r="W234">
            <v>2</v>
          </cell>
          <cell r="X234">
            <v>20</v>
          </cell>
          <cell r="Y234" t="str">
            <v>Nik</v>
          </cell>
          <cell r="Z234" t="str">
            <v>Brunswick Zone</v>
          </cell>
          <cell r="AA234" t="str">
            <v>Prior</v>
          </cell>
          <cell r="AB234"/>
        </row>
        <row r="235">
          <cell r="A235">
            <v>831</v>
          </cell>
          <cell r="B235" t="str">
            <v>Zone - Wheat Ridge</v>
          </cell>
          <cell r="C235" t="str">
            <v>9751 W. 49th Ave</v>
          </cell>
          <cell r="D235" t="str">
            <v>Wheat Ridge</v>
          </cell>
          <cell r="E235" t="str">
            <v>CO</v>
          </cell>
          <cell r="F235">
            <v>80033</v>
          </cell>
          <cell r="G235" t="str">
            <v>303.425.1601</v>
          </cell>
          <cell r="H235" t="str">
            <v>303.425.1498</v>
          </cell>
          <cell r="I235" t="str">
            <v>Mile High</v>
          </cell>
          <cell r="J235" t="str">
            <v>West</v>
          </cell>
          <cell r="K235" t="str">
            <v>Timothy Watts</v>
          </cell>
          <cell r="L235" t="str">
            <v>xmgr831</v>
          </cell>
          <cell r="M235" t="str">
            <v>TTP</v>
          </cell>
          <cell r="N235"/>
          <cell r="O235" t="str">
            <v>Token</v>
          </cell>
          <cell r="P235">
            <v>5</v>
          </cell>
          <cell r="Q235"/>
          <cell r="R235"/>
          <cell r="S235"/>
          <cell r="T235"/>
          <cell r="U235"/>
          <cell r="V235"/>
          <cell r="W235" t="str">
            <v>Coin</v>
          </cell>
          <cell r="X235">
            <v>23</v>
          </cell>
          <cell r="Y235" t="str">
            <v>Nik</v>
          </cell>
          <cell r="Z235" t="str">
            <v>Brunswick Zone</v>
          </cell>
          <cell r="AA235" t="str">
            <v>Prior</v>
          </cell>
          <cell r="AB235"/>
        </row>
        <row r="236">
          <cell r="A236">
            <v>832</v>
          </cell>
          <cell r="B236" t="str">
            <v>Zone - Circle</v>
          </cell>
          <cell r="C236" t="str">
            <v>999 N. Circle Dr</v>
          </cell>
          <cell r="D236" t="str">
            <v>Colorado Springs</v>
          </cell>
          <cell r="E236" t="str">
            <v>CO</v>
          </cell>
          <cell r="F236">
            <v>80909</v>
          </cell>
          <cell r="G236" t="str">
            <v>719.596.5257</v>
          </cell>
          <cell r="H236" t="str">
            <v>719.597.5608</v>
          </cell>
          <cell r="I236" t="str">
            <v>Mile High</v>
          </cell>
          <cell r="J236" t="str">
            <v>West</v>
          </cell>
          <cell r="K236" t="str">
            <v>John Snider</v>
          </cell>
          <cell r="L236" t="str">
            <v>xmgr832</v>
          </cell>
          <cell r="M236" t="str">
            <v>TTP</v>
          </cell>
          <cell r="N236"/>
          <cell r="O236" t="str">
            <v>Intercard</v>
          </cell>
          <cell r="P236">
            <v>4</v>
          </cell>
          <cell r="Q236">
            <v>4</v>
          </cell>
          <cell r="R236"/>
          <cell r="S236"/>
          <cell r="T236"/>
          <cell r="U236"/>
          <cell r="V236"/>
          <cell r="W236">
            <v>4</v>
          </cell>
          <cell r="X236">
            <v>29</v>
          </cell>
          <cell r="Y236" t="str">
            <v>Nik</v>
          </cell>
          <cell r="Z236" t="str">
            <v>Brunswick Zone</v>
          </cell>
          <cell r="AA236">
            <v>2017</v>
          </cell>
          <cell r="AB236">
            <v>43000</v>
          </cell>
        </row>
        <row r="237">
          <cell r="A237">
            <v>833</v>
          </cell>
          <cell r="B237" t="str">
            <v>Zone - Green Mountain</v>
          </cell>
          <cell r="C237" t="str">
            <v>945 S. Kipling Pkwy</v>
          </cell>
          <cell r="D237" t="str">
            <v>Lakewood</v>
          </cell>
          <cell r="E237" t="str">
            <v>CO</v>
          </cell>
          <cell r="F237">
            <v>80226</v>
          </cell>
          <cell r="G237" t="str">
            <v>303.980.0300</v>
          </cell>
          <cell r="H237" t="str">
            <v>303.980.0201</v>
          </cell>
          <cell r="I237" t="str">
            <v>Mile High</v>
          </cell>
          <cell r="J237" t="str">
            <v>West</v>
          </cell>
          <cell r="K237" t="str">
            <v>Joseph Ulibarri</v>
          </cell>
          <cell r="L237" t="str">
            <v>xmgr833</v>
          </cell>
          <cell r="M237" t="str">
            <v>TTP</v>
          </cell>
          <cell r="N237"/>
          <cell r="O237" t="str">
            <v>Intercard</v>
          </cell>
          <cell r="P237">
            <v>4</v>
          </cell>
          <cell r="Q237">
            <v>4</v>
          </cell>
          <cell r="R237"/>
          <cell r="S237"/>
          <cell r="T237"/>
          <cell r="U237"/>
          <cell r="V237"/>
          <cell r="W237">
            <v>2</v>
          </cell>
          <cell r="X237">
            <v>22</v>
          </cell>
          <cell r="Y237" t="str">
            <v>Nik</v>
          </cell>
          <cell r="Z237" t="str">
            <v>Brunswick Zone</v>
          </cell>
          <cell r="AA237">
            <v>2017</v>
          </cell>
          <cell r="AB237">
            <v>42867</v>
          </cell>
        </row>
        <row r="238">
          <cell r="A238">
            <v>834</v>
          </cell>
          <cell r="B238" t="str">
            <v>Zone - Roswell</v>
          </cell>
          <cell r="C238" t="str">
            <v>785 Old Roswell Rd</v>
          </cell>
          <cell r="D238" t="str">
            <v>Roswell</v>
          </cell>
          <cell r="E238" t="str">
            <v>GA</v>
          </cell>
          <cell r="F238">
            <v>30076</v>
          </cell>
          <cell r="G238" t="str">
            <v>770.998.9437</v>
          </cell>
          <cell r="H238" t="str">
            <v>770.998.9440</v>
          </cell>
          <cell r="I238" t="str">
            <v>Bulldogs</v>
          </cell>
          <cell r="J238" t="str">
            <v>Southeast</v>
          </cell>
          <cell r="K238" t="str">
            <v>Charles Bindewald</v>
          </cell>
          <cell r="L238" t="str">
            <v>xmgr834</v>
          </cell>
          <cell r="M238" t="str">
            <v>TTP</v>
          </cell>
          <cell r="N238"/>
          <cell r="O238" t="str">
            <v>Intercard</v>
          </cell>
          <cell r="P238">
            <v>4</v>
          </cell>
          <cell r="Q238">
            <v>4</v>
          </cell>
          <cell r="R238"/>
          <cell r="S238"/>
          <cell r="T238"/>
          <cell r="U238"/>
          <cell r="V238"/>
          <cell r="W238">
            <v>4</v>
          </cell>
          <cell r="X238">
            <v>27</v>
          </cell>
          <cell r="Y238" t="str">
            <v>Jerry</v>
          </cell>
          <cell r="Z238" t="str">
            <v>Brunswick Zone</v>
          </cell>
          <cell r="AA238">
            <v>2017</v>
          </cell>
          <cell r="AB238">
            <v>42895</v>
          </cell>
        </row>
        <row r="239">
          <cell r="A239">
            <v>835</v>
          </cell>
          <cell r="B239" t="str">
            <v>Zone - Lilburn</v>
          </cell>
          <cell r="C239" t="str">
            <v>3835 Lawrenceville Hwy</v>
          </cell>
          <cell r="D239" t="str">
            <v>Lawrenceville</v>
          </cell>
          <cell r="E239" t="str">
            <v>GA</v>
          </cell>
          <cell r="F239">
            <v>30044</v>
          </cell>
          <cell r="G239" t="str">
            <v>770.925.2000</v>
          </cell>
          <cell r="H239" t="str">
            <v>770.925.1408</v>
          </cell>
          <cell r="I239" t="str">
            <v>Bulldogs</v>
          </cell>
          <cell r="J239" t="str">
            <v>Southeast</v>
          </cell>
          <cell r="K239" t="str">
            <v>Sammy Knowles</v>
          </cell>
          <cell r="L239" t="str">
            <v>xmgr835</v>
          </cell>
          <cell r="M239" t="str">
            <v>TTP</v>
          </cell>
          <cell r="N239"/>
          <cell r="O239" t="str">
            <v>Intercard</v>
          </cell>
          <cell r="P239">
            <v>4</v>
          </cell>
          <cell r="Q239">
            <v>4</v>
          </cell>
          <cell r="R239"/>
          <cell r="S239"/>
          <cell r="T239"/>
          <cell r="U239"/>
          <cell r="V239"/>
          <cell r="W239">
            <v>4</v>
          </cell>
          <cell r="X239">
            <v>22</v>
          </cell>
          <cell r="Y239" t="str">
            <v>Jerry</v>
          </cell>
          <cell r="Z239" t="str">
            <v>Brunswick Zone</v>
          </cell>
          <cell r="AA239">
            <v>2018</v>
          </cell>
          <cell r="AB239">
            <v>43161</v>
          </cell>
        </row>
        <row r="240">
          <cell r="A240">
            <v>836</v>
          </cell>
          <cell r="B240" t="str">
            <v>Zone - Austell</v>
          </cell>
          <cell r="C240" t="str">
            <v>2750 Austell Rd</v>
          </cell>
          <cell r="D240" t="str">
            <v>Marietta</v>
          </cell>
          <cell r="E240" t="str">
            <v>GA</v>
          </cell>
          <cell r="F240">
            <v>30008</v>
          </cell>
          <cell r="G240" t="str">
            <v>770.435.2120</v>
          </cell>
          <cell r="H240" t="str">
            <v>770.435.6865</v>
          </cell>
          <cell r="I240" t="str">
            <v>Atlanta</v>
          </cell>
          <cell r="J240" t="str">
            <v>Southeast</v>
          </cell>
          <cell r="K240" t="str">
            <v>Dennis Lockhart</v>
          </cell>
          <cell r="L240" t="str">
            <v>xmgr836</v>
          </cell>
          <cell r="M240" t="str">
            <v>TTP</v>
          </cell>
          <cell r="N240"/>
          <cell r="O240" t="str">
            <v>Intercard</v>
          </cell>
          <cell r="P240">
            <v>4</v>
          </cell>
          <cell r="Q240">
            <v>4</v>
          </cell>
          <cell r="R240"/>
          <cell r="S240"/>
          <cell r="T240"/>
          <cell r="U240"/>
          <cell r="V240"/>
          <cell r="W240">
            <v>3</v>
          </cell>
          <cell r="X240">
            <v>17</v>
          </cell>
          <cell r="Y240" t="str">
            <v>Jerry</v>
          </cell>
          <cell r="Z240" t="str">
            <v>Brunswick Zone</v>
          </cell>
          <cell r="AA240">
            <v>2017</v>
          </cell>
          <cell r="AB240">
            <v>42916</v>
          </cell>
        </row>
        <row r="241">
          <cell r="A241">
            <v>837</v>
          </cell>
          <cell r="B241" t="str">
            <v>Zone - Deerfield</v>
          </cell>
          <cell r="C241" t="str">
            <v>10 S. Waukegan Rd</v>
          </cell>
          <cell r="D241" t="str">
            <v>Deerfield</v>
          </cell>
          <cell r="E241" t="str">
            <v>IL</v>
          </cell>
          <cell r="F241">
            <v>60015</v>
          </cell>
          <cell r="G241" t="str">
            <v>847.498.3575</v>
          </cell>
          <cell r="H241" t="str">
            <v>847.498.4237</v>
          </cell>
          <cell r="I241" t="str">
            <v>Chi-Town</v>
          </cell>
          <cell r="J241" t="str">
            <v>West</v>
          </cell>
          <cell r="K241" t="str">
            <v>Vacant</v>
          </cell>
          <cell r="L241" t="str">
            <v>xmgr837</v>
          </cell>
          <cell r="M241" t="str">
            <v>Instant Only</v>
          </cell>
          <cell r="N241"/>
          <cell r="O241" t="str">
            <v>Token</v>
          </cell>
          <cell r="P241">
            <v>5</v>
          </cell>
          <cell r="Q241"/>
          <cell r="R241"/>
          <cell r="S241"/>
          <cell r="T241"/>
          <cell r="U241"/>
          <cell r="V241"/>
          <cell r="W241">
            <v>1</v>
          </cell>
          <cell r="X241">
            <v>9</v>
          </cell>
          <cell r="Y241" t="str">
            <v>Lenny</v>
          </cell>
          <cell r="Z241" t="str">
            <v>Brunswick Zone</v>
          </cell>
          <cell r="AA241" t="str">
            <v>Prior</v>
          </cell>
          <cell r="AB241"/>
        </row>
        <row r="242">
          <cell r="A242">
            <v>838</v>
          </cell>
          <cell r="B242" t="str">
            <v>Zone - Niles</v>
          </cell>
          <cell r="C242" t="str">
            <v>7333 Milwaukee Ave</v>
          </cell>
          <cell r="D242" t="str">
            <v>Niles</v>
          </cell>
          <cell r="E242" t="str">
            <v>IL</v>
          </cell>
          <cell r="F242">
            <v>60714</v>
          </cell>
          <cell r="G242" t="str">
            <v>847.647.9433</v>
          </cell>
          <cell r="H242" t="str">
            <v>847.647.7728</v>
          </cell>
          <cell r="I242" t="str">
            <v>Chi-Town</v>
          </cell>
          <cell r="J242" t="str">
            <v>West</v>
          </cell>
          <cell r="K242" t="str">
            <v>Tracy Tucker</v>
          </cell>
          <cell r="L242" t="str">
            <v>xmgr838</v>
          </cell>
          <cell r="M242" t="str">
            <v>Prize Hub</v>
          </cell>
          <cell r="N242"/>
          <cell r="O242" t="str">
            <v>Intercard</v>
          </cell>
          <cell r="P242">
            <v>3</v>
          </cell>
          <cell r="Q242">
            <v>4</v>
          </cell>
          <cell r="R242"/>
          <cell r="S242"/>
          <cell r="T242"/>
          <cell r="U242"/>
          <cell r="V242"/>
          <cell r="W242" t="str">
            <v>None</v>
          </cell>
          <cell r="X242">
            <v>25</v>
          </cell>
          <cell r="Y242" t="str">
            <v>Tim D.</v>
          </cell>
          <cell r="Z242" t="str">
            <v>Brunswick Zone</v>
          </cell>
          <cell r="AA242">
            <v>2017</v>
          </cell>
          <cell r="AB242">
            <v>42902</v>
          </cell>
        </row>
        <row r="243">
          <cell r="A243">
            <v>839</v>
          </cell>
          <cell r="B243" t="str">
            <v>Zone - Fountain Square</v>
          </cell>
          <cell r="C243" t="str">
            <v>631 Lakehurst Rd</v>
          </cell>
          <cell r="D243" t="str">
            <v>Waukegan</v>
          </cell>
          <cell r="E243" t="str">
            <v>IL</v>
          </cell>
          <cell r="F243">
            <v>60085</v>
          </cell>
          <cell r="G243" t="str">
            <v>847.473.2600</v>
          </cell>
          <cell r="H243" t="str">
            <v>847.473.2602</v>
          </cell>
          <cell r="I243" t="str">
            <v>Northern Lights</v>
          </cell>
          <cell r="J243" t="str">
            <v>West</v>
          </cell>
          <cell r="K243" t="str">
            <v>Anthony Brozek</v>
          </cell>
          <cell r="L243" t="str">
            <v>xmgr839</v>
          </cell>
          <cell r="M243" t="str">
            <v>TTP</v>
          </cell>
          <cell r="N243"/>
          <cell r="O243" t="str">
            <v>Token</v>
          </cell>
          <cell r="P243">
            <v>5</v>
          </cell>
          <cell r="Q243"/>
          <cell r="R243"/>
          <cell r="S243"/>
          <cell r="T243"/>
          <cell r="U243"/>
          <cell r="V243"/>
          <cell r="W243" t="str">
            <v>Coin</v>
          </cell>
          <cell r="X243">
            <v>34</v>
          </cell>
          <cell r="Y243" t="str">
            <v>Lenny</v>
          </cell>
          <cell r="Z243" t="str">
            <v>Brunswick Zone</v>
          </cell>
          <cell r="AA243" t="str">
            <v>Prior</v>
          </cell>
          <cell r="AB243"/>
        </row>
        <row r="244">
          <cell r="A244">
            <v>840</v>
          </cell>
          <cell r="B244" t="str">
            <v>Zone - Deer Park</v>
          </cell>
          <cell r="C244" t="str">
            <v>21080 N. Rand Rd</v>
          </cell>
          <cell r="D244" t="str">
            <v>Lake Zurich</v>
          </cell>
          <cell r="E244" t="str">
            <v>IL</v>
          </cell>
          <cell r="F244">
            <v>60047</v>
          </cell>
          <cell r="G244" t="str">
            <v>847.438.5585</v>
          </cell>
          <cell r="H244" t="str">
            <v>847.438.0170</v>
          </cell>
          <cell r="I244" t="str">
            <v>Chi-Town</v>
          </cell>
          <cell r="J244" t="str">
            <v>West</v>
          </cell>
          <cell r="K244" t="str">
            <v>Isaiah Robbins</v>
          </cell>
          <cell r="L244" t="str">
            <v>xmgr840</v>
          </cell>
          <cell r="M244" t="str">
            <v>Counter</v>
          </cell>
          <cell r="N244" t="str">
            <v>Rhode Island</v>
          </cell>
          <cell r="O244" t="str">
            <v>Intercard</v>
          </cell>
          <cell r="P244">
            <v>4</v>
          </cell>
          <cell r="Q244">
            <v>4</v>
          </cell>
          <cell r="R244"/>
          <cell r="S244"/>
          <cell r="T244"/>
          <cell r="U244"/>
          <cell r="V244"/>
          <cell r="W244">
            <v>1</v>
          </cell>
          <cell r="X244">
            <v>24</v>
          </cell>
          <cell r="Y244" t="str">
            <v>Lenny</v>
          </cell>
          <cell r="Z244" t="str">
            <v>Brunswick Zone</v>
          </cell>
          <cell r="AA244">
            <v>2017</v>
          </cell>
          <cell r="AB244">
            <v>42937</v>
          </cell>
        </row>
        <row r="245">
          <cell r="A245">
            <v>841</v>
          </cell>
          <cell r="B245" t="str">
            <v>Zone - Roselle</v>
          </cell>
          <cell r="C245" t="str">
            <v>1100 W. Lake St</v>
          </cell>
          <cell r="D245" t="str">
            <v>Roselle</v>
          </cell>
          <cell r="E245" t="str">
            <v>IL</v>
          </cell>
          <cell r="F245">
            <v>60172</v>
          </cell>
          <cell r="G245" t="str">
            <v>630.531.2100</v>
          </cell>
          <cell r="H245" t="str">
            <v>630.351.5962</v>
          </cell>
          <cell r="I245" t="str">
            <v>Chi-Town</v>
          </cell>
          <cell r="J245" t="str">
            <v>West</v>
          </cell>
          <cell r="K245" t="str">
            <v>Mike Crawford</v>
          </cell>
          <cell r="L245" t="str">
            <v>xmgr841</v>
          </cell>
          <cell r="M245" t="str">
            <v>Counter</v>
          </cell>
          <cell r="N245"/>
          <cell r="O245" t="str">
            <v>Intercard</v>
          </cell>
          <cell r="P245">
            <v>4</v>
          </cell>
          <cell r="Q245">
            <v>4</v>
          </cell>
          <cell r="R245"/>
          <cell r="S245"/>
          <cell r="T245"/>
          <cell r="U245" t="str">
            <v>Mini Golf</v>
          </cell>
          <cell r="V245"/>
          <cell r="W245" t="str">
            <v>Coin</v>
          </cell>
          <cell r="X245">
            <v>21</v>
          </cell>
          <cell r="Y245" t="str">
            <v>Lenny</v>
          </cell>
          <cell r="Z245" t="str">
            <v>Brunswick Zone</v>
          </cell>
          <cell r="AA245">
            <v>2017</v>
          </cell>
          <cell r="AB245">
            <v>42914</v>
          </cell>
        </row>
        <row r="246">
          <cell r="A246">
            <v>842</v>
          </cell>
          <cell r="B246" t="str">
            <v>Zone - Woodridge</v>
          </cell>
          <cell r="C246" t="str">
            <v>1555 W. 75th St</v>
          </cell>
          <cell r="D246" t="str">
            <v>Woodridge</v>
          </cell>
          <cell r="E246" t="str">
            <v>IL</v>
          </cell>
          <cell r="F246">
            <v>60517</v>
          </cell>
          <cell r="G246" t="str">
            <v>630.985.1115</v>
          </cell>
          <cell r="H246" t="str">
            <v>630.985.4657</v>
          </cell>
          <cell r="I246" t="str">
            <v>Chi-Town</v>
          </cell>
          <cell r="J246" t="str">
            <v>West</v>
          </cell>
          <cell r="K246" t="str">
            <v>Vacant</v>
          </cell>
          <cell r="L246" t="str">
            <v>xmgr842</v>
          </cell>
          <cell r="M246" t="str">
            <v>Prize Hub</v>
          </cell>
          <cell r="N246"/>
          <cell r="O246" t="str">
            <v>Token</v>
          </cell>
          <cell r="P246">
            <v>5</v>
          </cell>
          <cell r="Q246"/>
          <cell r="R246"/>
          <cell r="S246"/>
          <cell r="T246"/>
          <cell r="U246" t="str">
            <v>Mini Golf</v>
          </cell>
          <cell r="V246"/>
          <cell r="W246">
            <v>1</v>
          </cell>
          <cell r="X246">
            <v>20</v>
          </cell>
          <cell r="Y246" t="str">
            <v>Tim D.</v>
          </cell>
          <cell r="Z246" t="str">
            <v>Brunswick Zone</v>
          </cell>
          <cell r="AA246">
            <v>2016</v>
          </cell>
          <cell r="AB246">
            <v>42726</v>
          </cell>
        </row>
        <row r="247">
          <cell r="A247">
            <v>843</v>
          </cell>
          <cell r="B247" t="str">
            <v>Zone - River Grove</v>
          </cell>
          <cell r="C247" t="str">
            <v>3111 River Rd</v>
          </cell>
          <cell r="D247" t="str">
            <v>River Grove</v>
          </cell>
          <cell r="E247" t="str">
            <v>IL</v>
          </cell>
          <cell r="F247">
            <v>60171</v>
          </cell>
          <cell r="G247" t="str">
            <v>708.456.4100</v>
          </cell>
          <cell r="H247" t="str">
            <v>408.456.6103</v>
          </cell>
          <cell r="I247" t="str">
            <v>Chi-Town</v>
          </cell>
          <cell r="J247" t="str">
            <v>West</v>
          </cell>
          <cell r="K247" t="str">
            <v>Robert Rivera</v>
          </cell>
          <cell r="L247" t="str">
            <v>xmgr843</v>
          </cell>
          <cell r="M247" t="str">
            <v>Prize Hub</v>
          </cell>
          <cell r="N247"/>
          <cell r="O247" t="str">
            <v>Intercard</v>
          </cell>
          <cell r="P247">
            <v>4</v>
          </cell>
          <cell r="Q247">
            <v>4</v>
          </cell>
          <cell r="R247"/>
          <cell r="S247"/>
          <cell r="T247"/>
          <cell r="U247"/>
          <cell r="V247"/>
          <cell r="W247">
            <v>1</v>
          </cell>
          <cell r="X247">
            <v>23</v>
          </cell>
          <cell r="Y247" t="str">
            <v>Tim D.</v>
          </cell>
          <cell r="Z247" t="str">
            <v>Brunswick Zone</v>
          </cell>
          <cell r="AA247">
            <v>2017</v>
          </cell>
          <cell r="AB247">
            <v>42902</v>
          </cell>
        </row>
        <row r="248">
          <cell r="A248">
            <v>844</v>
          </cell>
          <cell r="B248" t="str">
            <v>Zone - Mt. Prospect</v>
          </cell>
          <cell r="C248" t="str">
            <v>824 E. Rand Rd</v>
          </cell>
          <cell r="D248" t="str">
            <v>Mt. Prospect</v>
          </cell>
          <cell r="E248" t="str">
            <v>IL</v>
          </cell>
          <cell r="F248">
            <v>60056</v>
          </cell>
          <cell r="G248" t="str">
            <v>847.392.0550</v>
          </cell>
          <cell r="H248" t="str">
            <v>847.392.9826</v>
          </cell>
          <cell r="I248" t="str">
            <v>Chi-Town</v>
          </cell>
          <cell r="J248" t="str">
            <v>West</v>
          </cell>
          <cell r="K248" t="str">
            <v>Brian Ball</v>
          </cell>
          <cell r="L248" t="str">
            <v>xmgr844</v>
          </cell>
          <cell r="M248" t="str">
            <v>Prize Hub</v>
          </cell>
          <cell r="N248"/>
          <cell r="O248" t="str">
            <v>Intercard</v>
          </cell>
          <cell r="P248">
            <v>3</v>
          </cell>
          <cell r="Q248">
            <v>4</v>
          </cell>
          <cell r="R248"/>
          <cell r="S248"/>
          <cell r="T248"/>
          <cell r="U248"/>
          <cell r="V248"/>
          <cell r="W248">
            <v>1</v>
          </cell>
          <cell r="X248">
            <v>21</v>
          </cell>
          <cell r="Y248" t="str">
            <v>Tim D.</v>
          </cell>
          <cell r="Z248" t="str">
            <v>Brunswick Zone</v>
          </cell>
          <cell r="AA248" t="str">
            <v>Prior</v>
          </cell>
          <cell r="AB248">
            <v>42179</v>
          </cell>
        </row>
        <row r="249">
          <cell r="A249">
            <v>845</v>
          </cell>
          <cell r="B249" t="str">
            <v>Zone - Hawthorn</v>
          </cell>
          <cell r="C249" t="str">
            <v>316 Center Dr</v>
          </cell>
          <cell r="D249" t="str">
            <v>Vernon Hills</v>
          </cell>
          <cell r="E249" t="str">
            <v>IL</v>
          </cell>
          <cell r="F249">
            <v>60061</v>
          </cell>
          <cell r="G249" t="str">
            <v>847.367.1600</v>
          </cell>
          <cell r="H249" t="str">
            <v>847.367.1607</v>
          </cell>
          <cell r="I249" t="str">
            <v>Chi-Town</v>
          </cell>
          <cell r="J249" t="str">
            <v>West</v>
          </cell>
          <cell r="K249" t="str">
            <v>Kevin Lauterbach</v>
          </cell>
          <cell r="L249" t="str">
            <v>xmgr845</v>
          </cell>
          <cell r="M249" t="str">
            <v>TTP</v>
          </cell>
          <cell r="N249"/>
          <cell r="O249" t="str">
            <v>Token</v>
          </cell>
          <cell r="P249">
            <v>5</v>
          </cell>
          <cell r="Q249"/>
          <cell r="R249"/>
          <cell r="S249"/>
          <cell r="T249"/>
          <cell r="U249"/>
          <cell r="V249"/>
          <cell r="W249">
            <v>1</v>
          </cell>
          <cell r="X249">
            <v>20</v>
          </cell>
          <cell r="Y249" t="str">
            <v>Lenny</v>
          </cell>
          <cell r="Z249" t="str">
            <v>Brunswick Zone</v>
          </cell>
          <cell r="AA249" t="str">
            <v>Prior</v>
          </cell>
          <cell r="AB249"/>
        </row>
        <row r="250">
          <cell r="A250">
            <v>846</v>
          </cell>
          <cell r="B250" t="str">
            <v>Zone - Glendale Heights</v>
          </cell>
          <cell r="C250" t="str">
            <v>558 E. North Ave</v>
          </cell>
          <cell r="D250" t="str">
            <v>Glendale Heights</v>
          </cell>
          <cell r="E250" t="str">
            <v>IL</v>
          </cell>
          <cell r="F250">
            <v>60139</v>
          </cell>
          <cell r="G250" t="str">
            <v>630.858.1300</v>
          </cell>
          <cell r="H250" t="str">
            <v>630.858.1305</v>
          </cell>
          <cell r="I250" t="str">
            <v>Chi-Town</v>
          </cell>
          <cell r="J250" t="str">
            <v>West</v>
          </cell>
          <cell r="K250" t="str">
            <v>Stephen Dillon</v>
          </cell>
          <cell r="L250" t="str">
            <v>xmgr846</v>
          </cell>
          <cell r="M250" t="str">
            <v>Counter</v>
          </cell>
          <cell r="N250"/>
          <cell r="O250" t="str">
            <v>Token</v>
          </cell>
          <cell r="P250">
            <v>5</v>
          </cell>
          <cell r="Q250"/>
          <cell r="R250"/>
          <cell r="S250"/>
          <cell r="T250"/>
          <cell r="U250"/>
          <cell r="V250"/>
          <cell r="W250">
            <v>1</v>
          </cell>
          <cell r="X250">
            <v>22</v>
          </cell>
          <cell r="Y250" t="str">
            <v>Lenny</v>
          </cell>
          <cell r="Z250" t="str">
            <v>Brunswick Zone</v>
          </cell>
          <cell r="AA250" t="str">
            <v>Prior</v>
          </cell>
          <cell r="AB250"/>
        </row>
        <row r="251">
          <cell r="A251">
            <v>847</v>
          </cell>
          <cell r="B251" t="str">
            <v>Zone - Lowell</v>
          </cell>
          <cell r="C251" t="str">
            <v>647 Pawtucket Blvd</v>
          </cell>
          <cell r="D251" t="str">
            <v>Lowell</v>
          </cell>
          <cell r="E251" t="str">
            <v>MA</v>
          </cell>
          <cell r="F251">
            <v>1854</v>
          </cell>
          <cell r="G251" t="str">
            <v>978.454.0476</v>
          </cell>
          <cell r="H251" t="str">
            <v>978.454.9720</v>
          </cell>
          <cell r="I251" t="str">
            <v>Worcester</v>
          </cell>
          <cell r="J251" t="str">
            <v>Patriot</v>
          </cell>
          <cell r="K251" t="str">
            <v>Melissa Sopel</v>
          </cell>
          <cell r="L251" t="str">
            <v>xmgr847</v>
          </cell>
          <cell r="M251" t="str">
            <v>TTP</v>
          </cell>
          <cell r="N251"/>
          <cell r="O251" t="str">
            <v>Intercard</v>
          </cell>
          <cell r="P251">
            <v>3</v>
          </cell>
          <cell r="Q251">
            <v>4</v>
          </cell>
          <cell r="R251"/>
          <cell r="S251"/>
          <cell r="T251"/>
          <cell r="U251"/>
          <cell r="V251"/>
          <cell r="W251">
            <v>2</v>
          </cell>
          <cell r="X251">
            <v>24</v>
          </cell>
          <cell r="Y251" t="str">
            <v>Eric V</v>
          </cell>
          <cell r="Z251" t="str">
            <v>Brunswick Zone</v>
          </cell>
          <cell r="AA251">
            <v>2017</v>
          </cell>
          <cell r="AB251">
            <v>42889</v>
          </cell>
        </row>
        <row r="252">
          <cell r="A252">
            <v>848</v>
          </cell>
          <cell r="B252" t="str">
            <v>Zone - Normandy</v>
          </cell>
          <cell r="C252" t="str">
            <v>8419 Baltimore National Pike</v>
          </cell>
          <cell r="D252" t="str">
            <v>Ellicott City</v>
          </cell>
          <cell r="E252" t="str">
            <v>MD</v>
          </cell>
          <cell r="F252">
            <v>21043</v>
          </cell>
          <cell r="G252" t="str">
            <v>410.465.0355</v>
          </cell>
          <cell r="H252" t="str">
            <v>410.465.9556</v>
          </cell>
          <cell r="I252" t="str">
            <v>Birdland</v>
          </cell>
          <cell r="J252" t="str">
            <v>Ross</v>
          </cell>
          <cell r="K252" t="str">
            <v>Mastafa Eltani</v>
          </cell>
          <cell r="L252" t="str">
            <v>xmgr848</v>
          </cell>
          <cell r="M252" t="str">
            <v>TTP</v>
          </cell>
          <cell r="N252"/>
          <cell r="O252" t="str">
            <v>Token</v>
          </cell>
          <cell r="P252">
            <v>5</v>
          </cell>
          <cell r="Q252"/>
          <cell r="R252"/>
          <cell r="S252"/>
          <cell r="T252"/>
          <cell r="U252"/>
          <cell r="V252"/>
          <cell r="W252">
            <v>2</v>
          </cell>
          <cell r="X252">
            <v>19</v>
          </cell>
          <cell r="Y252" t="str">
            <v>Frank</v>
          </cell>
          <cell r="Z252" t="str">
            <v>Brunswick Zone</v>
          </cell>
          <cell r="AA252">
            <v>2014</v>
          </cell>
          <cell r="AB252">
            <v>41992</v>
          </cell>
        </row>
        <row r="253">
          <cell r="A253">
            <v>849</v>
          </cell>
          <cell r="B253" t="str">
            <v>Zone - Chesterfield</v>
          </cell>
          <cell r="C253" t="str">
            <v>176 Four Seasons Shopping Ctr</v>
          </cell>
          <cell r="D253" t="str">
            <v>Chesterfield</v>
          </cell>
          <cell r="E253" t="str">
            <v>MO</v>
          </cell>
          <cell r="F253">
            <v>63017</v>
          </cell>
          <cell r="G253" t="str">
            <v>314.469.6550</v>
          </cell>
          <cell r="H253" t="str">
            <v>314.469.6553</v>
          </cell>
          <cell r="I253" t="str">
            <v>St. Louis</v>
          </cell>
          <cell r="J253" t="str">
            <v>West</v>
          </cell>
          <cell r="K253" t="str">
            <v>Frankie Mondello</v>
          </cell>
          <cell r="L253" t="str">
            <v>xmgr849</v>
          </cell>
          <cell r="M253" t="str">
            <v>TTP</v>
          </cell>
          <cell r="N253"/>
          <cell r="O253" t="str">
            <v>Intercard</v>
          </cell>
          <cell r="P253">
            <v>4</v>
          </cell>
          <cell r="Q253">
            <v>4</v>
          </cell>
          <cell r="R253"/>
          <cell r="S253"/>
          <cell r="T253"/>
          <cell r="U253"/>
          <cell r="V253"/>
          <cell r="W253">
            <v>3</v>
          </cell>
          <cell r="X253">
            <v>29</v>
          </cell>
          <cell r="Y253" t="str">
            <v>Jeff (Remote)</v>
          </cell>
          <cell r="Z253" t="str">
            <v>Brunswick Zone</v>
          </cell>
          <cell r="AA253">
            <v>2017</v>
          </cell>
          <cell r="AB253">
            <v>43000</v>
          </cell>
        </row>
        <row r="254">
          <cell r="A254">
            <v>850</v>
          </cell>
          <cell r="B254" t="str">
            <v>Zone - Lakeside</v>
          </cell>
          <cell r="C254" t="str">
            <v>1254 Dougherty Ferry Rd</v>
          </cell>
          <cell r="D254" t="str">
            <v>Valley Park</v>
          </cell>
          <cell r="E254" t="str">
            <v>MO</v>
          </cell>
          <cell r="F254">
            <v>63088</v>
          </cell>
          <cell r="G254" t="str">
            <v>636.225.2400</v>
          </cell>
          <cell r="H254" t="str">
            <v>636.225.9584</v>
          </cell>
          <cell r="I254" t="str">
            <v>St. Louis</v>
          </cell>
          <cell r="J254" t="str">
            <v>West</v>
          </cell>
          <cell r="K254" t="str">
            <v>Bob Quinn</v>
          </cell>
          <cell r="L254" t="str">
            <v>xmgr850</v>
          </cell>
          <cell r="M254" t="str">
            <v>TTP</v>
          </cell>
          <cell r="N254"/>
          <cell r="O254" t="str">
            <v>Intercard</v>
          </cell>
          <cell r="P254">
            <v>4</v>
          </cell>
          <cell r="Q254">
            <v>4</v>
          </cell>
          <cell r="R254"/>
          <cell r="S254"/>
          <cell r="T254"/>
          <cell r="U254"/>
          <cell r="V254"/>
          <cell r="W254">
            <v>3</v>
          </cell>
          <cell r="X254">
            <v>24</v>
          </cell>
          <cell r="Y254" t="str">
            <v>Jeff (Remote)</v>
          </cell>
          <cell r="Z254" t="str">
            <v>Brunswick Zone</v>
          </cell>
          <cell r="AA254">
            <v>2017</v>
          </cell>
          <cell r="AB254">
            <v>43000</v>
          </cell>
        </row>
        <row r="255">
          <cell r="A255">
            <v>851</v>
          </cell>
          <cell r="B255" t="str">
            <v>Zone - Deptford</v>
          </cell>
          <cell r="C255" t="str">
            <v>1328 Delsea Dr</v>
          </cell>
          <cell r="D255" t="str">
            <v>Deptford</v>
          </cell>
          <cell r="E255" t="str">
            <v>NJ</v>
          </cell>
          <cell r="F255">
            <v>8096</v>
          </cell>
          <cell r="G255" t="str">
            <v>856.845.4241</v>
          </cell>
          <cell r="H255" t="str">
            <v>856.845.4494</v>
          </cell>
          <cell r="I255" t="str">
            <v>Eagle Nation</v>
          </cell>
          <cell r="J255" t="str">
            <v>Ross</v>
          </cell>
          <cell r="K255" t="str">
            <v>Amber Hassan</v>
          </cell>
          <cell r="L255" t="str">
            <v>xmgr851</v>
          </cell>
          <cell r="M255" t="str">
            <v>Instant Only</v>
          </cell>
          <cell r="N255"/>
          <cell r="O255" t="str">
            <v>Token</v>
          </cell>
          <cell r="P255">
            <v>5</v>
          </cell>
          <cell r="Q255"/>
          <cell r="R255"/>
          <cell r="S255"/>
          <cell r="T255"/>
          <cell r="U255"/>
          <cell r="V255"/>
          <cell r="W255" t="str">
            <v>Coin</v>
          </cell>
          <cell r="X255">
            <v>9</v>
          </cell>
          <cell r="Y255" t="str">
            <v>Frank</v>
          </cell>
          <cell r="Z255" t="str">
            <v>Brunswick Zone</v>
          </cell>
          <cell r="AA255" t="str">
            <v>Prior</v>
          </cell>
          <cell r="AB255"/>
        </row>
        <row r="256">
          <cell r="A256">
            <v>852</v>
          </cell>
          <cell r="B256" t="str">
            <v>Bowlero North Brunswick</v>
          </cell>
          <cell r="C256" t="str">
            <v>790 US Route 1</v>
          </cell>
          <cell r="D256" t="str">
            <v>N. Brunswick</v>
          </cell>
          <cell r="E256" t="str">
            <v>NJ</v>
          </cell>
          <cell r="F256">
            <v>8902</v>
          </cell>
          <cell r="G256" t="str">
            <v>732.846.2424</v>
          </cell>
          <cell r="H256" t="str">
            <v>732.846.2916</v>
          </cell>
          <cell r="I256" t="str">
            <v>Eagle Nation</v>
          </cell>
          <cell r="J256" t="str">
            <v>Ross</v>
          </cell>
          <cell r="K256" t="str">
            <v>Sal Izzo</v>
          </cell>
          <cell r="L256" t="str">
            <v>xmgr852</v>
          </cell>
          <cell r="M256" t="str">
            <v>Prize Hub</v>
          </cell>
          <cell r="N256"/>
          <cell r="O256" t="str">
            <v>Intercard</v>
          </cell>
          <cell r="P256">
            <v>2</v>
          </cell>
          <cell r="Q256">
            <v>1</v>
          </cell>
          <cell r="R256" t="str">
            <v>Lazer</v>
          </cell>
          <cell r="S256">
            <v>8.19</v>
          </cell>
          <cell r="T256">
            <v>6.19</v>
          </cell>
          <cell r="U256"/>
          <cell r="V256"/>
          <cell r="W256">
            <v>3</v>
          </cell>
          <cell r="X256">
            <v>35</v>
          </cell>
          <cell r="Y256" t="str">
            <v>Eric T</v>
          </cell>
          <cell r="Z256" t="str">
            <v>Bowlero</v>
          </cell>
          <cell r="AA256">
            <v>2016</v>
          </cell>
          <cell r="AB256">
            <v>42674</v>
          </cell>
        </row>
        <row r="257">
          <cell r="A257">
            <v>853</v>
          </cell>
          <cell r="B257" t="str">
            <v>Zone - Hazlet</v>
          </cell>
          <cell r="C257" t="str">
            <v>1400 Route 36</v>
          </cell>
          <cell r="D257" t="str">
            <v>Hazlet</v>
          </cell>
          <cell r="E257" t="str">
            <v>NJ</v>
          </cell>
          <cell r="F257">
            <v>7730</v>
          </cell>
          <cell r="G257" t="str">
            <v>732.264.0800</v>
          </cell>
          <cell r="H257" t="str">
            <v>732.264.6471</v>
          </cell>
          <cell r="I257" t="str">
            <v>New Jersey XP</v>
          </cell>
          <cell r="J257" t="str">
            <v>Exp. North</v>
          </cell>
          <cell r="K257" t="str">
            <v>Christine Christiana</v>
          </cell>
          <cell r="L257" t="str">
            <v>xmgr853</v>
          </cell>
          <cell r="M257" t="str">
            <v>Instant Only</v>
          </cell>
          <cell r="N257"/>
          <cell r="O257" t="str">
            <v>Intercard</v>
          </cell>
          <cell r="P257">
            <v>4</v>
          </cell>
          <cell r="Q257">
            <v>4</v>
          </cell>
          <cell r="R257"/>
          <cell r="S257"/>
          <cell r="T257"/>
          <cell r="U257"/>
          <cell r="V257"/>
          <cell r="W257" t="str">
            <v>Coin</v>
          </cell>
          <cell r="X257">
            <v>20</v>
          </cell>
          <cell r="Y257" t="str">
            <v>Frank</v>
          </cell>
          <cell r="Z257" t="str">
            <v>Brunswick Zone</v>
          </cell>
          <cell r="AA257">
            <v>2017</v>
          </cell>
          <cell r="AB257">
            <v>42944</v>
          </cell>
        </row>
        <row r="258">
          <cell r="A258">
            <v>854</v>
          </cell>
          <cell r="B258" t="str">
            <v>Zone - Belleville</v>
          </cell>
          <cell r="C258" t="str">
            <v>679 Washington Ave</v>
          </cell>
          <cell r="D258" t="str">
            <v>Belleville</v>
          </cell>
          <cell r="E258" t="str">
            <v>NJ</v>
          </cell>
          <cell r="F258">
            <v>7109</v>
          </cell>
          <cell r="G258" t="str">
            <v>973.751.2111</v>
          </cell>
          <cell r="H258" t="str">
            <v>973.751.1485</v>
          </cell>
          <cell r="I258" t="str">
            <v>New Jersey XP</v>
          </cell>
          <cell r="J258" t="str">
            <v>Exp. North</v>
          </cell>
          <cell r="K258" t="str">
            <v>Mike Debenedetto</v>
          </cell>
          <cell r="L258" t="str">
            <v>xmgr854</v>
          </cell>
          <cell r="M258" t="str">
            <v>Instant Only</v>
          </cell>
          <cell r="N258"/>
          <cell r="O258" t="str">
            <v>Token</v>
          </cell>
          <cell r="P258">
            <v>5</v>
          </cell>
          <cell r="Q258"/>
          <cell r="R258"/>
          <cell r="S258"/>
          <cell r="T258"/>
          <cell r="U258"/>
          <cell r="V258"/>
          <cell r="W258" t="str">
            <v>None</v>
          </cell>
          <cell r="X258">
            <v>11</v>
          </cell>
          <cell r="Y258" t="str">
            <v>Frank</v>
          </cell>
          <cell r="Z258" t="str">
            <v>Brunswick Zone</v>
          </cell>
          <cell r="AA258" t="str">
            <v>Prior</v>
          </cell>
          <cell r="AB258"/>
        </row>
        <row r="259">
          <cell r="A259">
            <v>855</v>
          </cell>
          <cell r="B259" t="str">
            <v>Zone - Turnersville</v>
          </cell>
          <cell r="C259" t="str">
            <v>100 American Blvd</v>
          </cell>
          <cell r="D259" t="str">
            <v>Turnersville</v>
          </cell>
          <cell r="E259" t="str">
            <v>NJ</v>
          </cell>
          <cell r="F259">
            <v>8012</v>
          </cell>
          <cell r="G259" t="str">
            <v>856.629.2422</v>
          </cell>
          <cell r="H259" t="str">
            <v>856.629.5535</v>
          </cell>
          <cell r="I259" t="str">
            <v>Eagle Nation</v>
          </cell>
          <cell r="J259" t="str">
            <v>Ross</v>
          </cell>
          <cell r="K259" t="str">
            <v>Benjamin Duppel</v>
          </cell>
          <cell r="L259" t="str">
            <v>xmgr855</v>
          </cell>
          <cell r="M259" t="str">
            <v>Instant Only</v>
          </cell>
          <cell r="N259"/>
          <cell r="O259" t="str">
            <v>Intercard</v>
          </cell>
          <cell r="P259">
            <v>4</v>
          </cell>
          <cell r="Q259">
            <v>4</v>
          </cell>
          <cell r="R259"/>
          <cell r="S259"/>
          <cell r="T259"/>
          <cell r="U259"/>
          <cell r="V259"/>
          <cell r="W259" t="str">
            <v>Coin</v>
          </cell>
          <cell r="X259">
            <v>25</v>
          </cell>
          <cell r="Y259" t="str">
            <v>Frank</v>
          </cell>
          <cell r="Z259" t="str">
            <v>Brunswick Zone</v>
          </cell>
          <cell r="AA259">
            <v>2017</v>
          </cell>
          <cell r="AB259">
            <v>42889</v>
          </cell>
        </row>
        <row r="260">
          <cell r="A260">
            <v>856</v>
          </cell>
          <cell r="B260" t="str">
            <v>Zone - North Ridgeville</v>
          </cell>
          <cell r="C260" t="str">
            <v>38931 Center Ridge Rd</v>
          </cell>
          <cell r="D260" t="str">
            <v>N. Ridgeville</v>
          </cell>
          <cell r="E260" t="str">
            <v>OH</v>
          </cell>
          <cell r="F260">
            <v>44039</v>
          </cell>
          <cell r="G260" t="str">
            <v>440.327.1190</v>
          </cell>
          <cell r="H260" t="str">
            <v>440.327.7196</v>
          </cell>
          <cell r="I260" t="str">
            <v>Buckeye</v>
          </cell>
          <cell r="J260" t="str">
            <v>Patriot</v>
          </cell>
          <cell r="K260" t="str">
            <v>Markus Bobincheck</v>
          </cell>
          <cell r="L260" t="str">
            <v>xmgr856</v>
          </cell>
          <cell r="M260" t="str">
            <v>TTP</v>
          </cell>
          <cell r="N260"/>
          <cell r="O260" t="str">
            <v>Token</v>
          </cell>
          <cell r="P260">
            <v>5</v>
          </cell>
          <cell r="Q260"/>
          <cell r="R260"/>
          <cell r="S260"/>
          <cell r="T260"/>
          <cell r="U260"/>
          <cell r="V260"/>
          <cell r="W260">
            <v>2</v>
          </cell>
          <cell r="X260">
            <v>15</v>
          </cell>
          <cell r="Y260" t="str">
            <v>Lenny (Remote)</v>
          </cell>
          <cell r="Z260" t="str">
            <v>Brunswick Zone</v>
          </cell>
          <cell r="AA260">
            <v>2015</v>
          </cell>
          <cell r="AB260">
            <v>42027</v>
          </cell>
        </row>
        <row r="261">
          <cell r="A261">
            <v>857</v>
          </cell>
          <cell r="B261" t="str">
            <v>Zone - Belle Vernon</v>
          </cell>
          <cell r="C261" t="str">
            <v>4742 State Route 51 PO Box 673</v>
          </cell>
          <cell r="D261" t="str">
            <v>Belle Vernon</v>
          </cell>
          <cell r="E261" t="str">
            <v>PA</v>
          </cell>
          <cell r="F261">
            <v>15012</v>
          </cell>
          <cell r="G261" t="str">
            <v>724.379.4433</v>
          </cell>
          <cell r="H261" t="str">
            <v>724.929.3260</v>
          </cell>
          <cell r="I261" t="str">
            <v>Steel City</v>
          </cell>
          <cell r="J261" t="str">
            <v>Patriot</v>
          </cell>
          <cell r="K261" t="str">
            <v>Jeff Nelson</v>
          </cell>
          <cell r="L261" t="str">
            <v>xmgr857</v>
          </cell>
          <cell r="M261" t="str">
            <v>Instant Only</v>
          </cell>
          <cell r="N261"/>
          <cell r="O261" t="str">
            <v>Token</v>
          </cell>
          <cell r="P261">
            <v>5</v>
          </cell>
          <cell r="Q261"/>
          <cell r="R261"/>
          <cell r="S261"/>
          <cell r="T261"/>
          <cell r="U261"/>
          <cell r="V261"/>
          <cell r="W261">
            <v>4</v>
          </cell>
          <cell r="X261">
            <v>15</v>
          </cell>
          <cell r="Y261" t="str">
            <v>Lenny (Remote)</v>
          </cell>
          <cell r="Z261" t="str">
            <v>Brunswick Zone</v>
          </cell>
          <cell r="AA261">
            <v>2015</v>
          </cell>
          <cell r="AB261">
            <v>42027</v>
          </cell>
        </row>
        <row r="262">
          <cell r="A262">
            <v>858</v>
          </cell>
          <cell r="B262" t="str">
            <v>Zone - Denton</v>
          </cell>
          <cell r="C262" t="str">
            <v>2200 San Jacinto Blvd</v>
          </cell>
          <cell r="D262" t="str">
            <v>Denton</v>
          </cell>
          <cell r="E262" t="str">
            <v>TX</v>
          </cell>
          <cell r="F262">
            <v>76205</v>
          </cell>
          <cell r="G262" t="str">
            <v>940.383.3515</v>
          </cell>
          <cell r="H262" t="str">
            <v>940.566.3229</v>
          </cell>
          <cell r="I262" t="str">
            <v>Northern Metroplex</v>
          </cell>
          <cell r="J262" t="str">
            <v>Ross</v>
          </cell>
          <cell r="K262" t="str">
            <v>Derek Ray</v>
          </cell>
          <cell r="L262" t="str">
            <v>xmgr858</v>
          </cell>
          <cell r="M262" t="str">
            <v>TTP</v>
          </cell>
          <cell r="N262"/>
          <cell r="O262" t="str">
            <v>Intercard</v>
          </cell>
          <cell r="P262">
            <v>4</v>
          </cell>
          <cell r="Q262">
            <v>4</v>
          </cell>
          <cell r="R262"/>
          <cell r="S262"/>
          <cell r="T262"/>
          <cell r="U262"/>
          <cell r="V262"/>
          <cell r="W262">
            <v>4</v>
          </cell>
          <cell r="X262">
            <v>24</v>
          </cell>
          <cell r="Y262" t="str">
            <v>Randy</v>
          </cell>
          <cell r="Z262" t="str">
            <v>Brunswick Zone</v>
          </cell>
          <cell r="AA262">
            <v>2017</v>
          </cell>
          <cell r="AB262">
            <v>42975</v>
          </cell>
        </row>
        <row r="263">
          <cell r="A263">
            <v>859</v>
          </cell>
          <cell r="B263" t="str">
            <v>Zone - Watauga</v>
          </cell>
          <cell r="C263" t="str">
            <v>7301 Rufe Snow Dr</v>
          </cell>
          <cell r="D263" t="str">
            <v>Watauga</v>
          </cell>
          <cell r="E263" t="str">
            <v>TX</v>
          </cell>
          <cell r="F263">
            <v>76148</v>
          </cell>
          <cell r="G263" t="str">
            <v>817.485.2695</v>
          </cell>
          <cell r="H263" t="str">
            <v>817.281.5428</v>
          </cell>
          <cell r="I263" t="str">
            <v>Mid-Cities</v>
          </cell>
          <cell r="J263" t="str">
            <v>Ross</v>
          </cell>
          <cell r="K263" t="str">
            <v>Vacant</v>
          </cell>
          <cell r="L263" t="str">
            <v>xmgr859</v>
          </cell>
          <cell r="M263" t="str">
            <v>TTP</v>
          </cell>
          <cell r="N263"/>
          <cell r="O263" t="str">
            <v>Intercard</v>
          </cell>
          <cell r="P263">
            <v>4</v>
          </cell>
          <cell r="Q263">
            <v>4</v>
          </cell>
          <cell r="R263"/>
          <cell r="S263"/>
          <cell r="T263"/>
          <cell r="U263"/>
          <cell r="V263"/>
          <cell r="W263" t="str">
            <v>Coin</v>
          </cell>
          <cell r="X263">
            <v>25</v>
          </cell>
          <cell r="Y263" t="str">
            <v>Randy</v>
          </cell>
          <cell r="Z263" t="str">
            <v>Brunswick Zone</v>
          </cell>
          <cell r="AA263">
            <v>2017</v>
          </cell>
          <cell r="AB263">
            <v>42975</v>
          </cell>
        </row>
        <row r="264">
          <cell r="A264">
            <v>863</v>
          </cell>
          <cell r="B264" t="str">
            <v>Brunswick Riverview Lanes</v>
          </cell>
          <cell r="C264" t="str">
            <v>2908 Riverview Rd</v>
          </cell>
          <cell r="D264" t="str">
            <v>Birmingham</v>
          </cell>
          <cell r="E264" t="str">
            <v>AL</v>
          </cell>
          <cell r="F264">
            <v>35242</v>
          </cell>
          <cell r="G264" t="str">
            <v>205.991.3900</v>
          </cell>
          <cell r="H264" t="str">
            <v>205.991.5080</v>
          </cell>
          <cell r="I264" t="str">
            <v>North Bama</v>
          </cell>
          <cell r="J264" t="str">
            <v>Southeast</v>
          </cell>
          <cell r="K264" t="str">
            <v>Vacant</v>
          </cell>
          <cell r="L264" t="str">
            <v>xmgr863</v>
          </cell>
          <cell r="M264" t="str">
            <v>TTP</v>
          </cell>
          <cell r="N264"/>
          <cell r="O264" t="str">
            <v>Intercard</v>
          </cell>
          <cell r="P264">
            <v>4</v>
          </cell>
          <cell r="Q264">
            <v>4</v>
          </cell>
          <cell r="R264"/>
          <cell r="S264"/>
          <cell r="T264"/>
          <cell r="U264"/>
          <cell r="V264"/>
          <cell r="W264">
            <v>2</v>
          </cell>
          <cell r="X264">
            <v>20</v>
          </cell>
          <cell r="Y264" t="str">
            <v>Jerry</v>
          </cell>
          <cell r="Z264" t="str">
            <v>Brunswick</v>
          </cell>
          <cell r="AA264">
            <v>2017</v>
          </cell>
          <cell r="AB264">
            <v>42965</v>
          </cell>
        </row>
        <row r="265">
          <cell r="A265">
            <v>864</v>
          </cell>
          <cell r="B265" t="str">
            <v>Brunswick Tri-City Bowl</v>
          </cell>
          <cell r="C265" t="str">
            <v>1425 N. Central</v>
          </cell>
          <cell r="D265" t="str">
            <v>Avondale</v>
          </cell>
          <cell r="E265" t="str">
            <v>AZ</v>
          </cell>
          <cell r="F265">
            <v>85323</v>
          </cell>
          <cell r="G265" t="str">
            <v>623.932.3388</v>
          </cell>
          <cell r="H265" t="str">
            <v>623.932.4726</v>
          </cell>
          <cell r="I265" t="str">
            <v>Diamondback</v>
          </cell>
          <cell r="J265" t="str">
            <v>West</v>
          </cell>
          <cell r="K265" t="str">
            <v>Jason Bach</v>
          </cell>
          <cell r="L265" t="str">
            <v>xmgr864</v>
          </cell>
          <cell r="M265" t="str">
            <v>TTP</v>
          </cell>
          <cell r="N265"/>
          <cell r="O265" t="str">
            <v>Intercard</v>
          </cell>
          <cell r="P265">
            <v>4</v>
          </cell>
          <cell r="Q265">
            <v>4</v>
          </cell>
          <cell r="R265"/>
          <cell r="S265"/>
          <cell r="T265"/>
          <cell r="U265"/>
          <cell r="V265"/>
          <cell r="W265">
            <v>3</v>
          </cell>
          <cell r="X265">
            <v>28</v>
          </cell>
          <cell r="Y265" t="str">
            <v>Brian</v>
          </cell>
          <cell r="Z265" t="str">
            <v>Brunswick</v>
          </cell>
          <cell r="AA265">
            <v>2017</v>
          </cell>
          <cell r="AB265">
            <v>42916</v>
          </cell>
        </row>
        <row r="266">
          <cell r="A266">
            <v>865</v>
          </cell>
          <cell r="B266" t="str">
            <v>Brusnwick Kyrene Lanes</v>
          </cell>
          <cell r="C266" t="str">
            <v>6225 W. Chandler Blvd</v>
          </cell>
          <cell r="D266" t="str">
            <v>Chandler</v>
          </cell>
          <cell r="E266" t="str">
            <v>AZ</v>
          </cell>
          <cell r="F266">
            <v>85226</v>
          </cell>
          <cell r="G266" t="str">
            <v>480.961.3388</v>
          </cell>
          <cell r="H266" t="str">
            <v>480.753.1461</v>
          </cell>
          <cell r="I266" t="str">
            <v>Sun Devil</v>
          </cell>
          <cell r="J266" t="str">
            <v>West</v>
          </cell>
          <cell r="K266" t="str">
            <v>Christopher Watson</v>
          </cell>
          <cell r="L266" t="str">
            <v>xmgr865</v>
          </cell>
          <cell r="M266" t="str">
            <v>Instant Only</v>
          </cell>
          <cell r="N266"/>
          <cell r="O266" t="str">
            <v>Token</v>
          </cell>
          <cell r="P266">
            <v>5</v>
          </cell>
          <cell r="Q266"/>
          <cell r="R266"/>
          <cell r="S266"/>
          <cell r="T266"/>
          <cell r="U266"/>
          <cell r="V266"/>
          <cell r="W266" t="str">
            <v>Coin</v>
          </cell>
          <cell r="X266">
            <v>10</v>
          </cell>
          <cell r="Y266" t="str">
            <v>Brian</v>
          </cell>
          <cell r="Z266" t="str">
            <v>Brunswick</v>
          </cell>
          <cell r="AA266" t="str">
            <v>Prior</v>
          </cell>
          <cell r="AB266"/>
        </row>
        <row r="267">
          <cell r="A267">
            <v>866</v>
          </cell>
          <cell r="B267" t="str">
            <v>Brunswick Via Linda Lanes</v>
          </cell>
          <cell r="C267" t="str">
            <v>9027 E. Via Linda</v>
          </cell>
          <cell r="D267" t="str">
            <v>Scottsdale</v>
          </cell>
          <cell r="E267" t="str">
            <v>AZ</v>
          </cell>
          <cell r="F267">
            <v>85258</v>
          </cell>
          <cell r="G267" t="str">
            <v>480.860.1363</v>
          </cell>
          <cell r="H267" t="str">
            <v>480.661.0450</v>
          </cell>
          <cell r="I267" t="str">
            <v>Diamondback</v>
          </cell>
          <cell r="J267" t="str">
            <v>West</v>
          </cell>
          <cell r="K267" t="str">
            <v>Jennifer Hoverson</v>
          </cell>
          <cell r="L267" t="str">
            <v>xmgr866</v>
          </cell>
          <cell r="M267" t="str">
            <v>TTP</v>
          </cell>
          <cell r="N267"/>
          <cell r="O267" t="str">
            <v>Intercard</v>
          </cell>
          <cell r="P267">
            <v>4</v>
          </cell>
          <cell r="Q267">
            <v>4</v>
          </cell>
          <cell r="R267"/>
          <cell r="S267"/>
          <cell r="T267"/>
          <cell r="U267"/>
          <cell r="V267"/>
          <cell r="W267">
            <v>3</v>
          </cell>
          <cell r="X267">
            <v>27</v>
          </cell>
          <cell r="Y267" t="str">
            <v>Brian</v>
          </cell>
          <cell r="Z267" t="str">
            <v>Brunswick</v>
          </cell>
          <cell r="AA267">
            <v>2017</v>
          </cell>
          <cell r="AB267">
            <v>42916</v>
          </cell>
        </row>
        <row r="268">
          <cell r="A268">
            <v>867</v>
          </cell>
          <cell r="B268" t="str">
            <v>Brunswick Desert Sky Lanes</v>
          </cell>
          <cell r="C268" t="str">
            <v>7241 W. Indian School Rd</v>
          </cell>
          <cell r="D268" t="str">
            <v>Phoenix</v>
          </cell>
          <cell r="E268" t="str">
            <v>AZ</v>
          </cell>
          <cell r="F268">
            <v>85033</v>
          </cell>
          <cell r="G268" t="str">
            <v>623.846.2090</v>
          </cell>
          <cell r="H268" t="str">
            <v>623.846.7024</v>
          </cell>
          <cell r="I268" t="str">
            <v>Diamondback</v>
          </cell>
          <cell r="J268" t="str">
            <v>West</v>
          </cell>
          <cell r="K268" t="str">
            <v>Jason Brothers</v>
          </cell>
          <cell r="L268" t="str">
            <v>xmgr867</v>
          </cell>
          <cell r="M268" t="str">
            <v>TTP</v>
          </cell>
          <cell r="N268"/>
          <cell r="O268" t="str">
            <v>Token</v>
          </cell>
          <cell r="P268">
            <v>5</v>
          </cell>
          <cell r="Q268"/>
          <cell r="R268"/>
          <cell r="S268"/>
          <cell r="T268"/>
          <cell r="U268"/>
          <cell r="V268"/>
          <cell r="W268">
            <v>4</v>
          </cell>
          <cell r="X268">
            <v>30</v>
          </cell>
          <cell r="Y268" t="str">
            <v>Brian</v>
          </cell>
          <cell r="Z268" t="str">
            <v>Brunswick</v>
          </cell>
          <cell r="AA268" t="str">
            <v>Prior</v>
          </cell>
          <cell r="AB268"/>
        </row>
        <row r="269">
          <cell r="A269">
            <v>868</v>
          </cell>
          <cell r="B269" t="str">
            <v>Brunswick Camino Seco Bowl</v>
          </cell>
          <cell r="C269" t="str">
            <v>114 S. Camino Seco</v>
          </cell>
          <cell r="D269" t="str">
            <v>Tucson</v>
          </cell>
          <cell r="E269" t="str">
            <v>AZ</v>
          </cell>
          <cell r="F269">
            <v>85710</v>
          </cell>
          <cell r="G269" t="str">
            <v>520.298.2311</v>
          </cell>
          <cell r="H269" t="str">
            <v>520.886.5058</v>
          </cell>
          <cell r="I269" t="str">
            <v>Diamondback</v>
          </cell>
          <cell r="J269" t="str">
            <v>West</v>
          </cell>
          <cell r="K269" t="str">
            <v>Joseph Rosanio</v>
          </cell>
          <cell r="L269" t="str">
            <v>xmgr868</v>
          </cell>
          <cell r="M269" t="str">
            <v>TTP</v>
          </cell>
          <cell r="N269"/>
          <cell r="O269" t="str">
            <v>Token</v>
          </cell>
          <cell r="P269">
            <v>5</v>
          </cell>
          <cell r="Q269"/>
          <cell r="R269"/>
          <cell r="S269"/>
          <cell r="T269"/>
          <cell r="U269"/>
          <cell r="V269"/>
          <cell r="W269">
            <v>4</v>
          </cell>
          <cell r="X269">
            <v>24</v>
          </cell>
          <cell r="Y269" t="str">
            <v>Brian</v>
          </cell>
          <cell r="Z269" t="str">
            <v>Brunswick</v>
          </cell>
          <cell r="AA269" t="str">
            <v>Prior</v>
          </cell>
          <cell r="AB269"/>
        </row>
        <row r="270">
          <cell r="A270">
            <v>869</v>
          </cell>
          <cell r="B270" t="str">
            <v>Brunswick Cal Oaks Bowl</v>
          </cell>
          <cell r="C270" t="str">
            <v>40440 California Oaks Rd</v>
          </cell>
          <cell r="D270" t="str">
            <v>Murietta</v>
          </cell>
          <cell r="E270" t="str">
            <v>CA</v>
          </cell>
          <cell r="F270">
            <v>92562</v>
          </cell>
          <cell r="G270" t="str">
            <v>951.698.2202</v>
          </cell>
          <cell r="H270" t="str">
            <v>951.696.0753</v>
          </cell>
          <cell r="I270" t="str">
            <v>LA South</v>
          </cell>
          <cell r="J270" t="str">
            <v>Experiential</v>
          </cell>
          <cell r="K270" t="str">
            <v>Dave Tenny</v>
          </cell>
          <cell r="L270" t="str">
            <v>xmgr869</v>
          </cell>
          <cell r="M270" t="str">
            <v>TTP</v>
          </cell>
          <cell r="N270"/>
          <cell r="O270" t="str">
            <v>Intercard</v>
          </cell>
          <cell r="P270">
            <v>3</v>
          </cell>
          <cell r="Q270">
            <v>4</v>
          </cell>
          <cell r="R270"/>
          <cell r="S270"/>
          <cell r="T270"/>
          <cell r="U270"/>
          <cell r="V270"/>
          <cell r="W270">
            <v>3</v>
          </cell>
          <cell r="X270">
            <v>25</v>
          </cell>
          <cell r="Y270" t="str">
            <v>Bill</v>
          </cell>
          <cell r="Z270" t="str">
            <v>Brunswick</v>
          </cell>
          <cell r="AA270">
            <v>2017</v>
          </cell>
          <cell r="AB270">
            <v>42895</v>
          </cell>
        </row>
        <row r="271">
          <cell r="A271">
            <v>870</v>
          </cell>
          <cell r="B271" t="str">
            <v>Brunswick Deer Creek Lanes</v>
          </cell>
          <cell r="C271" t="str">
            <v>7930 Haven Ave</v>
          </cell>
          <cell r="D271" t="str">
            <v>Rancho Cucamonga</v>
          </cell>
          <cell r="E271" t="str">
            <v>CA</v>
          </cell>
          <cell r="F271">
            <v>91730</v>
          </cell>
          <cell r="G271" t="str">
            <v>909.945.9392</v>
          </cell>
          <cell r="H271" t="str">
            <v>909.945.9452</v>
          </cell>
          <cell r="I271" t="str">
            <v>Southern California</v>
          </cell>
          <cell r="J271" t="str">
            <v>Experiential</v>
          </cell>
          <cell r="K271" t="str">
            <v>Kevin Westerman</v>
          </cell>
          <cell r="L271" t="str">
            <v>xmgr870</v>
          </cell>
          <cell r="M271" t="str">
            <v>TTP</v>
          </cell>
          <cell r="N271"/>
          <cell r="O271" t="str">
            <v>Intercard</v>
          </cell>
          <cell r="P271">
            <v>4</v>
          </cell>
          <cell r="Q271">
            <v>4</v>
          </cell>
          <cell r="R271"/>
          <cell r="S271"/>
          <cell r="T271"/>
          <cell r="U271"/>
          <cell r="V271"/>
          <cell r="W271" t="str">
            <v>Coin</v>
          </cell>
          <cell r="X271">
            <v>23</v>
          </cell>
          <cell r="Y271" t="str">
            <v>Gale</v>
          </cell>
          <cell r="Z271" t="str">
            <v>Brunswick</v>
          </cell>
          <cell r="AA271">
            <v>2018</v>
          </cell>
          <cell r="AB271">
            <v>43119</v>
          </cell>
        </row>
        <row r="272">
          <cell r="A272">
            <v>871</v>
          </cell>
          <cell r="B272" t="str">
            <v>Brunswick Moreno Valley Bowl</v>
          </cell>
          <cell r="C272" t="str">
            <v>24666 Sunnymead Blvd</v>
          </cell>
          <cell r="D272" t="str">
            <v>Moreno Valley</v>
          </cell>
          <cell r="E272" t="str">
            <v>CA</v>
          </cell>
          <cell r="F272">
            <v>92553</v>
          </cell>
          <cell r="G272" t="str">
            <v>951.924.6008</v>
          </cell>
          <cell r="H272" t="str">
            <v>951.924.0998</v>
          </cell>
          <cell r="I272" t="str">
            <v>Southern California</v>
          </cell>
          <cell r="J272" t="str">
            <v>Experiential</v>
          </cell>
          <cell r="K272" t="str">
            <v>Jose Carrizoza</v>
          </cell>
          <cell r="L272" t="str">
            <v>xmgr871</v>
          </cell>
          <cell r="M272" t="str">
            <v>TTP</v>
          </cell>
          <cell r="N272"/>
          <cell r="O272" t="str">
            <v>Intercard</v>
          </cell>
          <cell r="P272">
            <v>4</v>
          </cell>
          <cell r="Q272"/>
          <cell r="R272"/>
          <cell r="S272"/>
          <cell r="T272"/>
          <cell r="U272"/>
          <cell r="V272"/>
          <cell r="W272">
            <v>3</v>
          </cell>
          <cell r="X272">
            <v>31</v>
          </cell>
          <cell r="Y272" t="str">
            <v>Gale</v>
          </cell>
          <cell r="Z272" t="str">
            <v>Brunswick</v>
          </cell>
          <cell r="AA272">
            <v>2018</v>
          </cell>
          <cell r="AB272">
            <v>43196</v>
          </cell>
        </row>
        <row r="273">
          <cell r="A273">
            <v>872</v>
          </cell>
          <cell r="B273" t="str">
            <v>Brunswick Vista Lanes</v>
          </cell>
          <cell r="C273" t="str">
            <v>38241 30th St. East</v>
          </cell>
          <cell r="D273" t="str">
            <v>Palmdale</v>
          </cell>
          <cell r="E273" t="str">
            <v>CA</v>
          </cell>
          <cell r="F273">
            <v>93550</v>
          </cell>
          <cell r="G273" t="str">
            <v>661.274.2878</v>
          </cell>
          <cell r="H273" t="str">
            <v>661.274.4823</v>
          </cell>
          <cell r="I273" t="str">
            <v>Southern California</v>
          </cell>
          <cell r="J273" t="str">
            <v>Experiential</v>
          </cell>
          <cell r="K273" t="str">
            <v>Tracy Schneider</v>
          </cell>
          <cell r="L273" t="str">
            <v>xmgr872</v>
          </cell>
          <cell r="M273" t="str">
            <v>TTP</v>
          </cell>
          <cell r="N273"/>
          <cell r="O273" t="str">
            <v>Intercard</v>
          </cell>
          <cell r="P273">
            <v>4</v>
          </cell>
          <cell r="Q273">
            <v>4</v>
          </cell>
          <cell r="R273"/>
          <cell r="S273"/>
          <cell r="T273"/>
          <cell r="U273"/>
          <cell r="V273"/>
          <cell r="W273" t="str">
            <v>Coin</v>
          </cell>
          <cell r="X273">
            <v>25</v>
          </cell>
          <cell r="Y273" t="str">
            <v>Gale</v>
          </cell>
          <cell r="Z273" t="str">
            <v>Brunswick</v>
          </cell>
          <cell r="AA273">
            <v>2018</v>
          </cell>
          <cell r="AB273">
            <v>43189</v>
          </cell>
        </row>
        <row r="274">
          <cell r="A274">
            <v>873</v>
          </cell>
          <cell r="B274" t="str">
            <v>Brunswick Foothill Lanes</v>
          </cell>
          <cell r="C274" t="str">
            <v>17238 Foothill Blvd</v>
          </cell>
          <cell r="D274" t="str">
            <v>Fontana</v>
          </cell>
          <cell r="E274" t="str">
            <v>CA</v>
          </cell>
          <cell r="F274">
            <v>92335</v>
          </cell>
          <cell r="G274" t="str">
            <v>909.822.9900</v>
          </cell>
          <cell r="H274" t="str">
            <v>909.822.6718</v>
          </cell>
          <cell r="I274" t="str">
            <v>Southern California</v>
          </cell>
          <cell r="J274" t="str">
            <v>Experiential</v>
          </cell>
          <cell r="K274" t="str">
            <v>Leanna Barnes</v>
          </cell>
          <cell r="L274" t="str">
            <v>xmgr873</v>
          </cell>
          <cell r="M274" t="str">
            <v>Prize Hub</v>
          </cell>
          <cell r="N274"/>
          <cell r="O274" t="str">
            <v>Intercard</v>
          </cell>
          <cell r="P274">
            <v>4</v>
          </cell>
          <cell r="Q274">
            <v>4</v>
          </cell>
          <cell r="R274"/>
          <cell r="S274"/>
          <cell r="T274"/>
          <cell r="U274"/>
          <cell r="V274"/>
          <cell r="W274">
            <v>3</v>
          </cell>
          <cell r="X274">
            <v>23</v>
          </cell>
          <cell r="Y274" t="str">
            <v>Gale</v>
          </cell>
          <cell r="Z274" t="str">
            <v>Brunswick</v>
          </cell>
          <cell r="AA274">
            <v>2017</v>
          </cell>
          <cell r="AB274">
            <v>42874</v>
          </cell>
        </row>
        <row r="275">
          <cell r="A275">
            <v>874</v>
          </cell>
          <cell r="B275" t="str">
            <v>Bowlero Chula Vista</v>
          </cell>
          <cell r="C275" t="str">
            <v>845 Lazo Ct</v>
          </cell>
          <cell r="D275" t="str">
            <v>Chula Vista</v>
          </cell>
          <cell r="E275" t="str">
            <v>CA</v>
          </cell>
          <cell r="F275">
            <v>91910</v>
          </cell>
          <cell r="G275" t="str">
            <v>619.421.4801</v>
          </cell>
          <cell r="H275" t="str">
            <v>619.421.5081</v>
          </cell>
          <cell r="I275" t="str">
            <v>The OC</v>
          </cell>
          <cell r="J275" t="str">
            <v>Experiential</v>
          </cell>
          <cell r="K275" t="str">
            <v>Thomas Lee</v>
          </cell>
          <cell r="L275" t="str">
            <v>xmgr874</v>
          </cell>
          <cell r="M275" t="str">
            <v>Prize Hub</v>
          </cell>
          <cell r="N275"/>
          <cell r="O275" t="str">
            <v>Intercard</v>
          </cell>
          <cell r="P275">
            <v>3</v>
          </cell>
          <cell r="Q275">
            <v>3</v>
          </cell>
          <cell r="R275"/>
          <cell r="S275"/>
          <cell r="T275"/>
          <cell r="U275"/>
          <cell r="V275"/>
          <cell r="W275">
            <v>2</v>
          </cell>
          <cell r="X275">
            <v>38</v>
          </cell>
          <cell r="Y275" t="str">
            <v>Bill</v>
          </cell>
          <cell r="Z275" t="str">
            <v>Bowlero</v>
          </cell>
          <cell r="AA275">
            <v>2017</v>
          </cell>
          <cell r="AB275">
            <v>43043</v>
          </cell>
        </row>
        <row r="276">
          <cell r="A276">
            <v>876</v>
          </cell>
          <cell r="B276" t="str">
            <v>Brunswick West Covina Lanes</v>
          </cell>
          <cell r="C276" t="str">
            <v>675 S. Glendora Ave</v>
          </cell>
          <cell r="D276" t="str">
            <v>West Covina</v>
          </cell>
          <cell r="E276" t="str">
            <v>CA</v>
          </cell>
          <cell r="F276">
            <v>91790</v>
          </cell>
          <cell r="G276" t="str">
            <v>626.960.3636</v>
          </cell>
          <cell r="H276" t="str">
            <v>626.851.9994</v>
          </cell>
          <cell r="I276" t="str">
            <v>LA South</v>
          </cell>
          <cell r="J276" t="str">
            <v>Experiential</v>
          </cell>
          <cell r="K276" t="str">
            <v>Jonathan Smith</v>
          </cell>
          <cell r="L276" t="str">
            <v>xmgr876</v>
          </cell>
          <cell r="M276" t="str">
            <v>Prize Hub</v>
          </cell>
          <cell r="N276"/>
          <cell r="O276" t="str">
            <v>Intercard</v>
          </cell>
          <cell r="P276">
            <v>4</v>
          </cell>
          <cell r="Q276">
            <v>4</v>
          </cell>
          <cell r="R276"/>
          <cell r="S276"/>
          <cell r="T276"/>
          <cell r="U276"/>
          <cell r="V276"/>
          <cell r="W276">
            <v>2</v>
          </cell>
          <cell r="X276">
            <v>29</v>
          </cell>
          <cell r="Y276" t="str">
            <v>Gale</v>
          </cell>
          <cell r="Z276" t="str">
            <v>Brunswick</v>
          </cell>
          <cell r="AA276">
            <v>2017</v>
          </cell>
          <cell r="AB276">
            <v>42895</v>
          </cell>
        </row>
        <row r="277">
          <cell r="A277">
            <v>878</v>
          </cell>
          <cell r="B277" t="str">
            <v>Brunswick Classic Lanes</v>
          </cell>
          <cell r="C277" t="str">
            <v>1800 Hamner Ave</v>
          </cell>
          <cell r="D277" t="str">
            <v>Norco</v>
          </cell>
          <cell r="E277" t="str">
            <v>CA</v>
          </cell>
          <cell r="F277">
            <v>92860</v>
          </cell>
          <cell r="G277" t="str">
            <v>951.734.8410</v>
          </cell>
          <cell r="H277">
            <v>951.73497729999997</v>
          </cell>
          <cell r="I277" t="str">
            <v>LA South</v>
          </cell>
          <cell r="J277" t="str">
            <v>Experiential</v>
          </cell>
          <cell r="K277" t="str">
            <v>Joseph Lemelle</v>
          </cell>
          <cell r="L277" t="str">
            <v>xmgr878</v>
          </cell>
          <cell r="M277" t="str">
            <v>Prize Hub</v>
          </cell>
          <cell r="N277"/>
          <cell r="O277" t="str">
            <v>Intercard</v>
          </cell>
          <cell r="P277">
            <v>4</v>
          </cell>
          <cell r="Q277">
            <v>4</v>
          </cell>
          <cell r="R277"/>
          <cell r="S277"/>
          <cell r="T277"/>
          <cell r="U277"/>
          <cell r="V277"/>
          <cell r="W277">
            <v>3</v>
          </cell>
          <cell r="X277">
            <v>29</v>
          </cell>
          <cell r="Y277" t="str">
            <v>Gale</v>
          </cell>
          <cell r="Z277" t="str">
            <v>Brunswick</v>
          </cell>
          <cell r="AA277">
            <v>2018</v>
          </cell>
          <cell r="AB277">
            <v>43119</v>
          </cell>
        </row>
        <row r="278">
          <cell r="A278">
            <v>879</v>
          </cell>
          <cell r="B278" t="str">
            <v>Brunswick Sands Bowl</v>
          </cell>
          <cell r="C278" t="str">
            <v>43233 Sierra Hwy</v>
          </cell>
          <cell r="D278" t="str">
            <v>Lancaster</v>
          </cell>
          <cell r="E278" t="str">
            <v>CA</v>
          </cell>
          <cell r="F278">
            <v>93534</v>
          </cell>
          <cell r="G278" t="str">
            <v>661.948.2651</v>
          </cell>
          <cell r="H278" t="str">
            <v>661.942.3853</v>
          </cell>
          <cell r="I278" t="str">
            <v>Southern California</v>
          </cell>
          <cell r="J278" t="str">
            <v>Experiential</v>
          </cell>
          <cell r="K278" t="str">
            <v>Dawn Peterson</v>
          </cell>
          <cell r="L278" t="str">
            <v>xmgr879</v>
          </cell>
          <cell r="M278" t="str">
            <v>Prize Hub</v>
          </cell>
          <cell r="N278"/>
          <cell r="O278" t="str">
            <v>Intercard</v>
          </cell>
          <cell r="P278">
            <v>4</v>
          </cell>
          <cell r="Q278">
            <v>4</v>
          </cell>
          <cell r="R278"/>
          <cell r="S278"/>
          <cell r="T278"/>
          <cell r="U278"/>
          <cell r="V278"/>
          <cell r="W278">
            <v>4</v>
          </cell>
          <cell r="X278">
            <v>23</v>
          </cell>
          <cell r="Y278" t="str">
            <v>Gale</v>
          </cell>
          <cell r="Z278" t="str">
            <v>Brunswick</v>
          </cell>
          <cell r="AA278">
            <v>2018</v>
          </cell>
          <cell r="AB278">
            <v>43189</v>
          </cell>
        </row>
        <row r="279">
          <cell r="A279">
            <v>880</v>
          </cell>
          <cell r="B279" t="str">
            <v>Brunswick Frederick Lanes</v>
          </cell>
          <cell r="C279" t="str">
            <v>385 Frederick Plaza</v>
          </cell>
          <cell r="D279" t="str">
            <v>Kitchener</v>
          </cell>
          <cell r="E279" t="str">
            <v>ONT</v>
          </cell>
          <cell r="F279" t="str">
            <v>N2H 2P2</v>
          </cell>
          <cell r="G279" t="str">
            <v>519.576.1160</v>
          </cell>
          <cell r="H279" t="str">
            <v>519.576.1162</v>
          </cell>
          <cell r="I279" t="str">
            <v>Canada</v>
          </cell>
          <cell r="J279" t="str">
            <v>Patriot</v>
          </cell>
          <cell r="K279" t="str">
            <v>Jaslanika Bhatia</v>
          </cell>
          <cell r="L279" t="str">
            <v>xmgr880</v>
          </cell>
          <cell r="M279" t="str">
            <v>Instant Only</v>
          </cell>
          <cell r="N279"/>
          <cell r="O279" t="str">
            <v>Token</v>
          </cell>
          <cell r="P279">
            <v>5</v>
          </cell>
          <cell r="Q279"/>
          <cell r="R279"/>
          <cell r="S279"/>
          <cell r="T279"/>
          <cell r="U279"/>
          <cell r="V279"/>
          <cell r="W279" t="str">
            <v>Coin</v>
          </cell>
          <cell r="X279">
            <v>12</v>
          </cell>
          <cell r="Y279" t="str">
            <v>Tim D. (Remote)</v>
          </cell>
          <cell r="Z279" t="str">
            <v>Brunswick</v>
          </cell>
          <cell r="AA279">
            <v>2015</v>
          </cell>
          <cell r="AB279">
            <v>42202</v>
          </cell>
        </row>
        <row r="280">
          <cell r="A280">
            <v>881</v>
          </cell>
          <cell r="B280" t="str">
            <v>Brunswick Bramalea Lanes</v>
          </cell>
          <cell r="C280" t="str">
            <v>59 Bramtree Ct</v>
          </cell>
          <cell r="D280" t="str">
            <v>Brampton</v>
          </cell>
          <cell r="E280" t="str">
            <v>ONT</v>
          </cell>
          <cell r="F280" t="str">
            <v>L6S 5Z7</v>
          </cell>
          <cell r="G280" t="str">
            <v>905.790.0052</v>
          </cell>
          <cell r="H280" t="str">
            <v>905.790.0882</v>
          </cell>
          <cell r="I280" t="str">
            <v>Canada</v>
          </cell>
          <cell r="J280" t="str">
            <v>Patriot</v>
          </cell>
          <cell r="K280" t="str">
            <v>Vacant</v>
          </cell>
          <cell r="L280" t="str">
            <v>xmgr881</v>
          </cell>
          <cell r="M280" t="str">
            <v>Prize Hub</v>
          </cell>
          <cell r="N280"/>
          <cell r="O280" t="str">
            <v>Intercard</v>
          </cell>
          <cell r="P280">
            <v>2</v>
          </cell>
          <cell r="Q280">
            <v>4</v>
          </cell>
          <cell r="R280"/>
          <cell r="S280"/>
          <cell r="T280"/>
          <cell r="U280"/>
          <cell r="V280"/>
          <cell r="W280" t="str">
            <v>Coin</v>
          </cell>
          <cell r="X280">
            <v>30</v>
          </cell>
          <cell r="Y280" t="str">
            <v>Tim D. (Remote)</v>
          </cell>
          <cell r="Z280" t="str">
            <v>Brunswick</v>
          </cell>
          <cell r="AA280">
            <v>2018</v>
          </cell>
          <cell r="AB280">
            <v>43133</v>
          </cell>
        </row>
        <row r="281">
          <cell r="A281">
            <v>882</v>
          </cell>
          <cell r="B281" t="str">
            <v>Brunswick Colony Lanes</v>
          </cell>
          <cell r="C281" t="str">
            <v>600 S. Colony Rd</v>
          </cell>
          <cell r="D281" t="str">
            <v>Wallingford</v>
          </cell>
          <cell r="E281" t="str">
            <v>CT</v>
          </cell>
          <cell r="F281">
            <v>6492</v>
          </cell>
          <cell r="G281" t="str">
            <v>203.269.1415</v>
          </cell>
          <cell r="H281" t="str">
            <v>203.269.1785</v>
          </cell>
          <cell r="I281" t="str">
            <v>Affluent 'Burbs</v>
          </cell>
          <cell r="J281" t="str">
            <v>Exp. North</v>
          </cell>
          <cell r="K281" t="str">
            <v>Luis Lopez</v>
          </cell>
          <cell r="L281" t="str">
            <v>xmgr882</v>
          </cell>
          <cell r="M281" t="str">
            <v>Instant Only</v>
          </cell>
          <cell r="N281"/>
          <cell r="O281" t="str">
            <v>Token</v>
          </cell>
          <cell r="P281">
            <v>5</v>
          </cell>
          <cell r="Q281"/>
          <cell r="R281"/>
          <cell r="S281"/>
          <cell r="T281"/>
          <cell r="U281"/>
          <cell r="V281"/>
          <cell r="W281" t="str">
            <v>Coin</v>
          </cell>
          <cell r="X281">
            <v>8</v>
          </cell>
          <cell r="Y281" t="str">
            <v>Eric V</v>
          </cell>
          <cell r="Z281" t="str">
            <v>Brunswick</v>
          </cell>
          <cell r="AA281">
            <v>2015</v>
          </cell>
          <cell r="AB281">
            <v>42056</v>
          </cell>
        </row>
        <row r="282">
          <cell r="A282">
            <v>883</v>
          </cell>
          <cell r="B282" t="str">
            <v>Brunswick Doverama</v>
          </cell>
          <cell r="C282" t="str">
            <v>1600 S. Governors Ave</v>
          </cell>
          <cell r="D282" t="str">
            <v>Dover</v>
          </cell>
          <cell r="E282" t="str">
            <v>DE</v>
          </cell>
          <cell r="F282">
            <v>19904</v>
          </cell>
          <cell r="G282" t="str">
            <v>302.734.7501</v>
          </cell>
          <cell r="H282" t="str">
            <v>302.734.4550</v>
          </cell>
          <cell r="I282" t="str">
            <v>First State</v>
          </cell>
          <cell r="J282" t="str">
            <v>Ross</v>
          </cell>
          <cell r="K282" t="str">
            <v>Karen Brown</v>
          </cell>
          <cell r="L282" t="str">
            <v>xmgr883</v>
          </cell>
          <cell r="M282" t="str">
            <v>Prize Hub</v>
          </cell>
          <cell r="N282"/>
          <cell r="O282" t="str">
            <v>Token</v>
          </cell>
          <cell r="P282">
            <v>5</v>
          </cell>
          <cell r="Q282"/>
          <cell r="R282"/>
          <cell r="S282"/>
          <cell r="T282"/>
          <cell r="U282"/>
          <cell r="V282"/>
          <cell r="W282" t="str">
            <v>Coin</v>
          </cell>
          <cell r="X282">
            <v>20</v>
          </cell>
          <cell r="Y282" t="str">
            <v>Frank</v>
          </cell>
          <cell r="Z282" t="str">
            <v>Brunswick</v>
          </cell>
          <cell r="AA282" t="str">
            <v>Prior</v>
          </cell>
          <cell r="AB282"/>
        </row>
        <row r="283">
          <cell r="A283">
            <v>884</v>
          </cell>
          <cell r="B283" t="str">
            <v>AMF Margate Lanes</v>
          </cell>
          <cell r="C283" t="str">
            <v>2020 N. State Road 7</v>
          </cell>
          <cell r="D283" t="str">
            <v>Margate</v>
          </cell>
          <cell r="E283" t="str">
            <v>FL</v>
          </cell>
          <cell r="F283">
            <v>33063</v>
          </cell>
          <cell r="G283" t="str">
            <v>954.972.4400</v>
          </cell>
          <cell r="H283" t="str">
            <v>954.972.4403</v>
          </cell>
          <cell r="I283" t="str">
            <v>South Florida</v>
          </cell>
          <cell r="J283" t="str">
            <v>Southeast</v>
          </cell>
          <cell r="K283" t="str">
            <v>Adam Pantelakos</v>
          </cell>
          <cell r="L283" t="str">
            <v>xmgr884</v>
          </cell>
          <cell r="M283" t="str">
            <v>TTP</v>
          </cell>
          <cell r="N283"/>
          <cell r="O283" t="str">
            <v>Token</v>
          </cell>
          <cell r="P283">
            <v>5</v>
          </cell>
          <cell r="Q283"/>
          <cell r="R283"/>
          <cell r="S283"/>
          <cell r="T283"/>
          <cell r="U283"/>
          <cell r="V283"/>
          <cell r="W283" t="str">
            <v>Coin</v>
          </cell>
          <cell r="X283">
            <v>26</v>
          </cell>
          <cell r="Y283" t="str">
            <v>Tim B.</v>
          </cell>
          <cell r="Z283" t="str">
            <v>AMF</v>
          </cell>
          <cell r="AA283" t="str">
            <v>Prior</v>
          </cell>
          <cell r="AB283"/>
        </row>
        <row r="284">
          <cell r="A284">
            <v>885</v>
          </cell>
          <cell r="B284" t="str">
            <v>Brunswick Harbour Lanes</v>
          </cell>
          <cell r="C284" t="str">
            <v>1099 N. Wickham Rd</v>
          </cell>
          <cell r="D284" t="str">
            <v>Melbourne</v>
          </cell>
          <cell r="E284" t="str">
            <v>FL</v>
          </cell>
          <cell r="F284">
            <v>32935</v>
          </cell>
          <cell r="G284" t="str">
            <v>321.242.2695</v>
          </cell>
          <cell r="H284" t="str">
            <v>321.255.0081</v>
          </cell>
          <cell r="I284" t="str">
            <v>South Central Florida</v>
          </cell>
          <cell r="J284" t="str">
            <v>Southeast</v>
          </cell>
          <cell r="K284" t="str">
            <v>Denny Giles</v>
          </cell>
          <cell r="L284" t="str">
            <v>xmgr885</v>
          </cell>
          <cell r="M284" t="str">
            <v>TTP</v>
          </cell>
          <cell r="N284"/>
          <cell r="O284" t="str">
            <v>Token</v>
          </cell>
          <cell r="P284">
            <v>5</v>
          </cell>
          <cell r="Q284"/>
          <cell r="R284"/>
          <cell r="S284"/>
          <cell r="T284"/>
          <cell r="U284"/>
          <cell r="V284"/>
          <cell r="W284">
            <v>3</v>
          </cell>
          <cell r="X284">
            <v>24</v>
          </cell>
          <cell r="Y284" t="str">
            <v>Tim B.</v>
          </cell>
          <cell r="Z284" t="str">
            <v>Brunswick</v>
          </cell>
          <cell r="AA284" t="str">
            <v>Prior</v>
          </cell>
          <cell r="AB284"/>
        </row>
        <row r="285">
          <cell r="A285">
            <v>886</v>
          </cell>
          <cell r="B285" t="str">
            <v>Brunswick Wekiva Lanes</v>
          </cell>
          <cell r="C285" t="str">
            <v>2160 Semoran</v>
          </cell>
          <cell r="D285" t="str">
            <v>Apopka</v>
          </cell>
          <cell r="E285" t="str">
            <v>FL</v>
          </cell>
          <cell r="F285">
            <v>23703</v>
          </cell>
          <cell r="G285" t="str">
            <v>407.880.9090</v>
          </cell>
          <cell r="H285" t="str">
            <v>407.880.9093</v>
          </cell>
          <cell r="I285" t="str">
            <v>Alligator</v>
          </cell>
          <cell r="J285" t="str">
            <v>Southeast</v>
          </cell>
          <cell r="K285" t="str">
            <v>Benjamin Tongue</v>
          </cell>
          <cell r="L285" t="str">
            <v>xmgr886</v>
          </cell>
          <cell r="M285" t="str">
            <v>TTP</v>
          </cell>
          <cell r="N285"/>
          <cell r="O285" t="str">
            <v>Token</v>
          </cell>
          <cell r="P285">
            <v>5</v>
          </cell>
          <cell r="Q285"/>
          <cell r="R285"/>
          <cell r="S285"/>
          <cell r="T285"/>
          <cell r="U285"/>
          <cell r="V285"/>
          <cell r="W285" t="str">
            <v>Coin</v>
          </cell>
          <cell r="X285">
            <v>28</v>
          </cell>
          <cell r="Y285" t="str">
            <v>Tim B.</v>
          </cell>
          <cell r="Z285" t="str">
            <v>Brunswick</v>
          </cell>
          <cell r="AA285" t="str">
            <v>Prior</v>
          </cell>
          <cell r="AB285"/>
        </row>
        <row r="286">
          <cell r="A286">
            <v>887</v>
          </cell>
          <cell r="B286" t="str">
            <v>Brunswick National Lanes</v>
          </cell>
          <cell r="C286" t="str">
            <v>3067 Washington Rd</v>
          </cell>
          <cell r="D286" t="str">
            <v>Augusta</v>
          </cell>
          <cell r="E286" t="str">
            <v>GA</v>
          </cell>
          <cell r="F286">
            <v>30907</v>
          </cell>
          <cell r="G286" t="str">
            <v>706.860.1667</v>
          </cell>
          <cell r="H286" t="str">
            <v>706.860.7779</v>
          </cell>
          <cell r="I286" t="str">
            <v>Bulldogs</v>
          </cell>
          <cell r="J286" t="str">
            <v>Southeast</v>
          </cell>
          <cell r="K286" t="str">
            <v>Edward Conklin</v>
          </cell>
          <cell r="L286" t="str">
            <v>xmgr887</v>
          </cell>
          <cell r="M286" t="str">
            <v>TTP</v>
          </cell>
          <cell r="N286"/>
          <cell r="O286" t="str">
            <v>Intercard</v>
          </cell>
          <cell r="P286">
            <v>4</v>
          </cell>
          <cell r="Q286">
            <v>4</v>
          </cell>
          <cell r="R286"/>
          <cell r="S286"/>
          <cell r="T286"/>
          <cell r="U286"/>
          <cell r="V286"/>
          <cell r="W286">
            <v>3</v>
          </cell>
          <cell r="X286">
            <v>20</v>
          </cell>
          <cell r="Y286" t="str">
            <v>Jerry</v>
          </cell>
          <cell r="Z286" t="str">
            <v>Brunswick</v>
          </cell>
          <cell r="AA286" t="str">
            <v>Prior</v>
          </cell>
          <cell r="AB286"/>
        </row>
        <row r="287">
          <cell r="A287">
            <v>888</v>
          </cell>
          <cell r="B287" t="str">
            <v>Brunswick Perry Hall Lanes</v>
          </cell>
          <cell r="C287" t="str">
            <v>4359 Ebenezer Rd</v>
          </cell>
          <cell r="D287" t="str">
            <v>Baltimore</v>
          </cell>
          <cell r="E287" t="str">
            <v>MD</v>
          </cell>
          <cell r="F287">
            <v>21236</v>
          </cell>
          <cell r="G287" t="str">
            <v>410.256.6300</v>
          </cell>
          <cell r="H287" t="str">
            <v>410.256.6303</v>
          </cell>
          <cell r="I287" t="str">
            <v>Eagle Nation</v>
          </cell>
          <cell r="J287" t="str">
            <v>Ross</v>
          </cell>
          <cell r="K287" t="str">
            <v>Steven Zeiler</v>
          </cell>
          <cell r="L287" t="str">
            <v>xmgr888</v>
          </cell>
          <cell r="M287" t="str">
            <v>Instant Only</v>
          </cell>
          <cell r="N287"/>
          <cell r="O287" t="str">
            <v>Token</v>
          </cell>
          <cell r="P287">
            <v>5</v>
          </cell>
          <cell r="Q287"/>
          <cell r="R287"/>
          <cell r="S287"/>
          <cell r="T287"/>
          <cell r="U287"/>
          <cell r="V287"/>
          <cell r="W287" t="str">
            <v>None</v>
          </cell>
          <cell r="X287">
            <v>7</v>
          </cell>
          <cell r="Y287" t="str">
            <v>Frank</v>
          </cell>
          <cell r="Z287" t="str">
            <v>Brunswick</v>
          </cell>
          <cell r="AA287">
            <v>2014</v>
          </cell>
          <cell r="AB287">
            <v>41992</v>
          </cell>
        </row>
        <row r="288">
          <cell r="A288">
            <v>889</v>
          </cell>
          <cell r="B288" t="str">
            <v>Brunswick Columbia Lanes</v>
          </cell>
          <cell r="C288" t="str">
            <v>7100 Carved Stone Rd</v>
          </cell>
          <cell r="D288" t="str">
            <v>Columbia</v>
          </cell>
          <cell r="E288" t="str">
            <v>MD</v>
          </cell>
          <cell r="F288">
            <v>21045</v>
          </cell>
          <cell r="G288" t="str">
            <v>410.381.7750</v>
          </cell>
          <cell r="H288" t="str">
            <v>410.381.0539</v>
          </cell>
          <cell r="I288" t="str">
            <v>Birdland</v>
          </cell>
          <cell r="J288" t="str">
            <v>Ross</v>
          </cell>
          <cell r="K288" t="str">
            <v>John Appleby</v>
          </cell>
          <cell r="L288" t="str">
            <v>xmgr889</v>
          </cell>
          <cell r="M288" t="str">
            <v>Instant Only</v>
          </cell>
          <cell r="N288"/>
          <cell r="O288" t="str">
            <v>Token</v>
          </cell>
          <cell r="P288">
            <v>5</v>
          </cell>
          <cell r="Q288"/>
          <cell r="R288"/>
          <cell r="S288"/>
          <cell r="T288"/>
          <cell r="U288"/>
          <cell r="V288"/>
          <cell r="W288">
            <v>2</v>
          </cell>
          <cell r="X288">
            <v>11</v>
          </cell>
          <cell r="Y288" t="str">
            <v>Frank</v>
          </cell>
          <cell r="Z288" t="str">
            <v>Brunswick</v>
          </cell>
          <cell r="AA288">
            <v>2014</v>
          </cell>
          <cell r="AB288">
            <v>41992</v>
          </cell>
        </row>
        <row r="289">
          <cell r="A289">
            <v>890</v>
          </cell>
          <cell r="B289" t="str">
            <v>Bowlero Fairlawn</v>
          </cell>
          <cell r="C289" t="str">
            <v>22-22 Maple Ave</v>
          </cell>
          <cell r="D289" t="str">
            <v>Fairlawn</v>
          </cell>
          <cell r="E289" t="str">
            <v>NJ</v>
          </cell>
          <cell r="F289">
            <v>7410</v>
          </cell>
          <cell r="G289" t="str">
            <v>201.797.5400</v>
          </cell>
          <cell r="H289" t="str">
            <v>201.791.2879</v>
          </cell>
          <cell r="I289" t="str">
            <v>New Jersey XP</v>
          </cell>
          <cell r="J289" t="str">
            <v>Exp. North</v>
          </cell>
          <cell r="K289" t="str">
            <v>Matthew Liss</v>
          </cell>
          <cell r="L289" t="str">
            <v>xmgr890</v>
          </cell>
          <cell r="M289" t="str">
            <v>Instant Only</v>
          </cell>
          <cell r="N289"/>
          <cell r="O289" t="str">
            <v>Intercard</v>
          </cell>
          <cell r="P289">
            <v>2</v>
          </cell>
          <cell r="Q289">
            <v>3</v>
          </cell>
          <cell r="R289"/>
          <cell r="S289"/>
          <cell r="T289"/>
          <cell r="U289"/>
          <cell r="V289"/>
          <cell r="W289" t="str">
            <v>Coin</v>
          </cell>
          <cell r="X289">
            <v>19</v>
          </cell>
          <cell r="Y289" t="str">
            <v>Frank</v>
          </cell>
          <cell r="Z289" t="str">
            <v>Bowlero</v>
          </cell>
          <cell r="AA289">
            <v>2017</v>
          </cell>
          <cell r="AB289">
            <v>43070</v>
          </cell>
        </row>
        <row r="290">
          <cell r="A290">
            <v>891</v>
          </cell>
          <cell r="B290" t="str">
            <v>Brunswick Playmor Bowl</v>
          </cell>
          <cell r="C290" t="str">
            <v>5840 Buttermilk Hollow Rd</v>
          </cell>
          <cell r="D290" t="str">
            <v>Pittsburgh</v>
          </cell>
          <cell r="E290" t="str">
            <v>PA</v>
          </cell>
          <cell r="F290">
            <v>15207</v>
          </cell>
          <cell r="G290" t="str">
            <v>412.462.6900</v>
          </cell>
          <cell r="H290" t="str">
            <v>412.462.3977</v>
          </cell>
          <cell r="I290" t="str">
            <v>Steel City</v>
          </cell>
          <cell r="J290" t="str">
            <v>Patriot</v>
          </cell>
          <cell r="K290" t="str">
            <v>Vacant</v>
          </cell>
          <cell r="L290" t="str">
            <v>xmgr891</v>
          </cell>
          <cell r="M290" t="str">
            <v>Instant Only</v>
          </cell>
          <cell r="N290"/>
          <cell r="O290" t="str">
            <v>Token</v>
          </cell>
          <cell r="P290">
            <v>5</v>
          </cell>
          <cell r="Q290"/>
          <cell r="R290"/>
          <cell r="S290"/>
          <cell r="T290"/>
          <cell r="U290"/>
          <cell r="V290"/>
          <cell r="W290">
            <v>4</v>
          </cell>
          <cell r="X290">
            <v>5</v>
          </cell>
          <cell r="Y290" t="str">
            <v>Lenny (Remote)</v>
          </cell>
          <cell r="Z290" t="str">
            <v>Brunswick</v>
          </cell>
          <cell r="AA290">
            <v>2015</v>
          </cell>
          <cell r="AB290">
            <v>42027</v>
          </cell>
        </row>
        <row r="291">
          <cell r="A291">
            <v>892</v>
          </cell>
          <cell r="B291" t="str">
            <v>Brunswick Thousand Oaks Bowl</v>
          </cell>
          <cell r="C291" t="str">
            <v>4330 Thousand Oaks Blvd</v>
          </cell>
          <cell r="D291" t="str">
            <v>San Antonio</v>
          </cell>
          <cell r="E291" t="str">
            <v>TX</v>
          </cell>
          <cell r="F291">
            <v>78217</v>
          </cell>
          <cell r="G291" t="str">
            <v>210.654.0031</v>
          </cell>
          <cell r="H291" t="str">
            <v>210.654.0031</v>
          </cell>
          <cell r="I291" t="str">
            <v>Alamo</v>
          </cell>
          <cell r="J291" t="str">
            <v>Experiential</v>
          </cell>
          <cell r="K291" t="str">
            <v>Vacant</v>
          </cell>
          <cell r="L291" t="str">
            <v>xmgr892</v>
          </cell>
          <cell r="M291" t="str">
            <v>TTP</v>
          </cell>
          <cell r="N291"/>
          <cell r="O291" t="str">
            <v>Token</v>
          </cell>
          <cell r="P291">
            <v>5</v>
          </cell>
          <cell r="Q291"/>
          <cell r="R291"/>
          <cell r="S291"/>
          <cell r="T291"/>
          <cell r="U291"/>
          <cell r="V291"/>
          <cell r="W291">
            <v>3</v>
          </cell>
          <cell r="X291">
            <v>17</v>
          </cell>
          <cell r="Y291" t="str">
            <v>Randy</v>
          </cell>
          <cell r="Z291" t="str">
            <v>Brunswick</v>
          </cell>
          <cell r="AA291">
            <v>2014</v>
          </cell>
          <cell r="AB291">
            <v>41836</v>
          </cell>
        </row>
        <row r="292">
          <cell r="A292">
            <v>893</v>
          </cell>
          <cell r="B292" t="str">
            <v>Brunswick Westcreek Lanes</v>
          </cell>
          <cell r="C292" t="str">
            <v>3025 Altamesa Blvd</v>
          </cell>
          <cell r="D292" t="str">
            <v>Ft. Worth</v>
          </cell>
          <cell r="E292" t="str">
            <v>TX</v>
          </cell>
          <cell r="F292">
            <v>76133</v>
          </cell>
          <cell r="G292" t="str">
            <v>817.294.0501</v>
          </cell>
          <cell r="H292" t="str">
            <v>817.294.2565</v>
          </cell>
          <cell r="I292" t="str">
            <v>Mid-Cities</v>
          </cell>
          <cell r="J292" t="str">
            <v>Ross</v>
          </cell>
          <cell r="K292" t="str">
            <v>Wanda Fox</v>
          </cell>
          <cell r="L292" t="str">
            <v>xmgr893</v>
          </cell>
          <cell r="M292" t="str">
            <v>Instant Only</v>
          </cell>
          <cell r="N292"/>
          <cell r="O292" t="str">
            <v>Token</v>
          </cell>
          <cell r="P292">
            <v>5</v>
          </cell>
          <cell r="Q292"/>
          <cell r="R292"/>
          <cell r="S292"/>
          <cell r="T292"/>
          <cell r="U292"/>
          <cell r="V292"/>
          <cell r="W292" t="str">
            <v>Coin</v>
          </cell>
          <cell r="X292">
            <v>16</v>
          </cell>
          <cell r="Y292" t="str">
            <v>Randy</v>
          </cell>
          <cell r="Z292" t="str">
            <v>Brunswick</v>
          </cell>
          <cell r="AA292">
            <v>2014</v>
          </cell>
          <cell r="AB292">
            <v>41836</v>
          </cell>
        </row>
        <row r="293">
          <cell r="A293">
            <v>894</v>
          </cell>
          <cell r="B293" t="str">
            <v>Bowlero Lynnwood</v>
          </cell>
          <cell r="C293" t="str">
            <v>1222 164th St. SW</v>
          </cell>
          <cell r="D293" t="str">
            <v>Lynnwood</v>
          </cell>
          <cell r="E293" t="str">
            <v>WA</v>
          </cell>
          <cell r="F293">
            <v>98087</v>
          </cell>
          <cell r="G293" t="str">
            <v>425.743.4422</v>
          </cell>
          <cell r="H293" t="str">
            <v>425.745.8674</v>
          </cell>
          <cell r="I293" t="str">
            <v>Majestic</v>
          </cell>
          <cell r="J293" t="str">
            <v>West</v>
          </cell>
          <cell r="K293" t="str">
            <v>Ron Garner</v>
          </cell>
          <cell r="L293" t="str">
            <v>xmgr894</v>
          </cell>
          <cell r="M293" t="str">
            <v>Prize Hub</v>
          </cell>
          <cell r="N293"/>
          <cell r="O293" t="str">
            <v>Intercard</v>
          </cell>
          <cell r="P293">
            <v>3</v>
          </cell>
          <cell r="Q293">
            <v>3</v>
          </cell>
          <cell r="R293"/>
          <cell r="S293"/>
          <cell r="T293"/>
          <cell r="U293"/>
          <cell r="V293"/>
          <cell r="W293" t="str">
            <v>None</v>
          </cell>
          <cell r="X293">
            <v>33</v>
          </cell>
          <cell r="Y293" t="str">
            <v>James (Remote)</v>
          </cell>
          <cell r="Z293" t="str">
            <v>Bowlero</v>
          </cell>
          <cell r="AA293">
            <v>2017</v>
          </cell>
          <cell r="AB293">
            <v>43079</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Retail Bowling"/>
      <sheetName val="Changes"/>
      <sheetName val="PDF Versions"/>
      <sheetName val="XP Tiers"/>
      <sheetName val="TRAD Tiers"/>
      <sheetName val="Center Details"/>
      <sheetName val="Centers"/>
      <sheetName val="Experiential Price Grid"/>
      <sheetName val="Traditional Price Grid"/>
      <sheetName val="Session Price Grid"/>
    </sheetNames>
    <sheetDataSet>
      <sheetData sheetId="0"/>
      <sheetData sheetId="1"/>
      <sheetData sheetId="2"/>
      <sheetData sheetId="3"/>
      <sheetData sheetId="4"/>
      <sheetData sheetId="5">
        <row r="1">
          <cell r="A1" t="str">
            <v>Center #</v>
          </cell>
          <cell r="B1" t="str">
            <v>Brand</v>
          </cell>
          <cell r="C1" t="str">
            <v xml:space="preserve">Region </v>
          </cell>
          <cell r="D1" t="str">
            <v>District</v>
          </cell>
          <cell r="E1" t="str">
            <v xml:space="preserve">Center Name </v>
          </cell>
        </row>
        <row r="2">
          <cell r="A2">
            <v>13</v>
          </cell>
          <cell r="B2" t="str">
            <v>AMF</v>
          </cell>
          <cell r="C2" t="str">
            <v xml:space="preserve">Southeast </v>
          </cell>
          <cell r="D2" t="str">
            <v xml:space="preserve">Bulldogs </v>
          </cell>
          <cell r="E2" t="str">
            <v>AMF Park Lanes</v>
          </cell>
        </row>
        <row r="3">
          <cell r="A3">
            <v>20</v>
          </cell>
          <cell r="B3" t="str">
            <v>AMF</v>
          </cell>
          <cell r="C3" t="str">
            <v xml:space="preserve">Southeast </v>
          </cell>
          <cell r="D3" t="str">
            <v>North Bama</v>
          </cell>
          <cell r="E3" t="str">
            <v>AMF Pin Palace Lanes</v>
          </cell>
        </row>
        <row r="4">
          <cell r="A4">
            <v>21</v>
          </cell>
          <cell r="B4" t="str">
            <v>AMF</v>
          </cell>
          <cell r="C4" t="str">
            <v xml:space="preserve">Southeast </v>
          </cell>
          <cell r="D4" t="str">
            <v xml:space="preserve">Deep South </v>
          </cell>
          <cell r="E4" t="str">
            <v>AMF Auburn Lanes</v>
          </cell>
        </row>
        <row r="5">
          <cell r="A5">
            <v>23</v>
          </cell>
          <cell r="B5" t="str">
            <v>AMF</v>
          </cell>
          <cell r="C5" t="str">
            <v xml:space="preserve">Southeast </v>
          </cell>
          <cell r="D5" t="str">
            <v xml:space="preserve">Bulldogs </v>
          </cell>
          <cell r="E5" t="str">
            <v>AMF Star Lanes</v>
          </cell>
        </row>
        <row r="6">
          <cell r="A6">
            <v>24</v>
          </cell>
          <cell r="B6" t="str">
            <v>AMF</v>
          </cell>
          <cell r="C6" t="str">
            <v xml:space="preserve">Southeast </v>
          </cell>
          <cell r="D6" t="str">
            <v xml:space="preserve">Bulldogs </v>
          </cell>
          <cell r="E6" t="str">
            <v>AMF Star Lanes</v>
          </cell>
        </row>
        <row r="7">
          <cell r="A7">
            <v>33</v>
          </cell>
          <cell r="B7" t="str">
            <v>Bowlero</v>
          </cell>
          <cell r="C7" t="str">
            <v xml:space="preserve">Southeast </v>
          </cell>
          <cell r="D7" t="str">
            <v xml:space="preserve">Deep South </v>
          </cell>
          <cell r="E7" t="str">
            <v>Bowlero Columbus</v>
          </cell>
        </row>
        <row r="8">
          <cell r="A8">
            <v>34</v>
          </cell>
          <cell r="B8" t="str">
            <v>AMF</v>
          </cell>
          <cell r="C8" t="str">
            <v xml:space="preserve">Southeast </v>
          </cell>
          <cell r="D8" t="str">
            <v xml:space="preserve">Tar Heels </v>
          </cell>
          <cell r="E8" t="str">
            <v>AMF All Star Lanes</v>
          </cell>
        </row>
        <row r="9">
          <cell r="A9">
            <v>35</v>
          </cell>
          <cell r="B9" t="str">
            <v>AMF</v>
          </cell>
          <cell r="C9" t="str">
            <v xml:space="preserve">Southeast </v>
          </cell>
          <cell r="D9" t="str">
            <v>North Bama</v>
          </cell>
          <cell r="E9" t="str">
            <v>AMF River City Lanes</v>
          </cell>
        </row>
        <row r="10">
          <cell r="A10">
            <v>44</v>
          </cell>
          <cell r="B10" t="str">
            <v>AMF</v>
          </cell>
          <cell r="C10" t="str">
            <v xml:space="preserve">West </v>
          </cell>
          <cell r="D10" t="str">
            <v xml:space="preserve">Great Plains </v>
          </cell>
          <cell r="E10" t="str">
            <v>AMF College Lanes</v>
          </cell>
        </row>
        <row r="11">
          <cell r="A11">
            <v>58</v>
          </cell>
          <cell r="B11" t="str">
            <v>AMF</v>
          </cell>
          <cell r="C11" t="str">
            <v xml:space="preserve">West </v>
          </cell>
          <cell r="D11" t="str">
            <v xml:space="preserve">Great Plains </v>
          </cell>
          <cell r="E11" t="str">
            <v xml:space="preserve">AMF Town &amp; Country Lanes </v>
          </cell>
        </row>
        <row r="12">
          <cell r="A12">
            <v>61</v>
          </cell>
          <cell r="B12" t="str">
            <v>AMF</v>
          </cell>
          <cell r="C12" t="str">
            <v xml:space="preserve">West </v>
          </cell>
          <cell r="D12" t="str">
            <v xml:space="preserve">St Louis </v>
          </cell>
          <cell r="E12" t="str">
            <v>AMF Arc Lanes</v>
          </cell>
        </row>
        <row r="13">
          <cell r="A13">
            <v>64</v>
          </cell>
          <cell r="B13" t="str">
            <v>AMF</v>
          </cell>
          <cell r="C13" t="str">
            <v xml:space="preserve">Southeast </v>
          </cell>
          <cell r="D13" t="str">
            <v xml:space="preserve">Tar Heels </v>
          </cell>
          <cell r="E13" t="str">
            <v>AMF Durham Lanes</v>
          </cell>
        </row>
        <row r="14">
          <cell r="A14">
            <v>65</v>
          </cell>
          <cell r="B14" t="str">
            <v>AMF</v>
          </cell>
          <cell r="C14" t="str">
            <v xml:space="preserve">Southeast </v>
          </cell>
          <cell r="D14" t="str">
            <v xml:space="preserve">Tar Heels </v>
          </cell>
          <cell r="E14" t="str">
            <v>AMF Pleasant Valley Lanes</v>
          </cell>
        </row>
        <row r="15">
          <cell r="A15">
            <v>66</v>
          </cell>
          <cell r="B15" t="str">
            <v>AMF</v>
          </cell>
          <cell r="C15" t="str">
            <v xml:space="preserve">Southeast </v>
          </cell>
          <cell r="D15" t="str">
            <v xml:space="preserve">Tar Heels </v>
          </cell>
          <cell r="E15" t="str">
            <v>AMF South Hills Lanes</v>
          </cell>
        </row>
        <row r="16">
          <cell r="A16">
            <v>70</v>
          </cell>
          <cell r="B16" t="str">
            <v>AMF</v>
          </cell>
          <cell r="C16" t="str">
            <v xml:space="preserve">Southeast </v>
          </cell>
          <cell r="D16" t="str">
            <v xml:space="preserve">Bulldogs </v>
          </cell>
          <cell r="E16" t="str">
            <v>AMF American Lanes</v>
          </cell>
        </row>
        <row r="17">
          <cell r="A17">
            <v>76</v>
          </cell>
          <cell r="B17" t="str">
            <v>Bowlmor</v>
          </cell>
          <cell r="C17" t="str">
            <v xml:space="preserve">Experiential North </v>
          </cell>
          <cell r="D17" t="str">
            <v xml:space="preserve">New Yawk </v>
          </cell>
          <cell r="E17" t="str">
            <v>Bowlmor Chelsea Piers</v>
          </cell>
        </row>
        <row r="18">
          <cell r="A18">
            <v>77</v>
          </cell>
          <cell r="B18" t="str">
            <v>AMF</v>
          </cell>
          <cell r="C18" t="str">
            <v xml:space="preserve">Southeast </v>
          </cell>
          <cell r="D18" t="str">
            <v xml:space="preserve">Panthers </v>
          </cell>
          <cell r="E18" t="str">
            <v>AMF Centennial Lanes</v>
          </cell>
        </row>
        <row r="19">
          <cell r="A19">
            <v>78</v>
          </cell>
          <cell r="B19" t="str">
            <v>AMF</v>
          </cell>
          <cell r="C19" t="str">
            <v xml:space="preserve">Experiential North </v>
          </cell>
          <cell r="D19" t="str">
            <v xml:space="preserve">Western Long Island </v>
          </cell>
          <cell r="E19" t="str">
            <v>AMF Garden City Lanes</v>
          </cell>
        </row>
        <row r="20">
          <cell r="A20">
            <v>81</v>
          </cell>
          <cell r="B20" t="str">
            <v>AMF</v>
          </cell>
          <cell r="C20" t="str">
            <v xml:space="preserve">West </v>
          </cell>
          <cell r="D20" t="str">
            <v xml:space="preserve">Great Plains </v>
          </cell>
          <cell r="E20" t="str">
            <v>AMF Pro Bowl Lanes</v>
          </cell>
        </row>
        <row r="21">
          <cell r="A21">
            <v>87</v>
          </cell>
          <cell r="B21" t="str">
            <v>AMF</v>
          </cell>
          <cell r="C21" t="str">
            <v xml:space="preserve">Ross </v>
          </cell>
          <cell r="D21" t="str">
            <v xml:space="preserve">Capitol </v>
          </cell>
          <cell r="E21" t="str">
            <v>AMF Country Club Lanes</v>
          </cell>
        </row>
        <row r="22">
          <cell r="A22">
            <v>89</v>
          </cell>
          <cell r="B22" t="str">
            <v>AMF</v>
          </cell>
          <cell r="C22" t="str">
            <v xml:space="preserve">Ross </v>
          </cell>
          <cell r="D22" t="str">
            <v>Mid-Cities</v>
          </cell>
          <cell r="E22" t="str">
            <v>AMF Spare Time Lanes</v>
          </cell>
        </row>
        <row r="23">
          <cell r="A23">
            <v>90</v>
          </cell>
          <cell r="B23" t="str">
            <v>AMF</v>
          </cell>
          <cell r="C23" t="str">
            <v xml:space="preserve">Experiential </v>
          </cell>
          <cell r="D23" t="str">
            <v xml:space="preserve">Lone Star </v>
          </cell>
          <cell r="E23" t="str">
            <v>AMF Diamond Lanes</v>
          </cell>
        </row>
        <row r="24">
          <cell r="A24">
            <v>91</v>
          </cell>
          <cell r="B24" t="str">
            <v>AMF</v>
          </cell>
          <cell r="C24" t="str">
            <v xml:space="preserve">West </v>
          </cell>
          <cell r="D24" t="str">
            <v xml:space="preserve">Great Plains </v>
          </cell>
          <cell r="E24" t="str">
            <v>AMF Boulevard Lanes</v>
          </cell>
        </row>
        <row r="25">
          <cell r="A25">
            <v>95</v>
          </cell>
          <cell r="B25" t="str">
            <v>AMF</v>
          </cell>
          <cell r="C25" t="str">
            <v xml:space="preserve">Experiential </v>
          </cell>
          <cell r="D25" t="str">
            <v xml:space="preserve">Alamo </v>
          </cell>
          <cell r="E25" t="str">
            <v>AMF Ponderosa Lanes</v>
          </cell>
        </row>
        <row r="26">
          <cell r="A26">
            <v>102</v>
          </cell>
          <cell r="B26" t="str">
            <v>AMF</v>
          </cell>
          <cell r="C26" t="str">
            <v xml:space="preserve">Ross </v>
          </cell>
          <cell r="D26" t="str">
            <v xml:space="preserve">Old Dominion </v>
          </cell>
          <cell r="E26" t="str">
            <v>AMF Williamsburg Lanes</v>
          </cell>
        </row>
        <row r="27">
          <cell r="A27">
            <v>104</v>
          </cell>
          <cell r="B27" t="str">
            <v>AMF</v>
          </cell>
          <cell r="C27" t="str">
            <v xml:space="preserve">Southeast </v>
          </cell>
          <cell r="D27" t="str">
            <v xml:space="preserve">Tar Heels </v>
          </cell>
          <cell r="E27" t="str">
            <v>AMF Boulevard Lanes</v>
          </cell>
        </row>
        <row r="28">
          <cell r="A28">
            <v>107</v>
          </cell>
          <cell r="B28" t="str">
            <v>AMF</v>
          </cell>
          <cell r="C28" t="str">
            <v xml:space="preserve">Southeast </v>
          </cell>
          <cell r="D28" t="str">
            <v xml:space="preserve">Panthers </v>
          </cell>
          <cell r="E28" t="str">
            <v>AMF Colonial Lanes</v>
          </cell>
        </row>
        <row r="29">
          <cell r="A29">
            <v>108</v>
          </cell>
          <cell r="B29" t="str">
            <v>AMF</v>
          </cell>
          <cell r="C29" t="str">
            <v xml:space="preserve">Ross </v>
          </cell>
          <cell r="D29" t="str">
            <v xml:space="preserve">Old Dominion </v>
          </cell>
          <cell r="E29" t="str">
            <v>AMF Hanover Lanes</v>
          </cell>
        </row>
        <row r="30">
          <cell r="A30">
            <v>113</v>
          </cell>
          <cell r="B30" t="str">
            <v>AMF</v>
          </cell>
          <cell r="C30" t="str">
            <v xml:space="preserve">Ross </v>
          </cell>
          <cell r="D30" t="str">
            <v xml:space="preserve">Alligator </v>
          </cell>
          <cell r="E30" t="str">
            <v>AMF Savannah Lanes</v>
          </cell>
        </row>
        <row r="31">
          <cell r="A31">
            <v>115</v>
          </cell>
          <cell r="B31" t="str">
            <v>AMF</v>
          </cell>
          <cell r="C31" t="str">
            <v xml:space="preserve">Ross </v>
          </cell>
          <cell r="D31" t="str">
            <v xml:space="preserve">Cavalier </v>
          </cell>
          <cell r="E31" t="str">
            <v>AMF Sunset Lanes</v>
          </cell>
        </row>
        <row r="32">
          <cell r="A32">
            <v>123</v>
          </cell>
          <cell r="B32" t="str">
            <v>AMF</v>
          </cell>
          <cell r="C32" t="str">
            <v xml:space="preserve">Southeast </v>
          </cell>
          <cell r="D32" t="str">
            <v xml:space="preserve">Tar Heels </v>
          </cell>
          <cell r="E32" t="str">
            <v>AMF Major League Lanes</v>
          </cell>
        </row>
        <row r="33">
          <cell r="A33">
            <v>124</v>
          </cell>
          <cell r="B33" t="str">
            <v>AMF</v>
          </cell>
          <cell r="C33" t="str">
            <v xml:space="preserve">Ross </v>
          </cell>
          <cell r="D33" t="str">
            <v xml:space="preserve">Alligator </v>
          </cell>
          <cell r="E33" t="str">
            <v>AMF University Lanes</v>
          </cell>
        </row>
        <row r="34">
          <cell r="A34">
            <v>126</v>
          </cell>
          <cell r="B34" t="str">
            <v>AMF</v>
          </cell>
          <cell r="C34" t="str">
            <v xml:space="preserve">Southeast </v>
          </cell>
          <cell r="D34" t="str">
            <v xml:space="preserve">Bulldogs </v>
          </cell>
          <cell r="E34" t="str">
            <v>AMF Columbia Lanes</v>
          </cell>
        </row>
        <row r="35">
          <cell r="A35">
            <v>128</v>
          </cell>
          <cell r="B35" t="str">
            <v>AMF</v>
          </cell>
          <cell r="C35" t="str">
            <v xml:space="preserve">Ross </v>
          </cell>
          <cell r="D35" t="str">
            <v xml:space="preserve">Cavalier </v>
          </cell>
          <cell r="E35" t="str">
            <v>AMF Shrader Lanes</v>
          </cell>
        </row>
        <row r="36">
          <cell r="A36">
            <v>138</v>
          </cell>
          <cell r="B36" t="str">
            <v>AMF</v>
          </cell>
          <cell r="C36" t="str">
            <v xml:space="preserve">Southeast </v>
          </cell>
          <cell r="D36" t="str">
            <v xml:space="preserve">Bama </v>
          </cell>
          <cell r="E36" t="str">
            <v>AMF Bama Lanes</v>
          </cell>
        </row>
        <row r="37">
          <cell r="A37">
            <v>142</v>
          </cell>
          <cell r="B37" t="str">
            <v>AMF</v>
          </cell>
          <cell r="C37" t="str">
            <v xml:space="preserve">Ross </v>
          </cell>
          <cell r="D37" t="str">
            <v xml:space="preserve">Cavalier </v>
          </cell>
          <cell r="E37" t="str">
            <v>AMF Fredericksburg Lanes</v>
          </cell>
        </row>
        <row r="38">
          <cell r="A38">
            <v>143</v>
          </cell>
          <cell r="B38" t="str">
            <v>Bowlero</v>
          </cell>
          <cell r="C38" t="str">
            <v xml:space="preserve">Experiential </v>
          </cell>
          <cell r="D38" t="str">
            <v xml:space="preserve">Lone Star </v>
          </cell>
          <cell r="E38" t="str">
            <v>Bowlero Corpus Christi</v>
          </cell>
        </row>
        <row r="39">
          <cell r="A39">
            <v>144</v>
          </cell>
          <cell r="B39" t="str">
            <v>AMF</v>
          </cell>
          <cell r="C39" t="str">
            <v xml:space="preserve">Ross </v>
          </cell>
          <cell r="D39" t="str">
            <v xml:space="preserve">Cavalier </v>
          </cell>
          <cell r="E39" t="str">
            <v>AMF Lynchburg Lanes</v>
          </cell>
        </row>
        <row r="40">
          <cell r="A40">
            <v>145</v>
          </cell>
          <cell r="B40" t="str">
            <v>AMF</v>
          </cell>
          <cell r="C40" t="str">
            <v xml:space="preserve">Southeast </v>
          </cell>
          <cell r="D40" t="str">
            <v xml:space="preserve">Tar Heels </v>
          </cell>
          <cell r="E40" t="str">
            <v>AMF East Carolina Lanes</v>
          </cell>
        </row>
        <row r="41">
          <cell r="A41">
            <v>148</v>
          </cell>
          <cell r="B41" t="str">
            <v>Bowlero</v>
          </cell>
          <cell r="C41" t="str">
            <v xml:space="preserve">Experiential </v>
          </cell>
          <cell r="D41" t="str">
            <v xml:space="preserve">OC </v>
          </cell>
          <cell r="E41" t="str">
            <v>Bowlero San Marcos</v>
          </cell>
        </row>
        <row r="42">
          <cell r="A42">
            <v>154</v>
          </cell>
          <cell r="B42" t="str">
            <v>AMF</v>
          </cell>
          <cell r="C42" t="str">
            <v xml:space="preserve">Ross </v>
          </cell>
          <cell r="D42" t="str">
            <v>Eagle Nation</v>
          </cell>
          <cell r="E42" t="str">
            <v>AMF Bristol Pike Lanes</v>
          </cell>
        </row>
        <row r="43">
          <cell r="A43">
            <v>155</v>
          </cell>
          <cell r="B43" t="str">
            <v>Bowlero</v>
          </cell>
          <cell r="C43" t="str">
            <v xml:space="preserve">Experiential </v>
          </cell>
          <cell r="D43" t="str">
            <v xml:space="preserve">Alamo </v>
          </cell>
          <cell r="E43" t="str">
            <v>Bowlero San Antonio</v>
          </cell>
        </row>
        <row r="44">
          <cell r="A44">
            <v>163</v>
          </cell>
          <cell r="B44" t="str">
            <v>AMF</v>
          </cell>
          <cell r="C44" t="str">
            <v xml:space="preserve">Experiential North </v>
          </cell>
          <cell r="D44" t="str">
            <v xml:space="preserve">Western Long Island </v>
          </cell>
          <cell r="E44" t="str">
            <v>AMF East Meadow Lanes</v>
          </cell>
        </row>
        <row r="45">
          <cell r="A45">
            <v>164</v>
          </cell>
          <cell r="B45" t="str">
            <v>AMF</v>
          </cell>
          <cell r="C45" t="str">
            <v xml:space="preserve">West </v>
          </cell>
          <cell r="D45" t="str">
            <v>Majestic</v>
          </cell>
          <cell r="E45" t="str">
            <v>AMF Firebird Lanes</v>
          </cell>
        </row>
        <row r="46">
          <cell r="A46">
            <v>165</v>
          </cell>
          <cell r="B46" t="str">
            <v>AMF</v>
          </cell>
          <cell r="C46" t="str">
            <v xml:space="preserve">West </v>
          </cell>
          <cell r="D46" t="str">
            <v xml:space="preserve">Chi-Town </v>
          </cell>
          <cell r="E46" t="str">
            <v>AMF Forest Lanes</v>
          </cell>
        </row>
        <row r="47">
          <cell r="A47">
            <v>173</v>
          </cell>
          <cell r="B47" t="str">
            <v>Bowlmor</v>
          </cell>
          <cell r="C47" t="str">
            <v xml:space="preserve">Experiential North </v>
          </cell>
          <cell r="D47" t="str">
            <v xml:space="preserve">Affluent 'Burbs </v>
          </cell>
          <cell r="E47" t="str">
            <v xml:space="preserve">Bowlmor Norwalk </v>
          </cell>
        </row>
        <row r="48">
          <cell r="A48">
            <v>183</v>
          </cell>
          <cell r="B48" t="str">
            <v>AMF</v>
          </cell>
          <cell r="C48" t="str">
            <v xml:space="preserve">Experiential North </v>
          </cell>
          <cell r="D48" t="str">
            <v xml:space="preserve">Eastern Long Island </v>
          </cell>
          <cell r="E48" t="str">
            <v>AMF Smithtown Lanes</v>
          </cell>
        </row>
        <row r="49">
          <cell r="A49">
            <v>189</v>
          </cell>
          <cell r="B49" t="str">
            <v>Bowlero</v>
          </cell>
          <cell r="C49" t="str">
            <v xml:space="preserve">Experiential North </v>
          </cell>
          <cell r="D49" t="str">
            <v xml:space="preserve">New Jersey XP </v>
          </cell>
          <cell r="E49" t="str">
            <v>Bowlero Wallington</v>
          </cell>
        </row>
        <row r="50">
          <cell r="A50">
            <v>202</v>
          </cell>
          <cell r="B50" t="str">
            <v>AMF</v>
          </cell>
          <cell r="C50" t="str">
            <v xml:space="preserve">Experiential North </v>
          </cell>
          <cell r="D50" t="str">
            <v xml:space="preserve">Western Long Island </v>
          </cell>
          <cell r="E50" t="str">
            <v>AMF Sheridan Lanes</v>
          </cell>
        </row>
        <row r="51">
          <cell r="A51">
            <v>203</v>
          </cell>
          <cell r="B51" t="str">
            <v>AMF</v>
          </cell>
          <cell r="C51" t="str">
            <v xml:space="preserve">Ross </v>
          </cell>
          <cell r="D51" t="str">
            <v xml:space="preserve">Alligator </v>
          </cell>
          <cell r="E51" t="str">
            <v>AMF Bradenton Lanes</v>
          </cell>
        </row>
        <row r="52">
          <cell r="A52">
            <v>204</v>
          </cell>
          <cell r="B52" t="str">
            <v>AMF</v>
          </cell>
          <cell r="C52" t="str">
            <v xml:space="preserve">Ross </v>
          </cell>
          <cell r="D52" t="str">
            <v xml:space="preserve">Alligator </v>
          </cell>
          <cell r="E52" t="str">
            <v>AMF Gulf Gate Lanes</v>
          </cell>
        </row>
        <row r="53">
          <cell r="A53">
            <v>205</v>
          </cell>
          <cell r="B53" t="str">
            <v>AMF</v>
          </cell>
          <cell r="C53" t="str">
            <v xml:space="preserve">Ross </v>
          </cell>
          <cell r="D53" t="str">
            <v xml:space="preserve">Alligator </v>
          </cell>
          <cell r="E53" t="str">
            <v>AMF Venice Lanes</v>
          </cell>
        </row>
        <row r="54">
          <cell r="A54">
            <v>206</v>
          </cell>
          <cell r="B54" t="str">
            <v>AMF</v>
          </cell>
          <cell r="C54" t="str">
            <v xml:space="preserve">Southeast </v>
          </cell>
          <cell r="D54" t="str">
            <v xml:space="preserve">Western Florida </v>
          </cell>
          <cell r="E54" t="str">
            <v>AMF Galaxy East Lanes</v>
          </cell>
        </row>
        <row r="55">
          <cell r="A55">
            <v>207</v>
          </cell>
          <cell r="B55" t="str">
            <v>AMF</v>
          </cell>
          <cell r="C55" t="str">
            <v xml:space="preserve">Southeast </v>
          </cell>
          <cell r="D55" t="str">
            <v xml:space="preserve">Western Florida </v>
          </cell>
          <cell r="E55" t="str">
            <v>AMF Galaxy West Lanes</v>
          </cell>
        </row>
        <row r="56">
          <cell r="A56">
            <v>208</v>
          </cell>
          <cell r="B56" t="str">
            <v>AMF</v>
          </cell>
          <cell r="C56" t="str">
            <v xml:space="preserve">Experiential North </v>
          </cell>
          <cell r="D56" t="str">
            <v xml:space="preserve">Western Long Island </v>
          </cell>
          <cell r="E56" t="str">
            <v>AMF Babylon Lanes</v>
          </cell>
        </row>
        <row r="57">
          <cell r="A57">
            <v>210</v>
          </cell>
          <cell r="B57" t="str">
            <v>Bowlero</v>
          </cell>
          <cell r="C57" t="str">
            <v xml:space="preserve">Experiential North </v>
          </cell>
          <cell r="D57" t="str">
            <v xml:space="preserve">New Jersey XP </v>
          </cell>
          <cell r="E57" t="str">
            <v>Bowlero Queens</v>
          </cell>
        </row>
        <row r="58">
          <cell r="A58">
            <v>211</v>
          </cell>
          <cell r="B58" t="str">
            <v>AMF</v>
          </cell>
          <cell r="C58" t="str">
            <v xml:space="preserve">Patriot </v>
          </cell>
          <cell r="D58" t="str">
            <v xml:space="preserve">Steel City </v>
          </cell>
          <cell r="E58" t="str">
            <v>AMF Mt. Lebanon Lanes</v>
          </cell>
        </row>
        <row r="59">
          <cell r="A59">
            <v>212</v>
          </cell>
          <cell r="B59" t="str">
            <v>AMF</v>
          </cell>
          <cell r="C59" t="str">
            <v xml:space="preserve">Patriot </v>
          </cell>
          <cell r="D59" t="str">
            <v xml:space="preserve">Steel City </v>
          </cell>
          <cell r="E59" t="str">
            <v>AMF Noble Manor Lanes</v>
          </cell>
        </row>
        <row r="60">
          <cell r="A60">
            <v>213</v>
          </cell>
          <cell r="B60" t="str">
            <v>AMF</v>
          </cell>
          <cell r="C60" t="str">
            <v xml:space="preserve">Ross </v>
          </cell>
          <cell r="D60" t="str">
            <v xml:space="preserve">Capitol </v>
          </cell>
          <cell r="E60" t="str">
            <v>AMF Annandale Lanes</v>
          </cell>
        </row>
        <row r="61">
          <cell r="A61">
            <v>217</v>
          </cell>
          <cell r="B61" t="str">
            <v>AMF</v>
          </cell>
          <cell r="C61" t="str">
            <v xml:space="preserve">Patriot </v>
          </cell>
          <cell r="D61" t="str">
            <v xml:space="preserve">Niagara </v>
          </cell>
          <cell r="E61" t="str">
            <v>AMF Gates Lanes</v>
          </cell>
        </row>
        <row r="62">
          <cell r="A62">
            <v>218</v>
          </cell>
          <cell r="B62" t="str">
            <v>Bowlero</v>
          </cell>
          <cell r="C62" t="str">
            <v xml:space="preserve">Experiential </v>
          </cell>
          <cell r="D62" t="str">
            <v>Sequoia</v>
          </cell>
          <cell r="E62" t="str">
            <v>Bowlero Fresno</v>
          </cell>
        </row>
        <row r="63">
          <cell r="A63">
            <v>220</v>
          </cell>
          <cell r="B63" t="str">
            <v>AMF</v>
          </cell>
          <cell r="C63" t="str">
            <v xml:space="preserve">Patriot </v>
          </cell>
          <cell r="D63" t="str">
            <v xml:space="preserve">Niagara </v>
          </cell>
          <cell r="E63" t="str">
            <v>AMF Airport Lanes</v>
          </cell>
        </row>
        <row r="64">
          <cell r="A64">
            <v>223</v>
          </cell>
          <cell r="B64" t="str">
            <v>AMF</v>
          </cell>
          <cell r="C64" t="str">
            <v xml:space="preserve">Patriot </v>
          </cell>
          <cell r="D64" t="str">
            <v>Buckeye</v>
          </cell>
          <cell r="E64" t="str">
            <v>AMF Brookgate Lanes</v>
          </cell>
        </row>
        <row r="65">
          <cell r="A65">
            <v>226</v>
          </cell>
          <cell r="B65" t="str">
            <v>AMF</v>
          </cell>
          <cell r="C65" t="str">
            <v xml:space="preserve">Patriot </v>
          </cell>
          <cell r="D65" t="str">
            <v xml:space="preserve">Patriot </v>
          </cell>
          <cell r="E65" t="str">
            <v>AMF Somerset Lanes</v>
          </cell>
        </row>
        <row r="66">
          <cell r="A66">
            <v>227</v>
          </cell>
          <cell r="B66" t="str">
            <v>AMF</v>
          </cell>
          <cell r="C66" t="str">
            <v xml:space="preserve">Patriot </v>
          </cell>
          <cell r="D66" t="str">
            <v xml:space="preserve">Niagara </v>
          </cell>
          <cell r="E66" t="str">
            <v>AMF Lancaster Lanes</v>
          </cell>
        </row>
        <row r="67">
          <cell r="A67">
            <v>229</v>
          </cell>
          <cell r="B67" t="str">
            <v>AMF</v>
          </cell>
          <cell r="C67" t="str">
            <v xml:space="preserve">West </v>
          </cell>
          <cell r="D67" t="str">
            <v xml:space="preserve">Mile High </v>
          </cell>
          <cell r="E67" t="str">
            <v>AMF Monaco Lanes</v>
          </cell>
        </row>
        <row r="68">
          <cell r="A68">
            <v>230</v>
          </cell>
          <cell r="B68" t="str">
            <v>AMF</v>
          </cell>
          <cell r="C68" t="str">
            <v xml:space="preserve">Ross </v>
          </cell>
          <cell r="D68" t="str">
            <v>The First State</v>
          </cell>
          <cell r="E68" t="str">
            <v>AMF Price Lanes</v>
          </cell>
        </row>
        <row r="69">
          <cell r="A69">
            <v>231</v>
          </cell>
          <cell r="B69" t="str">
            <v>AMF</v>
          </cell>
          <cell r="C69" t="str">
            <v xml:space="preserve">Patriot </v>
          </cell>
          <cell r="D69" t="str">
            <v xml:space="preserve">Patriot </v>
          </cell>
          <cell r="E69" t="str">
            <v>AMF Rose Bowl Lanes</v>
          </cell>
        </row>
        <row r="70">
          <cell r="A70">
            <v>238</v>
          </cell>
          <cell r="B70" t="str">
            <v>AMF</v>
          </cell>
          <cell r="C70" t="str">
            <v xml:space="preserve">Experiential North </v>
          </cell>
          <cell r="D70" t="str">
            <v xml:space="preserve">Eastern Long Island </v>
          </cell>
          <cell r="E70" t="str">
            <v>AMF Centereach Lanes</v>
          </cell>
        </row>
        <row r="71">
          <cell r="A71">
            <v>239</v>
          </cell>
          <cell r="B71" t="str">
            <v>Bowlmor</v>
          </cell>
          <cell r="C71" t="str">
            <v xml:space="preserve">Experiential North </v>
          </cell>
          <cell r="D71" t="str">
            <v xml:space="preserve">Western Long Island </v>
          </cell>
          <cell r="E71" t="str">
            <v>Bowlmor Long Island</v>
          </cell>
        </row>
        <row r="72">
          <cell r="A72">
            <v>240</v>
          </cell>
          <cell r="B72" t="str">
            <v>Bowlero</v>
          </cell>
          <cell r="C72" t="str">
            <v xml:space="preserve">Experiential North </v>
          </cell>
          <cell r="D72" t="str">
            <v xml:space="preserve">Eastern Long Island </v>
          </cell>
          <cell r="E72" t="str">
            <v>Bowlero Sayville</v>
          </cell>
        </row>
        <row r="73">
          <cell r="A73">
            <v>242</v>
          </cell>
          <cell r="B73" t="str">
            <v>AMF</v>
          </cell>
          <cell r="C73" t="str">
            <v xml:space="preserve">Experiential North </v>
          </cell>
          <cell r="D73" t="str">
            <v xml:space="preserve">Western Long Island </v>
          </cell>
          <cell r="E73" t="str">
            <v>AMF Syosset Lanes</v>
          </cell>
        </row>
        <row r="74">
          <cell r="A74">
            <v>243</v>
          </cell>
          <cell r="B74" t="str">
            <v>AMF</v>
          </cell>
          <cell r="C74" t="str">
            <v xml:space="preserve">Ross </v>
          </cell>
          <cell r="D74" t="str">
            <v xml:space="preserve">Old Dominion </v>
          </cell>
          <cell r="E74" t="str">
            <v>AMF Indian River Lanes</v>
          </cell>
        </row>
        <row r="75">
          <cell r="A75">
            <v>244</v>
          </cell>
          <cell r="B75" t="str">
            <v>AMF</v>
          </cell>
          <cell r="C75" t="str">
            <v xml:space="preserve">Ross </v>
          </cell>
          <cell r="D75" t="str">
            <v xml:space="preserve">Old Dominion </v>
          </cell>
          <cell r="E75" t="str">
            <v>AMF Norfolk Lanes</v>
          </cell>
        </row>
        <row r="76">
          <cell r="A76">
            <v>245</v>
          </cell>
          <cell r="B76" t="str">
            <v>AMF</v>
          </cell>
          <cell r="C76" t="str">
            <v xml:space="preserve">Ross </v>
          </cell>
          <cell r="D76" t="str">
            <v xml:space="preserve">Old Dominion </v>
          </cell>
          <cell r="E76" t="str">
            <v>AMF Lynnhaven Lanes</v>
          </cell>
        </row>
        <row r="77">
          <cell r="A77">
            <v>248</v>
          </cell>
          <cell r="B77" t="str">
            <v>AMF</v>
          </cell>
          <cell r="C77" t="str">
            <v xml:space="preserve">Ross </v>
          </cell>
          <cell r="D77" t="str">
            <v xml:space="preserve">Old Dominion </v>
          </cell>
          <cell r="E77" t="str">
            <v>AMF Chesapeake Lanes</v>
          </cell>
        </row>
        <row r="78">
          <cell r="A78">
            <v>249</v>
          </cell>
          <cell r="B78" t="str">
            <v>AMF</v>
          </cell>
          <cell r="C78" t="str">
            <v xml:space="preserve">Ross </v>
          </cell>
          <cell r="D78" t="str">
            <v xml:space="preserve">Old Dominion </v>
          </cell>
          <cell r="E78" t="str">
            <v>AMF Western Branch Lanes</v>
          </cell>
        </row>
        <row r="79">
          <cell r="A79">
            <v>250</v>
          </cell>
          <cell r="B79" t="str">
            <v>AMF</v>
          </cell>
          <cell r="C79" t="str">
            <v xml:space="preserve">Ross </v>
          </cell>
          <cell r="D79" t="str">
            <v xml:space="preserve">Old Dominion </v>
          </cell>
          <cell r="E79" t="str">
            <v>AMF York Lanes</v>
          </cell>
        </row>
        <row r="80">
          <cell r="A80">
            <v>256</v>
          </cell>
          <cell r="B80" t="str">
            <v>AMF</v>
          </cell>
          <cell r="C80" t="str">
            <v xml:space="preserve">Experiential </v>
          </cell>
          <cell r="D80" t="str">
            <v xml:space="preserve">Southern California </v>
          </cell>
          <cell r="E80" t="str">
            <v>AMF Arrowhead Lanes</v>
          </cell>
        </row>
        <row r="81">
          <cell r="A81">
            <v>257</v>
          </cell>
          <cell r="B81" t="str">
            <v>Bowlmor</v>
          </cell>
          <cell r="C81" t="str">
            <v xml:space="preserve">Experiential </v>
          </cell>
          <cell r="D81" t="str">
            <v xml:space="preserve">Sunset </v>
          </cell>
          <cell r="E81" t="str">
            <v>Bowlmor Pasadena</v>
          </cell>
        </row>
        <row r="82">
          <cell r="A82">
            <v>258</v>
          </cell>
          <cell r="B82" t="str">
            <v>Bowlmor</v>
          </cell>
          <cell r="C82" t="str">
            <v xml:space="preserve">Experiential </v>
          </cell>
          <cell r="D82" t="str">
            <v>West LA</v>
          </cell>
          <cell r="E82" t="str">
            <v>Bowlmor Santa Monica</v>
          </cell>
        </row>
        <row r="83">
          <cell r="A83">
            <v>259</v>
          </cell>
          <cell r="B83" t="str">
            <v>AMF</v>
          </cell>
          <cell r="C83" t="str">
            <v xml:space="preserve">Experiential </v>
          </cell>
          <cell r="D83" t="str">
            <v xml:space="preserve">LA South </v>
          </cell>
          <cell r="E83" t="str">
            <v>AMF Beverly Lanes</v>
          </cell>
        </row>
        <row r="84">
          <cell r="A84">
            <v>261</v>
          </cell>
          <cell r="B84" t="str">
            <v>Bowlero</v>
          </cell>
          <cell r="C84" t="str">
            <v xml:space="preserve">Experiential </v>
          </cell>
          <cell r="D84" t="str">
            <v>Hollywood</v>
          </cell>
          <cell r="E84" t="str">
            <v>Bowlero Torrance</v>
          </cell>
        </row>
        <row r="85">
          <cell r="A85">
            <v>262</v>
          </cell>
          <cell r="B85" t="str">
            <v>AMF</v>
          </cell>
          <cell r="C85" t="str">
            <v xml:space="preserve">Experiential </v>
          </cell>
          <cell r="D85" t="str">
            <v xml:space="preserve">LA South </v>
          </cell>
          <cell r="E85" t="str">
            <v>AMF Carter Lanes</v>
          </cell>
        </row>
        <row r="86">
          <cell r="A86">
            <v>263</v>
          </cell>
          <cell r="B86" t="str">
            <v>Bowlero</v>
          </cell>
          <cell r="C86" t="str">
            <v xml:space="preserve">Experiential </v>
          </cell>
          <cell r="D86" t="str">
            <v>Hollywood</v>
          </cell>
          <cell r="E86" t="str">
            <v>Bowlero Los Angeles</v>
          </cell>
        </row>
        <row r="87">
          <cell r="A87">
            <v>264</v>
          </cell>
          <cell r="B87" t="str">
            <v>Bowlero</v>
          </cell>
          <cell r="C87" t="str">
            <v xml:space="preserve">Experiential </v>
          </cell>
          <cell r="D87" t="str">
            <v>Hollywood</v>
          </cell>
          <cell r="E87" t="str">
            <v xml:space="preserve">Bowlero Mar Vista </v>
          </cell>
        </row>
        <row r="88">
          <cell r="A88">
            <v>267</v>
          </cell>
          <cell r="B88" t="str">
            <v>Bowlero</v>
          </cell>
          <cell r="C88" t="str">
            <v xml:space="preserve">Experiential </v>
          </cell>
          <cell r="D88" t="str">
            <v xml:space="preserve">LA South </v>
          </cell>
          <cell r="E88" t="str">
            <v xml:space="preserve">Bowlero Riverside </v>
          </cell>
        </row>
        <row r="89">
          <cell r="A89">
            <v>270</v>
          </cell>
          <cell r="B89" t="str">
            <v>Bowlero</v>
          </cell>
          <cell r="C89" t="str">
            <v xml:space="preserve">Experiential </v>
          </cell>
          <cell r="D89" t="str">
            <v>West LA</v>
          </cell>
          <cell r="E89" t="str">
            <v>Bowlero Woodland Hills</v>
          </cell>
        </row>
        <row r="90">
          <cell r="A90">
            <v>276</v>
          </cell>
          <cell r="B90" t="str">
            <v>AMF</v>
          </cell>
          <cell r="C90" t="str">
            <v xml:space="preserve">West </v>
          </cell>
          <cell r="D90" t="str">
            <v xml:space="preserve">Great Plains </v>
          </cell>
          <cell r="E90" t="str">
            <v xml:space="preserve">AMF Sheridan Lanes  </v>
          </cell>
        </row>
        <row r="91">
          <cell r="A91">
            <v>277</v>
          </cell>
          <cell r="B91" t="str">
            <v>AMF</v>
          </cell>
          <cell r="C91" t="str">
            <v xml:space="preserve">Ross </v>
          </cell>
          <cell r="D91" t="str">
            <v>Eagle Nation</v>
          </cell>
          <cell r="E91" t="str">
            <v>AMF Conchester Lanes</v>
          </cell>
        </row>
        <row r="92">
          <cell r="A92">
            <v>280</v>
          </cell>
          <cell r="B92" t="str">
            <v>AMF</v>
          </cell>
          <cell r="C92" t="str">
            <v xml:space="preserve">Experiential </v>
          </cell>
          <cell r="D92" t="str">
            <v xml:space="preserve">Southern California </v>
          </cell>
          <cell r="E92" t="str">
            <v>AMF Hemet Lanes</v>
          </cell>
        </row>
        <row r="93">
          <cell r="A93">
            <v>282</v>
          </cell>
          <cell r="B93" t="str">
            <v>AMF</v>
          </cell>
          <cell r="C93" t="str">
            <v xml:space="preserve">Experiential </v>
          </cell>
          <cell r="D93" t="str">
            <v xml:space="preserve">San Fran / Sacramento </v>
          </cell>
          <cell r="E93" t="str">
            <v>AMF Orchard Lanes</v>
          </cell>
        </row>
        <row r="94">
          <cell r="A94">
            <v>287</v>
          </cell>
          <cell r="B94" t="str">
            <v>AMF</v>
          </cell>
          <cell r="C94" t="str">
            <v xml:space="preserve">Patriot </v>
          </cell>
          <cell r="D94" t="str">
            <v xml:space="preserve">Niagara </v>
          </cell>
          <cell r="E94" t="str">
            <v>AMF Fairview Lanes</v>
          </cell>
        </row>
        <row r="95">
          <cell r="A95">
            <v>291</v>
          </cell>
          <cell r="B95" t="str">
            <v>AMF</v>
          </cell>
          <cell r="C95" t="str">
            <v xml:space="preserve">Experiential North </v>
          </cell>
          <cell r="D95" t="str">
            <v xml:space="preserve">Midwest XL's </v>
          </cell>
          <cell r="E95" t="str">
            <v>AMF Southtown Lanes</v>
          </cell>
        </row>
        <row r="96">
          <cell r="A96">
            <v>292</v>
          </cell>
          <cell r="B96" t="str">
            <v>AMF</v>
          </cell>
          <cell r="C96" t="str">
            <v xml:space="preserve">Experiential North </v>
          </cell>
          <cell r="D96" t="str">
            <v xml:space="preserve">Midwest XL's </v>
          </cell>
          <cell r="E96" t="str">
            <v>AMF Saxon Lanes</v>
          </cell>
        </row>
        <row r="97">
          <cell r="A97">
            <v>295</v>
          </cell>
          <cell r="B97" t="str">
            <v>AMF</v>
          </cell>
          <cell r="C97" t="str">
            <v xml:space="preserve">West </v>
          </cell>
          <cell r="D97" t="str">
            <v xml:space="preserve">Mile High </v>
          </cell>
          <cell r="E97" t="str">
            <v>AMF Sonesta Lanes</v>
          </cell>
        </row>
        <row r="98">
          <cell r="A98">
            <v>297</v>
          </cell>
          <cell r="B98" t="str">
            <v>AMF</v>
          </cell>
          <cell r="C98" t="str">
            <v xml:space="preserve">Ross </v>
          </cell>
          <cell r="D98" t="str">
            <v xml:space="preserve">Cavalier </v>
          </cell>
          <cell r="E98" t="str">
            <v>AMF Kegler's Lanes</v>
          </cell>
        </row>
        <row r="99">
          <cell r="A99">
            <v>304</v>
          </cell>
          <cell r="B99" t="str">
            <v>AMF</v>
          </cell>
          <cell r="C99" t="str">
            <v xml:space="preserve">West </v>
          </cell>
          <cell r="D99" t="str">
            <v xml:space="preserve">Mile High </v>
          </cell>
          <cell r="E99" t="str">
            <v>AMF Belleview Lanes</v>
          </cell>
        </row>
        <row r="100">
          <cell r="A100">
            <v>305</v>
          </cell>
          <cell r="B100" t="str">
            <v>AMF</v>
          </cell>
          <cell r="C100" t="str">
            <v xml:space="preserve">Experiential North </v>
          </cell>
          <cell r="D100" t="str">
            <v xml:space="preserve">New Jersey XP </v>
          </cell>
          <cell r="E100" t="str">
            <v>AMF Bolera Paradise Lanes</v>
          </cell>
        </row>
        <row r="101">
          <cell r="A101">
            <v>306</v>
          </cell>
          <cell r="B101" t="str">
            <v>AMF</v>
          </cell>
          <cell r="C101" t="str">
            <v xml:space="preserve">Ross </v>
          </cell>
          <cell r="D101" t="str">
            <v xml:space="preserve">Alligator </v>
          </cell>
          <cell r="E101" t="str">
            <v>AMF Sky Lanes</v>
          </cell>
        </row>
        <row r="102">
          <cell r="A102">
            <v>307</v>
          </cell>
          <cell r="B102" t="str">
            <v>Bowlero</v>
          </cell>
          <cell r="C102" t="str">
            <v xml:space="preserve">Southeast </v>
          </cell>
          <cell r="D102" t="str">
            <v xml:space="preserve">South Florida </v>
          </cell>
          <cell r="E102" t="str">
            <v xml:space="preserve">Bowlero Davie </v>
          </cell>
        </row>
        <row r="103">
          <cell r="A103">
            <v>311</v>
          </cell>
          <cell r="B103" t="str">
            <v>AMF</v>
          </cell>
          <cell r="C103" t="str">
            <v xml:space="preserve">Southeast </v>
          </cell>
          <cell r="D103" t="str">
            <v xml:space="preserve">South Florida </v>
          </cell>
          <cell r="E103" t="str">
            <v>AMF Pembroke Pines Lanes</v>
          </cell>
        </row>
        <row r="104">
          <cell r="A104">
            <v>312</v>
          </cell>
          <cell r="B104" t="str">
            <v>AMF</v>
          </cell>
          <cell r="C104" t="str">
            <v xml:space="preserve">Southeast </v>
          </cell>
          <cell r="D104" t="str">
            <v xml:space="preserve">South Florida </v>
          </cell>
          <cell r="E104" t="str">
            <v>AMF Boynton Beach Lanes</v>
          </cell>
        </row>
        <row r="105">
          <cell r="A105">
            <v>314</v>
          </cell>
          <cell r="B105" t="str">
            <v>AMF</v>
          </cell>
          <cell r="C105" t="str">
            <v xml:space="preserve">Patriot </v>
          </cell>
          <cell r="D105" t="str">
            <v xml:space="preserve">Patriot </v>
          </cell>
          <cell r="E105" t="str">
            <v>AMF Chicopee Lanes</v>
          </cell>
        </row>
        <row r="106">
          <cell r="A106">
            <v>319</v>
          </cell>
          <cell r="B106" t="str">
            <v>Bowlmor</v>
          </cell>
          <cell r="C106" t="str">
            <v xml:space="preserve">Southeast </v>
          </cell>
          <cell r="D106" t="str">
            <v xml:space="preserve">Atlanta </v>
          </cell>
          <cell r="E106" t="str">
            <v>Bowlmor Atlanta</v>
          </cell>
        </row>
        <row r="107">
          <cell r="A107">
            <v>326</v>
          </cell>
          <cell r="B107" t="str">
            <v>Bowlero</v>
          </cell>
          <cell r="C107" t="str">
            <v xml:space="preserve">Experiential North </v>
          </cell>
          <cell r="D107" t="str">
            <v xml:space="preserve">Affluent 'Burbs </v>
          </cell>
          <cell r="E107" t="str">
            <v>Bowlero Milford</v>
          </cell>
        </row>
        <row r="108">
          <cell r="A108">
            <v>328</v>
          </cell>
          <cell r="B108" t="str">
            <v>Bowlero</v>
          </cell>
          <cell r="C108" t="str">
            <v xml:space="preserve">West </v>
          </cell>
          <cell r="D108" t="str">
            <v>Majestic</v>
          </cell>
          <cell r="E108" t="str">
            <v>Bowlero North Scottsdale</v>
          </cell>
        </row>
        <row r="109">
          <cell r="A109">
            <v>330</v>
          </cell>
          <cell r="B109" t="str">
            <v>AMF</v>
          </cell>
          <cell r="C109" t="str">
            <v xml:space="preserve">West </v>
          </cell>
          <cell r="D109" t="str">
            <v xml:space="preserve">Mile High </v>
          </cell>
          <cell r="E109" t="str">
            <v>AMF Aurora Lanes</v>
          </cell>
        </row>
        <row r="110">
          <cell r="A110">
            <v>336</v>
          </cell>
          <cell r="B110" t="str">
            <v>Bowlero</v>
          </cell>
          <cell r="C110" t="str">
            <v xml:space="preserve">Ross </v>
          </cell>
          <cell r="D110" t="str">
            <v xml:space="preserve">Birdland </v>
          </cell>
          <cell r="E110" t="str">
            <v>Bowlero Timonium</v>
          </cell>
        </row>
        <row r="111">
          <cell r="A111">
            <v>339</v>
          </cell>
          <cell r="B111" t="str">
            <v>AMF</v>
          </cell>
          <cell r="C111" t="str">
            <v xml:space="preserve">Ross </v>
          </cell>
          <cell r="D111" t="str">
            <v xml:space="preserve">Birdland </v>
          </cell>
          <cell r="E111" t="str">
            <v>AMF Southwest Lanes</v>
          </cell>
        </row>
        <row r="112">
          <cell r="A112">
            <v>340</v>
          </cell>
          <cell r="B112" t="str">
            <v>AMF</v>
          </cell>
          <cell r="C112" t="str">
            <v xml:space="preserve">Ross </v>
          </cell>
          <cell r="D112" t="str">
            <v xml:space="preserve">Birdland </v>
          </cell>
          <cell r="E112" t="str">
            <v>AMF Pikesville Lanes</v>
          </cell>
        </row>
        <row r="113">
          <cell r="A113">
            <v>341</v>
          </cell>
          <cell r="B113" t="str">
            <v>AMF</v>
          </cell>
          <cell r="C113" t="str">
            <v xml:space="preserve">Ross </v>
          </cell>
          <cell r="D113" t="str">
            <v xml:space="preserve">Capitol </v>
          </cell>
          <cell r="E113" t="str">
            <v>AMF Dundalk Lanes</v>
          </cell>
        </row>
        <row r="114">
          <cell r="A114">
            <v>342</v>
          </cell>
          <cell r="B114" t="str">
            <v>AMF</v>
          </cell>
          <cell r="C114" t="str">
            <v xml:space="preserve">Ross </v>
          </cell>
          <cell r="D114" t="str">
            <v xml:space="preserve">Birdland </v>
          </cell>
          <cell r="E114" t="str">
            <v>AMF Towson Lanes</v>
          </cell>
        </row>
        <row r="115">
          <cell r="A115">
            <v>343</v>
          </cell>
          <cell r="B115" t="str">
            <v>AMF</v>
          </cell>
          <cell r="C115" t="str">
            <v xml:space="preserve">Ross </v>
          </cell>
          <cell r="D115" t="str">
            <v xml:space="preserve">Birdland </v>
          </cell>
          <cell r="E115" t="str">
            <v>AMF Woodlawn Lanes</v>
          </cell>
        </row>
        <row r="116">
          <cell r="A116">
            <v>349</v>
          </cell>
          <cell r="B116" t="str">
            <v>AMF</v>
          </cell>
          <cell r="C116" t="str">
            <v xml:space="preserve">Ross </v>
          </cell>
          <cell r="D116" t="str">
            <v xml:space="preserve">Capitol </v>
          </cell>
          <cell r="E116" t="str">
            <v>AMF Southdale Lanes</v>
          </cell>
        </row>
        <row r="117">
          <cell r="A117">
            <v>350</v>
          </cell>
          <cell r="B117" t="str">
            <v>AMF</v>
          </cell>
          <cell r="C117" t="str">
            <v xml:space="preserve">West </v>
          </cell>
          <cell r="D117" t="str">
            <v>Majestic</v>
          </cell>
          <cell r="E117" t="str">
            <v>AMF Deer Valley Lanes</v>
          </cell>
        </row>
        <row r="118">
          <cell r="A118">
            <v>353</v>
          </cell>
          <cell r="B118" t="str">
            <v>AMF</v>
          </cell>
          <cell r="C118" t="str">
            <v xml:space="preserve">West </v>
          </cell>
          <cell r="D118" t="str">
            <v>Sun Devil</v>
          </cell>
          <cell r="E118" t="str">
            <v>AMF Tempe Village Lanes</v>
          </cell>
        </row>
        <row r="119">
          <cell r="A119">
            <v>354</v>
          </cell>
          <cell r="B119" t="str">
            <v>AMF</v>
          </cell>
          <cell r="C119" t="str">
            <v xml:space="preserve">West </v>
          </cell>
          <cell r="D119" t="str">
            <v xml:space="preserve">Diamondback </v>
          </cell>
          <cell r="E119" t="str">
            <v>AMF Chandler Lanes</v>
          </cell>
        </row>
        <row r="120">
          <cell r="A120">
            <v>357</v>
          </cell>
          <cell r="B120" t="str">
            <v>AMF</v>
          </cell>
          <cell r="C120" t="str">
            <v xml:space="preserve">Ross </v>
          </cell>
          <cell r="D120" t="str">
            <v xml:space="preserve">Capitol </v>
          </cell>
          <cell r="E120" t="str">
            <v>AMF Marlow Heights Lanes</v>
          </cell>
        </row>
        <row r="121">
          <cell r="A121">
            <v>358</v>
          </cell>
          <cell r="B121" t="str">
            <v>AMF</v>
          </cell>
          <cell r="C121" t="str">
            <v xml:space="preserve">West </v>
          </cell>
          <cell r="D121" t="str">
            <v xml:space="preserve">Mile High </v>
          </cell>
          <cell r="E121" t="str">
            <v>AMF Northglenn Lanes</v>
          </cell>
        </row>
        <row r="122">
          <cell r="A122">
            <v>360</v>
          </cell>
          <cell r="B122" t="str">
            <v>AMF</v>
          </cell>
          <cell r="C122" t="str">
            <v xml:space="preserve">Ross </v>
          </cell>
          <cell r="D122" t="str">
            <v xml:space="preserve">Capitol </v>
          </cell>
          <cell r="E122" t="str">
            <v>AMF Laurel Lanes</v>
          </cell>
        </row>
        <row r="123">
          <cell r="A123">
            <v>361</v>
          </cell>
          <cell r="B123" t="str">
            <v>Bowlero</v>
          </cell>
          <cell r="C123" t="str">
            <v xml:space="preserve">Experiential </v>
          </cell>
          <cell r="D123" t="str">
            <v xml:space="preserve">Beltway </v>
          </cell>
          <cell r="E123" t="str">
            <v>Bowlero College Park</v>
          </cell>
        </row>
        <row r="124">
          <cell r="A124">
            <v>362</v>
          </cell>
          <cell r="B124" t="str">
            <v>AMF</v>
          </cell>
          <cell r="C124" t="str">
            <v xml:space="preserve">Ross </v>
          </cell>
          <cell r="D124" t="str">
            <v xml:space="preserve">Capitol </v>
          </cell>
          <cell r="E124" t="str">
            <v>AMF Capital Plaza Lanes</v>
          </cell>
        </row>
        <row r="125">
          <cell r="A125">
            <v>368</v>
          </cell>
          <cell r="B125" t="str">
            <v>Bowlmor</v>
          </cell>
          <cell r="C125" t="str">
            <v xml:space="preserve">Experiential </v>
          </cell>
          <cell r="D125" t="str">
            <v xml:space="preserve">Beltway </v>
          </cell>
          <cell r="E125" t="str">
            <v>Bowlmor Rockville</v>
          </cell>
        </row>
        <row r="126">
          <cell r="A126">
            <v>372</v>
          </cell>
          <cell r="B126" t="str">
            <v>AMF</v>
          </cell>
          <cell r="C126" t="str">
            <v xml:space="preserve">Ross </v>
          </cell>
          <cell r="D126" t="str">
            <v xml:space="preserve">Cavalier </v>
          </cell>
          <cell r="E126" t="str">
            <v>AMF Dale City Lanes</v>
          </cell>
        </row>
        <row r="127">
          <cell r="A127">
            <v>373</v>
          </cell>
          <cell r="B127" t="str">
            <v>AMF</v>
          </cell>
          <cell r="C127" t="str">
            <v xml:space="preserve">Ross </v>
          </cell>
          <cell r="D127" t="str">
            <v xml:space="preserve">Capitol </v>
          </cell>
          <cell r="E127" t="str">
            <v>AMF Waldorf Lanes</v>
          </cell>
        </row>
        <row r="128">
          <cell r="A128">
            <v>374</v>
          </cell>
          <cell r="B128" t="str">
            <v>AMF</v>
          </cell>
          <cell r="C128" t="str">
            <v xml:space="preserve">West </v>
          </cell>
          <cell r="D128" t="str">
            <v>Majestic</v>
          </cell>
          <cell r="E128" t="str">
            <v>AMF Union Hills Lanes</v>
          </cell>
        </row>
        <row r="129">
          <cell r="A129">
            <v>375</v>
          </cell>
          <cell r="B129" t="str">
            <v>Bowlero</v>
          </cell>
          <cell r="C129" t="str">
            <v xml:space="preserve">Experiential </v>
          </cell>
          <cell r="D129" t="str">
            <v xml:space="preserve">Beltway </v>
          </cell>
          <cell r="E129" t="str">
            <v>Bowlero Leesburg</v>
          </cell>
        </row>
        <row r="130">
          <cell r="A130">
            <v>384</v>
          </cell>
          <cell r="B130" t="str">
            <v>AMF</v>
          </cell>
          <cell r="C130" t="str">
            <v xml:space="preserve">West </v>
          </cell>
          <cell r="D130" t="str">
            <v xml:space="preserve">Diamondback </v>
          </cell>
          <cell r="E130" t="str">
            <v>AMF Mesa Lanes</v>
          </cell>
        </row>
        <row r="131">
          <cell r="A131">
            <v>388</v>
          </cell>
          <cell r="B131" t="str">
            <v>Bowlero</v>
          </cell>
          <cell r="C131" t="str">
            <v xml:space="preserve">Experiential </v>
          </cell>
          <cell r="D131" t="str">
            <v xml:space="preserve">Beltway </v>
          </cell>
          <cell r="E131" t="str">
            <v>Bowlero Centreville</v>
          </cell>
        </row>
        <row r="132">
          <cell r="A132">
            <v>391</v>
          </cell>
          <cell r="B132" t="str">
            <v>Bowlmor</v>
          </cell>
          <cell r="C132" t="str">
            <v xml:space="preserve">Experiential </v>
          </cell>
          <cell r="D132" t="str">
            <v xml:space="preserve">Lone Star </v>
          </cell>
          <cell r="E132" t="str">
            <v>Bowlmor Houston</v>
          </cell>
        </row>
        <row r="133">
          <cell r="A133">
            <v>394</v>
          </cell>
          <cell r="B133" t="str">
            <v>AMF</v>
          </cell>
          <cell r="C133" t="str">
            <v xml:space="preserve">Experiential </v>
          </cell>
          <cell r="D133" t="str">
            <v xml:space="preserve">Lone Star </v>
          </cell>
          <cell r="E133" t="str">
            <v>AMF Willow Lanes</v>
          </cell>
        </row>
        <row r="134">
          <cell r="A134">
            <v>396</v>
          </cell>
          <cell r="B134" t="str">
            <v>AMF</v>
          </cell>
          <cell r="C134" t="str">
            <v xml:space="preserve">Experiential </v>
          </cell>
          <cell r="D134" t="str">
            <v xml:space="preserve">Lone Star </v>
          </cell>
          <cell r="E134" t="str">
            <v>AMF Humble Lanes</v>
          </cell>
        </row>
        <row r="135">
          <cell r="A135">
            <v>397</v>
          </cell>
          <cell r="B135" t="str">
            <v>AMF</v>
          </cell>
          <cell r="C135" t="str">
            <v xml:space="preserve">Experiential </v>
          </cell>
          <cell r="D135" t="str">
            <v xml:space="preserve">Lone Star </v>
          </cell>
          <cell r="E135" t="str">
            <v>AMF Windfern Lanes</v>
          </cell>
        </row>
        <row r="136">
          <cell r="A136">
            <v>398</v>
          </cell>
          <cell r="B136" t="str">
            <v>AMF</v>
          </cell>
          <cell r="C136" t="str">
            <v xml:space="preserve">Experiential </v>
          </cell>
          <cell r="D136" t="str">
            <v xml:space="preserve">Lone Star </v>
          </cell>
          <cell r="E136" t="str">
            <v>AMF Stafford Lanes</v>
          </cell>
        </row>
        <row r="137">
          <cell r="A137">
            <v>400</v>
          </cell>
          <cell r="B137" t="str">
            <v>AMF</v>
          </cell>
          <cell r="C137" t="str">
            <v xml:space="preserve">Ross </v>
          </cell>
          <cell r="D137" t="str">
            <v xml:space="preserve">Alligator </v>
          </cell>
          <cell r="E137" t="str">
            <v>AMF Altamonte Lanes</v>
          </cell>
        </row>
        <row r="138">
          <cell r="A138">
            <v>401</v>
          </cell>
          <cell r="B138" t="str">
            <v>AMF</v>
          </cell>
          <cell r="C138" t="str">
            <v xml:space="preserve">Southeast </v>
          </cell>
          <cell r="D138" t="str">
            <v xml:space="preserve">Western Florida </v>
          </cell>
          <cell r="E138" t="str">
            <v>AMF Leesburg Lanes</v>
          </cell>
        </row>
        <row r="139">
          <cell r="A139">
            <v>402</v>
          </cell>
          <cell r="B139" t="str">
            <v>AMF</v>
          </cell>
          <cell r="C139" t="str">
            <v xml:space="preserve">Ross </v>
          </cell>
          <cell r="D139" t="str">
            <v xml:space="preserve">Orange City </v>
          </cell>
          <cell r="E139" t="str">
            <v>AMF Deltona Lanes</v>
          </cell>
        </row>
        <row r="140">
          <cell r="A140">
            <v>403</v>
          </cell>
          <cell r="B140" t="str">
            <v>AMF</v>
          </cell>
          <cell r="C140" t="str">
            <v xml:space="preserve">Ross </v>
          </cell>
          <cell r="D140" t="str">
            <v xml:space="preserve">Alligator </v>
          </cell>
          <cell r="E140" t="str">
            <v>AMF Lakeland Lanes</v>
          </cell>
        </row>
        <row r="141">
          <cell r="A141">
            <v>407</v>
          </cell>
          <cell r="B141" t="str">
            <v>AMF</v>
          </cell>
          <cell r="C141" t="str">
            <v xml:space="preserve">Ross </v>
          </cell>
          <cell r="D141" t="str">
            <v xml:space="preserve">Alligator </v>
          </cell>
          <cell r="E141" t="str">
            <v>AMF Kissimmee Lanes</v>
          </cell>
        </row>
        <row r="142">
          <cell r="A142">
            <v>408</v>
          </cell>
          <cell r="B142" t="str">
            <v>AMF</v>
          </cell>
          <cell r="C142" t="str">
            <v xml:space="preserve">Southeast </v>
          </cell>
          <cell r="D142" t="str">
            <v xml:space="preserve">Atlanta </v>
          </cell>
          <cell r="E142" t="str">
            <v>AMF Woodstock Lanes</v>
          </cell>
        </row>
        <row r="143">
          <cell r="A143">
            <v>412</v>
          </cell>
          <cell r="B143" t="str">
            <v>AMF</v>
          </cell>
          <cell r="C143" t="str">
            <v xml:space="preserve">Ross </v>
          </cell>
          <cell r="D143" t="str">
            <v xml:space="preserve">Oil Money </v>
          </cell>
          <cell r="E143" t="str">
            <v>AMF Westview Lanes</v>
          </cell>
        </row>
        <row r="144">
          <cell r="A144">
            <v>413</v>
          </cell>
          <cell r="B144" t="str">
            <v>Bowlero</v>
          </cell>
          <cell r="C144" t="str">
            <v xml:space="preserve">Experiential </v>
          </cell>
          <cell r="D144" t="str">
            <v xml:space="preserve">Lone Star </v>
          </cell>
          <cell r="E144" t="str">
            <v>Bowlero Woodlands</v>
          </cell>
        </row>
        <row r="145">
          <cell r="A145">
            <v>414</v>
          </cell>
          <cell r="B145" t="str">
            <v>AMF</v>
          </cell>
          <cell r="C145" t="str">
            <v xml:space="preserve">Experiential </v>
          </cell>
          <cell r="D145" t="str">
            <v xml:space="preserve">Lone Star </v>
          </cell>
          <cell r="E145" t="str">
            <v>AMF Star Lanes</v>
          </cell>
        </row>
        <row r="146">
          <cell r="A146">
            <v>415</v>
          </cell>
          <cell r="B146" t="str">
            <v>AMF</v>
          </cell>
          <cell r="C146" t="str">
            <v xml:space="preserve">Experiential </v>
          </cell>
          <cell r="D146" t="str">
            <v xml:space="preserve">Lone Star </v>
          </cell>
          <cell r="E146" t="str">
            <v>AMF Alpha Lanes</v>
          </cell>
        </row>
        <row r="147">
          <cell r="A147">
            <v>423</v>
          </cell>
          <cell r="B147" t="str">
            <v>Bowlero</v>
          </cell>
          <cell r="C147" t="str">
            <v xml:space="preserve">West </v>
          </cell>
          <cell r="D147" t="str">
            <v>Majestic</v>
          </cell>
          <cell r="E147" t="str">
            <v>Bowlero Christown</v>
          </cell>
        </row>
        <row r="148">
          <cell r="A148">
            <v>425</v>
          </cell>
          <cell r="B148" t="str">
            <v>AMF</v>
          </cell>
          <cell r="C148" t="str">
            <v xml:space="preserve">West </v>
          </cell>
          <cell r="D148" t="str">
            <v>Majestic</v>
          </cell>
          <cell r="E148" t="str">
            <v>AMF Desert Hills Lanes</v>
          </cell>
        </row>
        <row r="149">
          <cell r="A149">
            <v>426</v>
          </cell>
          <cell r="B149" t="str">
            <v>Bowlmor</v>
          </cell>
          <cell r="C149" t="str">
            <v xml:space="preserve">West </v>
          </cell>
          <cell r="D149" t="str">
            <v>Sun Devil</v>
          </cell>
          <cell r="E149" t="str">
            <v>Bowlmor Scottsdale</v>
          </cell>
        </row>
        <row r="150">
          <cell r="A150">
            <v>427</v>
          </cell>
          <cell r="B150" t="str">
            <v>AMF</v>
          </cell>
          <cell r="C150" t="str">
            <v xml:space="preserve">West </v>
          </cell>
          <cell r="D150" t="str">
            <v xml:space="preserve">Diamondback </v>
          </cell>
          <cell r="E150" t="str">
            <v>AMF Peoria Lanes</v>
          </cell>
        </row>
        <row r="151">
          <cell r="A151">
            <v>428</v>
          </cell>
          <cell r="B151" t="str">
            <v>AMF</v>
          </cell>
          <cell r="C151" t="str">
            <v xml:space="preserve">West </v>
          </cell>
          <cell r="D151" t="str">
            <v xml:space="preserve">Diamondback </v>
          </cell>
          <cell r="E151" t="str">
            <v>AMF McRay Plaza Lanes</v>
          </cell>
        </row>
        <row r="152">
          <cell r="A152">
            <v>430</v>
          </cell>
          <cell r="B152" t="str">
            <v>AMF</v>
          </cell>
          <cell r="C152" t="str">
            <v xml:space="preserve">West </v>
          </cell>
          <cell r="D152" t="str">
            <v xml:space="preserve">Mile High </v>
          </cell>
          <cell r="E152" t="str">
            <v>AMF Littleton Lanes</v>
          </cell>
        </row>
        <row r="153">
          <cell r="A153">
            <v>447</v>
          </cell>
          <cell r="B153" t="str">
            <v>Bowlero</v>
          </cell>
          <cell r="C153" t="str">
            <v xml:space="preserve">Patriot </v>
          </cell>
          <cell r="D153" t="str">
            <v>Worcester</v>
          </cell>
          <cell r="E153" t="str">
            <v>Bowlero Shrewsbury</v>
          </cell>
        </row>
        <row r="154">
          <cell r="A154">
            <v>504</v>
          </cell>
          <cell r="B154" t="str">
            <v>AMF</v>
          </cell>
          <cell r="C154" t="str">
            <v xml:space="preserve">Patriot </v>
          </cell>
          <cell r="D154" t="str">
            <v>Worcester</v>
          </cell>
          <cell r="E154" t="str">
            <v xml:space="preserve">AMF Auburn Lanes </v>
          </cell>
        </row>
        <row r="155">
          <cell r="A155">
            <v>508</v>
          </cell>
          <cell r="B155" t="str">
            <v>AMF</v>
          </cell>
          <cell r="C155" t="str">
            <v xml:space="preserve">Southeast </v>
          </cell>
          <cell r="D155" t="str">
            <v xml:space="preserve">Panthers </v>
          </cell>
          <cell r="E155" t="str">
            <v>AMF Carolina Lanes</v>
          </cell>
        </row>
        <row r="156">
          <cell r="A156">
            <v>509</v>
          </cell>
          <cell r="B156" t="str">
            <v>AMF</v>
          </cell>
          <cell r="C156" t="str">
            <v xml:space="preserve">Experiential North </v>
          </cell>
          <cell r="D156" t="str">
            <v xml:space="preserve">Affluent 'Burbs </v>
          </cell>
          <cell r="E156" t="str">
            <v>AMF Circle Lanes</v>
          </cell>
        </row>
        <row r="157">
          <cell r="A157">
            <v>512</v>
          </cell>
          <cell r="B157" t="str">
            <v>Bowlero</v>
          </cell>
          <cell r="C157" t="str">
            <v xml:space="preserve">Experiential North </v>
          </cell>
          <cell r="D157" t="str">
            <v xml:space="preserve">Western Long Island </v>
          </cell>
          <cell r="E157" t="str">
            <v>Bowlero Commack</v>
          </cell>
        </row>
        <row r="158">
          <cell r="A158">
            <v>513</v>
          </cell>
          <cell r="B158" t="str">
            <v>AMF</v>
          </cell>
          <cell r="C158" t="str">
            <v xml:space="preserve">Patriot </v>
          </cell>
          <cell r="D158" t="str">
            <v xml:space="preserve">Patriot </v>
          </cell>
          <cell r="E158" t="str">
            <v>AMF Cranston Lanes</v>
          </cell>
        </row>
        <row r="159">
          <cell r="A159">
            <v>514</v>
          </cell>
          <cell r="B159" t="str">
            <v>AMF</v>
          </cell>
          <cell r="C159" t="str">
            <v xml:space="preserve">Patriot </v>
          </cell>
          <cell r="D159" t="str">
            <v xml:space="preserve">Niagara </v>
          </cell>
          <cell r="E159" t="str">
            <v>AMF Dewey Garden Lanes</v>
          </cell>
        </row>
        <row r="160">
          <cell r="A160">
            <v>515</v>
          </cell>
          <cell r="B160" t="str">
            <v>AMF</v>
          </cell>
          <cell r="C160" t="str">
            <v xml:space="preserve">Patriot </v>
          </cell>
          <cell r="D160" t="str">
            <v xml:space="preserve">Patriot </v>
          </cell>
          <cell r="E160" t="str">
            <v>AMF Eastbrook Lanes</v>
          </cell>
        </row>
        <row r="161">
          <cell r="A161">
            <v>516</v>
          </cell>
          <cell r="B161" t="str">
            <v>AMF</v>
          </cell>
          <cell r="C161" t="str">
            <v xml:space="preserve">Patriot </v>
          </cell>
          <cell r="D161" t="str">
            <v xml:space="preserve">Niagara </v>
          </cell>
          <cell r="E161" t="str">
            <v>AMF Empire Lanes</v>
          </cell>
        </row>
        <row r="162">
          <cell r="A162">
            <v>517</v>
          </cell>
          <cell r="B162" t="str">
            <v>AMF</v>
          </cell>
          <cell r="C162" t="str">
            <v xml:space="preserve">Patriot </v>
          </cell>
          <cell r="D162" t="str">
            <v>Buckeye</v>
          </cell>
          <cell r="E162" t="str">
            <v>AMF Hall of Fame Lanes</v>
          </cell>
        </row>
        <row r="163">
          <cell r="A163">
            <v>519</v>
          </cell>
          <cell r="B163" t="str">
            <v>AMF</v>
          </cell>
          <cell r="C163" t="str">
            <v xml:space="preserve">Ross </v>
          </cell>
          <cell r="D163" t="str">
            <v xml:space="preserve">Cavalier </v>
          </cell>
          <cell r="E163" t="str">
            <v>AMF Hilltop Lanes</v>
          </cell>
        </row>
        <row r="164">
          <cell r="A164">
            <v>522</v>
          </cell>
          <cell r="B164" t="str">
            <v>AMF</v>
          </cell>
          <cell r="C164" t="str">
            <v xml:space="preserve">Patriot </v>
          </cell>
          <cell r="D164" t="str">
            <v xml:space="preserve">Patriot </v>
          </cell>
          <cell r="E164" t="str">
            <v>AMF Lincoln Lanes</v>
          </cell>
        </row>
        <row r="165">
          <cell r="A165">
            <v>523</v>
          </cell>
          <cell r="B165" t="str">
            <v>AMF</v>
          </cell>
          <cell r="C165" t="str">
            <v xml:space="preserve">Patriot </v>
          </cell>
          <cell r="D165" t="str">
            <v>Buckeye</v>
          </cell>
          <cell r="E165" t="str">
            <v>AMF Medina Lanes</v>
          </cell>
        </row>
        <row r="166">
          <cell r="A166">
            <v>526</v>
          </cell>
          <cell r="B166" t="str">
            <v>AMF</v>
          </cell>
          <cell r="C166" t="str">
            <v xml:space="preserve">Patriot </v>
          </cell>
          <cell r="D166" t="str">
            <v xml:space="preserve">Niagara </v>
          </cell>
          <cell r="E166" t="str">
            <v>AMF Pin-O-Rama Lanes</v>
          </cell>
        </row>
        <row r="167">
          <cell r="A167">
            <v>529</v>
          </cell>
          <cell r="B167" t="str">
            <v>AMF</v>
          </cell>
          <cell r="C167" t="str">
            <v xml:space="preserve">Patriot </v>
          </cell>
          <cell r="D167" t="str">
            <v>Buckeye</v>
          </cell>
          <cell r="E167" t="str">
            <v>AMF Riviera Lanes</v>
          </cell>
        </row>
        <row r="168">
          <cell r="A168">
            <v>530</v>
          </cell>
          <cell r="B168" t="str">
            <v>AMF</v>
          </cell>
          <cell r="C168" t="str">
            <v xml:space="preserve">Patriot </v>
          </cell>
          <cell r="D168" t="str">
            <v>Buckeye</v>
          </cell>
          <cell r="E168" t="str">
            <v>AMF Sawmill Lanes</v>
          </cell>
        </row>
        <row r="169">
          <cell r="A169">
            <v>533</v>
          </cell>
          <cell r="B169" t="str">
            <v>AMF</v>
          </cell>
          <cell r="C169" t="str">
            <v xml:space="preserve">Patriot </v>
          </cell>
          <cell r="D169" t="str">
            <v>Buckeye</v>
          </cell>
          <cell r="E169" t="str">
            <v>AMF Sportsman Lanes</v>
          </cell>
        </row>
        <row r="170">
          <cell r="A170">
            <v>534</v>
          </cell>
          <cell r="B170" t="str">
            <v>AMF</v>
          </cell>
          <cell r="C170" t="str">
            <v xml:space="preserve">Patriot </v>
          </cell>
          <cell r="D170" t="str">
            <v>Buckeye</v>
          </cell>
          <cell r="E170" t="str">
            <v>AMF Stardust Lanes</v>
          </cell>
        </row>
        <row r="171">
          <cell r="A171">
            <v>535</v>
          </cell>
          <cell r="B171" t="str">
            <v>AMF</v>
          </cell>
          <cell r="C171" t="str">
            <v xml:space="preserve">Experiential North </v>
          </cell>
          <cell r="D171" t="str">
            <v xml:space="preserve">New Jersey XP </v>
          </cell>
          <cell r="E171" t="str">
            <v>AMF Strathmore Lanes</v>
          </cell>
        </row>
        <row r="172">
          <cell r="A172">
            <v>536</v>
          </cell>
          <cell r="B172" t="str">
            <v>Bowlmor</v>
          </cell>
          <cell r="C172" t="str">
            <v xml:space="preserve">Experiential North </v>
          </cell>
          <cell r="D172" t="str">
            <v xml:space="preserve">New Jersey XP </v>
          </cell>
          <cell r="E172" t="str">
            <v xml:space="preserve">Bowlmor Green Brook </v>
          </cell>
        </row>
        <row r="173">
          <cell r="A173">
            <v>538</v>
          </cell>
          <cell r="B173" t="str">
            <v>AMF</v>
          </cell>
          <cell r="C173" t="str">
            <v xml:space="preserve">West </v>
          </cell>
          <cell r="D173" t="str">
            <v xml:space="preserve">St Louis </v>
          </cell>
          <cell r="E173" t="str">
            <v>AMF Strike 'N Spare Lanes</v>
          </cell>
        </row>
        <row r="174">
          <cell r="A174">
            <v>540</v>
          </cell>
          <cell r="B174" t="str">
            <v>AMF</v>
          </cell>
          <cell r="C174" t="str">
            <v xml:space="preserve">Patriot </v>
          </cell>
          <cell r="D174" t="str">
            <v xml:space="preserve">Niagara </v>
          </cell>
          <cell r="E174" t="str">
            <v>AMF Strike 'N Spare Lanes</v>
          </cell>
        </row>
        <row r="175">
          <cell r="A175">
            <v>545</v>
          </cell>
          <cell r="B175" t="str">
            <v>AMF</v>
          </cell>
          <cell r="C175" t="str">
            <v xml:space="preserve">Patriot </v>
          </cell>
          <cell r="D175" t="str">
            <v xml:space="preserve">Niagara </v>
          </cell>
          <cell r="E175" t="str">
            <v>AMF Terrace Gardens Lanes</v>
          </cell>
        </row>
        <row r="176">
          <cell r="A176">
            <v>546</v>
          </cell>
          <cell r="B176" t="str">
            <v>AMF</v>
          </cell>
          <cell r="C176" t="str">
            <v xml:space="preserve">Southeast </v>
          </cell>
          <cell r="D176" t="str">
            <v xml:space="preserve">Panthers </v>
          </cell>
          <cell r="E176" t="str">
            <v>AMF University Lanes</v>
          </cell>
        </row>
        <row r="177">
          <cell r="A177">
            <v>548</v>
          </cell>
          <cell r="B177" t="str">
            <v>AMF</v>
          </cell>
          <cell r="C177" t="str">
            <v xml:space="preserve">Experiential North </v>
          </cell>
          <cell r="D177" t="str">
            <v xml:space="preserve">Western Long Island </v>
          </cell>
          <cell r="E177" t="str">
            <v>AMF Wantagh Lanes</v>
          </cell>
        </row>
        <row r="178">
          <cell r="A178">
            <v>551</v>
          </cell>
          <cell r="B178" t="str">
            <v>Bowlmor</v>
          </cell>
          <cell r="C178" t="str">
            <v xml:space="preserve">Experiential North </v>
          </cell>
          <cell r="D178" t="str">
            <v xml:space="preserve">Affluent 'Burbs </v>
          </cell>
          <cell r="E178" t="str">
            <v>Bowlmor White Plains</v>
          </cell>
        </row>
        <row r="179">
          <cell r="A179">
            <v>557</v>
          </cell>
          <cell r="B179" t="str">
            <v>Bowlero</v>
          </cell>
          <cell r="C179" t="str">
            <v xml:space="preserve">Ross </v>
          </cell>
          <cell r="D179" t="str">
            <v>Mid-Cities</v>
          </cell>
          <cell r="E179" t="str">
            <v>Bowlero Euless</v>
          </cell>
        </row>
        <row r="180">
          <cell r="A180">
            <v>559</v>
          </cell>
          <cell r="B180" t="str">
            <v>AMF</v>
          </cell>
          <cell r="C180" t="str">
            <v xml:space="preserve">Ross </v>
          </cell>
          <cell r="D180" t="str">
            <v xml:space="preserve">Oil Money </v>
          </cell>
          <cell r="E180" t="str">
            <v>AMF Garland Lanes</v>
          </cell>
        </row>
        <row r="181">
          <cell r="A181">
            <v>564</v>
          </cell>
          <cell r="B181" t="str">
            <v>Bowlero</v>
          </cell>
          <cell r="C181" t="str">
            <v xml:space="preserve">Experiential North </v>
          </cell>
          <cell r="D181" t="str">
            <v xml:space="preserve">Northern Lights </v>
          </cell>
          <cell r="E181" t="str">
            <v>Bowlero Wauwatosa</v>
          </cell>
        </row>
        <row r="182">
          <cell r="A182">
            <v>567</v>
          </cell>
          <cell r="B182" t="str">
            <v>AMF</v>
          </cell>
          <cell r="C182" t="str">
            <v xml:space="preserve">Experiential </v>
          </cell>
          <cell r="D182" t="str">
            <v xml:space="preserve">LA South </v>
          </cell>
          <cell r="E182" t="str">
            <v>AMF Cerritos Lanes</v>
          </cell>
        </row>
        <row r="183">
          <cell r="A183">
            <v>571</v>
          </cell>
          <cell r="B183" t="str">
            <v>Bowlmor</v>
          </cell>
          <cell r="C183" t="str">
            <v>Ross</v>
          </cell>
          <cell r="D183" t="str">
            <v xml:space="preserve">Oil Money </v>
          </cell>
          <cell r="E183" t="str">
            <v>Bowlmor Dallas</v>
          </cell>
        </row>
        <row r="184">
          <cell r="A184">
            <v>572</v>
          </cell>
          <cell r="B184" t="str">
            <v>AMF</v>
          </cell>
          <cell r="C184" t="str">
            <v xml:space="preserve">Experiential </v>
          </cell>
          <cell r="D184" t="str">
            <v xml:space="preserve">San Fran / Sacramento </v>
          </cell>
          <cell r="E184" t="str">
            <v>AMF Land Park Lanes</v>
          </cell>
        </row>
        <row r="185">
          <cell r="A185">
            <v>573</v>
          </cell>
          <cell r="B185" t="str">
            <v>AMF</v>
          </cell>
          <cell r="C185" t="str">
            <v xml:space="preserve">Experiential </v>
          </cell>
          <cell r="D185" t="str">
            <v xml:space="preserve">San Fran / Sacramento </v>
          </cell>
          <cell r="E185" t="str">
            <v>AMF Mardi Gras Lanes</v>
          </cell>
        </row>
        <row r="186">
          <cell r="A186">
            <v>575</v>
          </cell>
          <cell r="B186" t="str">
            <v>AMF</v>
          </cell>
          <cell r="C186" t="str">
            <v xml:space="preserve">Experiential </v>
          </cell>
          <cell r="D186" t="str">
            <v xml:space="preserve">Silicon Valley </v>
          </cell>
          <cell r="E186" t="str">
            <v>AMF Southshore Lanes</v>
          </cell>
        </row>
        <row r="187">
          <cell r="A187">
            <v>576</v>
          </cell>
          <cell r="B187" t="str">
            <v>Bowlero</v>
          </cell>
          <cell r="C187" t="str">
            <v xml:space="preserve">Ross </v>
          </cell>
          <cell r="D187" t="str">
            <v xml:space="preserve">Oil Money </v>
          </cell>
          <cell r="E187" t="str">
            <v>Bowlero Midland</v>
          </cell>
        </row>
        <row r="188">
          <cell r="A188">
            <v>577</v>
          </cell>
          <cell r="B188" t="str">
            <v>Bowlero</v>
          </cell>
          <cell r="C188" t="str">
            <v xml:space="preserve">Experiential </v>
          </cell>
          <cell r="D188" t="str">
            <v xml:space="preserve">Silicon Valley </v>
          </cell>
          <cell r="E188" t="str">
            <v>Bowlero Milpitas</v>
          </cell>
        </row>
        <row r="189">
          <cell r="A189">
            <v>580</v>
          </cell>
          <cell r="B189" t="str">
            <v>Bowlero</v>
          </cell>
          <cell r="C189" t="str">
            <v xml:space="preserve">Experiential </v>
          </cell>
          <cell r="D189" t="str">
            <v xml:space="preserve">Silicon Valley </v>
          </cell>
          <cell r="E189" t="str">
            <v>Bowlero San Jose</v>
          </cell>
        </row>
        <row r="190">
          <cell r="A190">
            <v>581</v>
          </cell>
          <cell r="B190" t="str">
            <v>AMF</v>
          </cell>
          <cell r="C190" t="str">
            <v xml:space="preserve">Experiential </v>
          </cell>
          <cell r="D190" t="str">
            <v xml:space="preserve">San Fran / Sacramento </v>
          </cell>
          <cell r="E190" t="str">
            <v>AMF Pinole Valley Lanes</v>
          </cell>
        </row>
        <row r="191">
          <cell r="A191">
            <v>583</v>
          </cell>
          <cell r="B191" t="str">
            <v>AMF</v>
          </cell>
          <cell r="C191" t="str">
            <v xml:space="preserve">Experiential </v>
          </cell>
          <cell r="D191" t="str">
            <v xml:space="preserve">San Fran / Sacramento </v>
          </cell>
          <cell r="E191" t="str">
            <v>AMF Rocklin Lanes</v>
          </cell>
        </row>
        <row r="192">
          <cell r="A192">
            <v>584</v>
          </cell>
          <cell r="B192" t="str">
            <v>Bowlero</v>
          </cell>
          <cell r="C192" t="str">
            <v xml:space="preserve">Experiential </v>
          </cell>
          <cell r="D192" t="str">
            <v>Sequoia</v>
          </cell>
          <cell r="E192" t="str">
            <v>Bowlero Clovis</v>
          </cell>
        </row>
        <row r="193">
          <cell r="A193">
            <v>595</v>
          </cell>
          <cell r="B193" t="str">
            <v>AMF</v>
          </cell>
          <cell r="C193" t="str">
            <v xml:space="preserve">Ross </v>
          </cell>
          <cell r="D193" t="str">
            <v>Northern Metroplex</v>
          </cell>
          <cell r="E193" t="str">
            <v>AMF Lewisville Lanes</v>
          </cell>
        </row>
        <row r="194">
          <cell r="A194">
            <v>596</v>
          </cell>
          <cell r="B194" t="str">
            <v>AMF</v>
          </cell>
          <cell r="C194" t="str">
            <v xml:space="preserve">Ross </v>
          </cell>
          <cell r="D194" t="str">
            <v>Northern Metroplex</v>
          </cell>
          <cell r="E194" t="str">
            <v>AMF Richardson Lanes</v>
          </cell>
        </row>
        <row r="195">
          <cell r="A195">
            <v>598</v>
          </cell>
          <cell r="B195" t="str">
            <v>Bowlero</v>
          </cell>
          <cell r="C195" t="str">
            <v xml:space="preserve">Experiential </v>
          </cell>
          <cell r="D195" t="str">
            <v xml:space="preserve">San Fran / Sacramento </v>
          </cell>
          <cell r="E195" t="str">
            <v>Bowlero Visalia</v>
          </cell>
        </row>
        <row r="196">
          <cell r="A196">
            <v>601</v>
          </cell>
          <cell r="B196" t="str">
            <v>AMF</v>
          </cell>
          <cell r="C196" t="str">
            <v xml:space="preserve">Experiential North </v>
          </cell>
          <cell r="D196" t="str">
            <v xml:space="preserve">Northern Lights </v>
          </cell>
          <cell r="E196" t="str">
            <v>AMF West Lanes</v>
          </cell>
        </row>
        <row r="197">
          <cell r="A197">
            <v>602</v>
          </cell>
          <cell r="B197" t="str">
            <v>AMF</v>
          </cell>
          <cell r="C197" t="str">
            <v xml:space="preserve">West </v>
          </cell>
          <cell r="D197" t="str">
            <v xml:space="preserve">Great Plains </v>
          </cell>
          <cell r="E197" t="str">
            <v>AMF Windsor Lanes</v>
          </cell>
        </row>
        <row r="198">
          <cell r="A198">
            <v>603</v>
          </cell>
          <cell r="B198" t="str">
            <v>AMF</v>
          </cell>
          <cell r="C198" t="str">
            <v xml:space="preserve">Ross </v>
          </cell>
          <cell r="D198" t="str">
            <v xml:space="preserve">Oil Money </v>
          </cell>
          <cell r="E198" t="str">
            <v>AMF DeSoto Lanes</v>
          </cell>
        </row>
        <row r="199">
          <cell r="A199">
            <v>608</v>
          </cell>
          <cell r="B199" t="str">
            <v>AMF</v>
          </cell>
          <cell r="C199" t="str">
            <v xml:space="preserve">Experiential </v>
          </cell>
          <cell r="D199" t="str">
            <v xml:space="preserve">Southern California </v>
          </cell>
          <cell r="E199" t="str">
            <v xml:space="preserve">AMF Southwest Lanes </v>
          </cell>
        </row>
        <row r="200">
          <cell r="A200">
            <v>609</v>
          </cell>
          <cell r="B200" t="str">
            <v>AMF</v>
          </cell>
          <cell r="C200" t="str">
            <v xml:space="preserve">Experiential </v>
          </cell>
          <cell r="D200" t="str">
            <v xml:space="preserve">Southern California </v>
          </cell>
          <cell r="E200" t="str">
            <v>AMF Westchester Lanes</v>
          </cell>
        </row>
        <row r="201">
          <cell r="A201">
            <v>610</v>
          </cell>
          <cell r="B201" t="str">
            <v>AMF</v>
          </cell>
          <cell r="C201" t="str">
            <v xml:space="preserve">Experiential </v>
          </cell>
          <cell r="D201" t="str">
            <v xml:space="preserve">San Fran / Sacramento </v>
          </cell>
          <cell r="E201" t="str">
            <v>AMF Boulevard Lanes</v>
          </cell>
        </row>
        <row r="202">
          <cell r="A202">
            <v>615</v>
          </cell>
          <cell r="B202" t="str">
            <v>AMF</v>
          </cell>
          <cell r="C202" t="str">
            <v xml:space="preserve">Southeast </v>
          </cell>
          <cell r="D202" t="str">
            <v xml:space="preserve">Bama </v>
          </cell>
          <cell r="E202" t="str">
            <v>AMF Camellia Lanes</v>
          </cell>
        </row>
        <row r="203">
          <cell r="A203">
            <v>616</v>
          </cell>
          <cell r="B203" t="str">
            <v>AMF</v>
          </cell>
          <cell r="C203" t="str">
            <v xml:space="preserve">Southeast </v>
          </cell>
          <cell r="D203" t="str">
            <v xml:space="preserve">Bama </v>
          </cell>
          <cell r="E203" t="str">
            <v>AMF Skyline Lanes</v>
          </cell>
        </row>
        <row r="204">
          <cell r="A204">
            <v>621</v>
          </cell>
          <cell r="B204" t="str">
            <v>AMF</v>
          </cell>
          <cell r="C204" t="str">
            <v xml:space="preserve">Southeast </v>
          </cell>
          <cell r="D204" t="str">
            <v>New Orleans</v>
          </cell>
          <cell r="E204" t="str">
            <v xml:space="preserve">AMF All Star Lanes </v>
          </cell>
        </row>
        <row r="205">
          <cell r="A205">
            <v>623</v>
          </cell>
          <cell r="B205" t="str">
            <v>AMF</v>
          </cell>
          <cell r="C205" t="str">
            <v xml:space="preserve">Experiential </v>
          </cell>
          <cell r="D205" t="str">
            <v xml:space="preserve">LA South </v>
          </cell>
          <cell r="E205" t="str">
            <v>AMF Bowling Square Lanes</v>
          </cell>
        </row>
        <row r="206">
          <cell r="A206">
            <v>638</v>
          </cell>
          <cell r="B206" t="str">
            <v>Bowlmor</v>
          </cell>
          <cell r="C206" t="str">
            <v xml:space="preserve">Experiential </v>
          </cell>
          <cell r="D206" t="str">
            <v xml:space="preserve">OC </v>
          </cell>
          <cell r="E206" t="str">
            <v>Bowlmor Anaheim</v>
          </cell>
        </row>
        <row r="207">
          <cell r="A207">
            <v>639</v>
          </cell>
          <cell r="B207" t="str">
            <v>Bowlero</v>
          </cell>
          <cell r="C207" t="str">
            <v xml:space="preserve">Southeast </v>
          </cell>
          <cell r="D207" t="str">
            <v xml:space="preserve">South Central Florida </v>
          </cell>
          <cell r="E207" t="str">
            <v>Bowlero Jupiter</v>
          </cell>
        </row>
        <row r="208">
          <cell r="A208">
            <v>702</v>
          </cell>
          <cell r="B208" t="str">
            <v>Bowlmor</v>
          </cell>
          <cell r="C208" t="str">
            <v xml:space="preserve">Experiential </v>
          </cell>
          <cell r="D208" t="str">
            <v xml:space="preserve">Beltway </v>
          </cell>
          <cell r="E208" t="str">
            <v>Bowlmor Bethesda</v>
          </cell>
        </row>
        <row r="209">
          <cell r="A209">
            <v>704</v>
          </cell>
          <cell r="B209" t="str">
            <v>Bowlero</v>
          </cell>
          <cell r="C209" t="str">
            <v xml:space="preserve">Experiential North </v>
          </cell>
          <cell r="D209" t="str">
            <v xml:space="preserve">New Yawk </v>
          </cell>
          <cell r="E209" t="str">
            <v>Bowlero Miami</v>
          </cell>
        </row>
        <row r="210">
          <cell r="A210">
            <v>705</v>
          </cell>
          <cell r="B210" t="str">
            <v>Bowlmor</v>
          </cell>
          <cell r="C210" t="str">
            <v xml:space="preserve">Experiential </v>
          </cell>
          <cell r="D210" t="str">
            <v xml:space="preserve">Silicon Valley </v>
          </cell>
          <cell r="E210" t="str">
            <v>Bowlmor Cupertino</v>
          </cell>
        </row>
        <row r="211">
          <cell r="A211">
            <v>706</v>
          </cell>
          <cell r="B211" t="str">
            <v>Bowlmor</v>
          </cell>
          <cell r="C211" t="str">
            <v xml:space="preserve">Experiential </v>
          </cell>
          <cell r="D211" t="str">
            <v xml:space="preserve">OC </v>
          </cell>
          <cell r="E211" t="str">
            <v>Bowlmor Orange County</v>
          </cell>
        </row>
        <row r="212">
          <cell r="A212">
            <v>707</v>
          </cell>
          <cell r="B212" t="str">
            <v>Bowlmor</v>
          </cell>
          <cell r="C212" t="str">
            <v xml:space="preserve">Experiential North </v>
          </cell>
          <cell r="D212" t="str">
            <v xml:space="preserve">New Yawk </v>
          </cell>
          <cell r="E212" t="str">
            <v>Bowlmor Times Square</v>
          </cell>
        </row>
        <row r="213">
          <cell r="A213">
            <v>801</v>
          </cell>
          <cell r="B213" t="str">
            <v>Bowlero</v>
          </cell>
          <cell r="C213" t="str">
            <v xml:space="preserve">Southeast </v>
          </cell>
          <cell r="D213" t="str">
            <v xml:space="preserve">Atlanta </v>
          </cell>
          <cell r="E213" t="str">
            <v>Bowlero Marietta</v>
          </cell>
        </row>
        <row r="214">
          <cell r="A214">
            <v>802</v>
          </cell>
          <cell r="B214" t="str">
            <v>Bowlero</v>
          </cell>
          <cell r="C214" t="str">
            <v xml:space="preserve">Experiential North </v>
          </cell>
          <cell r="D214" t="str">
            <v xml:space="preserve">Northern Lights </v>
          </cell>
          <cell r="E214" t="str">
            <v>Bowlero Buffalo Grove</v>
          </cell>
        </row>
        <row r="215">
          <cell r="A215">
            <v>803</v>
          </cell>
          <cell r="B215" t="str">
            <v>Bowlero</v>
          </cell>
          <cell r="C215" t="str">
            <v xml:space="preserve">Southeast </v>
          </cell>
          <cell r="D215" t="str">
            <v xml:space="preserve">Atlanta </v>
          </cell>
          <cell r="E215" t="str">
            <v>Bowlero Norcross</v>
          </cell>
        </row>
        <row r="216">
          <cell r="A216">
            <v>806</v>
          </cell>
          <cell r="B216" t="str">
            <v>Bowlero</v>
          </cell>
          <cell r="C216" t="str">
            <v xml:space="preserve">West </v>
          </cell>
          <cell r="D216" t="str">
            <v>WEST</v>
          </cell>
          <cell r="E216" t="str">
            <v>Bowlero Gilbert</v>
          </cell>
        </row>
        <row r="217">
          <cell r="A217">
            <v>809</v>
          </cell>
          <cell r="B217" t="str">
            <v>Bowlero</v>
          </cell>
          <cell r="C217" t="str">
            <v xml:space="preserve">Experiential </v>
          </cell>
          <cell r="D217" t="str">
            <v xml:space="preserve">Silicon Valley </v>
          </cell>
          <cell r="E217" t="str">
            <v>Bowlero Lone Tree</v>
          </cell>
        </row>
        <row r="218">
          <cell r="A218">
            <v>810</v>
          </cell>
          <cell r="B218" t="str">
            <v>Bowlero</v>
          </cell>
          <cell r="C218" t="str">
            <v xml:space="preserve">Southeast </v>
          </cell>
          <cell r="D218" t="str">
            <v xml:space="preserve">Atlanta </v>
          </cell>
          <cell r="E218" t="str">
            <v>Bowlero Kennesaw</v>
          </cell>
        </row>
        <row r="219">
          <cell r="A219">
            <v>811</v>
          </cell>
          <cell r="B219" t="str">
            <v>Bowlero</v>
          </cell>
          <cell r="C219" t="str">
            <v xml:space="preserve">Experiential North </v>
          </cell>
          <cell r="D219" t="str">
            <v xml:space="preserve">Northern Lights </v>
          </cell>
          <cell r="E219" t="str">
            <v>Bowlero Naperville</v>
          </cell>
        </row>
        <row r="220">
          <cell r="A220">
            <v>813</v>
          </cell>
          <cell r="B220" t="str">
            <v>Bowlero</v>
          </cell>
          <cell r="C220" t="str">
            <v xml:space="preserve">Experiential North </v>
          </cell>
          <cell r="D220" t="str">
            <v xml:space="preserve">Northern Lights </v>
          </cell>
          <cell r="E220" t="str">
            <v>Bowlero Romeoville</v>
          </cell>
        </row>
        <row r="221">
          <cell r="A221">
            <v>814</v>
          </cell>
          <cell r="B221" t="str">
            <v>Bowlero</v>
          </cell>
          <cell r="C221" t="str">
            <v xml:space="preserve">Experiential North </v>
          </cell>
          <cell r="D221" t="str">
            <v xml:space="preserve">Northern Lights </v>
          </cell>
          <cell r="E221" t="str">
            <v>Bowlero Randall Road</v>
          </cell>
        </row>
        <row r="222">
          <cell r="A222">
            <v>815</v>
          </cell>
          <cell r="B222" t="str">
            <v>Bowlero</v>
          </cell>
          <cell r="C222" t="str">
            <v xml:space="preserve">Experiential North </v>
          </cell>
          <cell r="D222" t="str">
            <v xml:space="preserve">Midwest XL's </v>
          </cell>
          <cell r="E222" t="str">
            <v>Bowlero Brooklyn Park</v>
          </cell>
        </row>
        <row r="223">
          <cell r="A223">
            <v>816</v>
          </cell>
          <cell r="B223" t="str">
            <v>Bowlero</v>
          </cell>
          <cell r="C223" t="str">
            <v xml:space="preserve">Experiential North </v>
          </cell>
          <cell r="D223" t="str">
            <v xml:space="preserve">Midwest XL's </v>
          </cell>
          <cell r="E223" t="str">
            <v>Bowlero Blaine</v>
          </cell>
        </row>
        <row r="224">
          <cell r="A224">
            <v>817</v>
          </cell>
          <cell r="B224" t="str">
            <v>Bowlero</v>
          </cell>
          <cell r="C224" t="str">
            <v xml:space="preserve">Experiential North </v>
          </cell>
          <cell r="D224" t="str">
            <v xml:space="preserve">Midwest XL's </v>
          </cell>
          <cell r="E224" t="str">
            <v>Bowlero Lakeville</v>
          </cell>
        </row>
        <row r="225">
          <cell r="A225">
            <v>819</v>
          </cell>
          <cell r="B225" t="str">
            <v>Bowlero</v>
          </cell>
          <cell r="C225" t="str">
            <v xml:space="preserve">Experiential North </v>
          </cell>
          <cell r="D225" t="str">
            <v xml:space="preserve">Midwest XL's </v>
          </cell>
          <cell r="E225" t="str">
            <v>Bowlero Eden Prairie</v>
          </cell>
        </row>
        <row r="226">
          <cell r="A226">
            <v>820</v>
          </cell>
          <cell r="B226" t="str">
            <v>Bowlero</v>
          </cell>
          <cell r="C226" t="str">
            <v xml:space="preserve">West </v>
          </cell>
          <cell r="D226" t="str">
            <v xml:space="preserve">St Louis </v>
          </cell>
          <cell r="E226" t="str">
            <v>Bowlero St. Peters</v>
          </cell>
        </row>
        <row r="227">
          <cell r="A227">
            <v>821</v>
          </cell>
          <cell r="B227" t="str">
            <v>Bowlero</v>
          </cell>
          <cell r="C227" t="str">
            <v>Ross</v>
          </cell>
          <cell r="D227" t="str">
            <v>Eagle Nation</v>
          </cell>
          <cell r="E227" t="str">
            <v>Bowlero Feasterville</v>
          </cell>
        </row>
        <row r="228">
          <cell r="A228">
            <v>824</v>
          </cell>
          <cell r="B228" t="str">
            <v>Brunswick Zone</v>
          </cell>
          <cell r="C228" t="str">
            <v xml:space="preserve">Southeast </v>
          </cell>
          <cell r="D228" t="str">
            <v xml:space="preserve">Deep South </v>
          </cell>
          <cell r="E228" t="str">
            <v>Brunswick Zone Montgomery Lanes</v>
          </cell>
        </row>
        <row r="229">
          <cell r="A229">
            <v>825</v>
          </cell>
          <cell r="B229" t="str">
            <v>Brunswick Zone</v>
          </cell>
          <cell r="C229" t="str">
            <v xml:space="preserve">West </v>
          </cell>
          <cell r="D229" t="str">
            <v>Majestic</v>
          </cell>
          <cell r="E229" t="str">
            <v>Brunswick Zone Glendale Lanes</v>
          </cell>
        </row>
        <row r="230">
          <cell r="A230">
            <v>826</v>
          </cell>
          <cell r="B230" t="str">
            <v>Brunswick Zone</v>
          </cell>
          <cell r="C230" t="str">
            <v xml:space="preserve">West </v>
          </cell>
          <cell r="D230" t="str">
            <v xml:space="preserve">Diamondback </v>
          </cell>
          <cell r="E230" t="str">
            <v>Brunswick Zone Mesa Lanes</v>
          </cell>
        </row>
        <row r="231">
          <cell r="A231">
            <v>827</v>
          </cell>
          <cell r="B231" t="str">
            <v>Brunswick Zone</v>
          </cell>
          <cell r="C231" t="str">
            <v xml:space="preserve">Experiential </v>
          </cell>
          <cell r="D231" t="str">
            <v xml:space="preserve">Southern California </v>
          </cell>
          <cell r="E231" t="str">
            <v>Brunswick Zone Upland Lanes</v>
          </cell>
        </row>
        <row r="232">
          <cell r="A232">
            <v>829</v>
          </cell>
          <cell r="B232" t="str">
            <v>Brunswick Zone</v>
          </cell>
          <cell r="C232" t="str">
            <v xml:space="preserve">West </v>
          </cell>
          <cell r="D232" t="str">
            <v xml:space="preserve">Mile High </v>
          </cell>
          <cell r="E232" t="str">
            <v>Brunswick Zone Heather Ridge Lanes</v>
          </cell>
        </row>
        <row r="233">
          <cell r="A233">
            <v>830</v>
          </cell>
          <cell r="B233" t="str">
            <v>Brunswick Zone</v>
          </cell>
          <cell r="C233" t="str">
            <v xml:space="preserve">West </v>
          </cell>
          <cell r="D233" t="str">
            <v xml:space="preserve">Mile High </v>
          </cell>
          <cell r="E233" t="str">
            <v>Brunswick Zone Westminster Lanes</v>
          </cell>
        </row>
        <row r="234">
          <cell r="A234">
            <v>831</v>
          </cell>
          <cell r="B234" t="str">
            <v>Brunswick Zone</v>
          </cell>
          <cell r="C234" t="str">
            <v xml:space="preserve">West </v>
          </cell>
          <cell r="D234" t="str">
            <v xml:space="preserve">Mile High </v>
          </cell>
          <cell r="E234" t="str">
            <v>Brunswick Zone Wheat Ridge Lanes</v>
          </cell>
        </row>
        <row r="235">
          <cell r="A235">
            <v>832</v>
          </cell>
          <cell r="B235" t="str">
            <v>Brunswick Zone</v>
          </cell>
          <cell r="C235" t="str">
            <v xml:space="preserve">West </v>
          </cell>
          <cell r="D235" t="str">
            <v xml:space="preserve">Mile High </v>
          </cell>
          <cell r="E235" t="str">
            <v>Brunswick Zone Circle Lanes</v>
          </cell>
        </row>
        <row r="236">
          <cell r="A236">
            <v>833</v>
          </cell>
          <cell r="B236" t="str">
            <v>Brunswick Zone</v>
          </cell>
          <cell r="C236" t="str">
            <v xml:space="preserve">West </v>
          </cell>
          <cell r="D236" t="str">
            <v xml:space="preserve">Mile High </v>
          </cell>
          <cell r="E236" t="str">
            <v>Brunswick Zone Green Mountain Lanes</v>
          </cell>
        </row>
        <row r="237">
          <cell r="A237">
            <v>834</v>
          </cell>
          <cell r="B237" t="str">
            <v>Brunswick Zone</v>
          </cell>
          <cell r="C237" t="str">
            <v xml:space="preserve">Southeast </v>
          </cell>
          <cell r="D237" t="str">
            <v xml:space="preserve">Bulldogs </v>
          </cell>
          <cell r="E237" t="str">
            <v>Brunswick Zone Roswell Lanes</v>
          </cell>
        </row>
        <row r="238">
          <cell r="A238">
            <v>835</v>
          </cell>
          <cell r="B238" t="str">
            <v>Brunswick Zone</v>
          </cell>
          <cell r="C238" t="str">
            <v xml:space="preserve">Southeast </v>
          </cell>
          <cell r="D238" t="str">
            <v xml:space="preserve">Bulldogs </v>
          </cell>
          <cell r="E238" t="str">
            <v>Brunswick Zone Lilburn Lanes</v>
          </cell>
        </row>
        <row r="239">
          <cell r="A239">
            <v>836</v>
          </cell>
          <cell r="B239" t="str">
            <v>Brunswick Zone</v>
          </cell>
          <cell r="C239" t="str">
            <v xml:space="preserve">Southeast </v>
          </cell>
          <cell r="D239" t="str">
            <v xml:space="preserve">Atlanta </v>
          </cell>
          <cell r="E239" t="str">
            <v>Brunswick Zone Austell Lanes</v>
          </cell>
        </row>
        <row r="240">
          <cell r="A240">
            <v>837</v>
          </cell>
          <cell r="B240" t="str">
            <v>Brunswick Zone</v>
          </cell>
          <cell r="C240" t="str">
            <v xml:space="preserve">West </v>
          </cell>
          <cell r="D240" t="str">
            <v xml:space="preserve">Chi-Town </v>
          </cell>
          <cell r="E240" t="str">
            <v>Brunswick Zone Deerfield Lanes</v>
          </cell>
        </row>
        <row r="241">
          <cell r="A241">
            <v>838</v>
          </cell>
          <cell r="B241" t="str">
            <v>Brunswick Zone</v>
          </cell>
          <cell r="C241" t="str">
            <v xml:space="preserve">West </v>
          </cell>
          <cell r="D241" t="str">
            <v xml:space="preserve">Chi-Town </v>
          </cell>
          <cell r="E241" t="str">
            <v>Brunswick Zone Niles Lanes</v>
          </cell>
        </row>
        <row r="242">
          <cell r="A242">
            <v>839</v>
          </cell>
          <cell r="B242" t="str">
            <v>Brunswick Zone</v>
          </cell>
          <cell r="C242" t="str">
            <v xml:space="preserve">Experiential North </v>
          </cell>
          <cell r="D242" t="str">
            <v xml:space="preserve">Northern Lights </v>
          </cell>
          <cell r="E242" t="str">
            <v>Brunswick Zone Fountain Square Lanes</v>
          </cell>
        </row>
        <row r="243">
          <cell r="A243">
            <v>840</v>
          </cell>
          <cell r="B243" t="str">
            <v>Brunswick Zone</v>
          </cell>
          <cell r="C243" t="str">
            <v xml:space="preserve">West </v>
          </cell>
          <cell r="D243" t="str">
            <v xml:space="preserve">Chi-Town </v>
          </cell>
          <cell r="E243" t="str">
            <v>Brunswick Zone Deer Park Lanes</v>
          </cell>
        </row>
        <row r="244">
          <cell r="A244">
            <v>841</v>
          </cell>
          <cell r="B244" t="str">
            <v>Brunswick Zone</v>
          </cell>
          <cell r="C244" t="str">
            <v xml:space="preserve">West </v>
          </cell>
          <cell r="D244" t="str">
            <v xml:space="preserve">Chi-Town </v>
          </cell>
          <cell r="E244" t="str">
            <v>Brunswick Zone Roselle Lanes</v>
          </cell>
        </row>
        <row r="245">
          <cell r="A245">
            <v>842</v>
          </cell>
          <cell r="B245" t="str">
            <v>Brunswick Zone</v>
          </cell>
          <cell r="C245" t="str">
            <v xml:space="preserve">West </v>
          </cell>
          <cell r="D245" t="str">
            <v xml:space="preserve">Chi-Town </v>
          </cell>
          <cell r="E245" t="str">
            <v>Brunswick Zone Woodridge Lanes</v>
          </cell>
        </row>
        <row r="246">
          <cell r="A246">
            <v>843</v>
          </cell>
          <cell r="B246" t="str">
            <v>Brunswick Zone</v>
          </cell>
          <cell r="C246" t="str">
            <v xml:space="preserve">West </v>
          </cell>
          <cell r="D246" t="str">
            <v xml:space="preserve">Chi-Town </v>
          </cell>
          <cell r="E246" t="str">
            <v>Brunswick Zone River Grove Lanes</v>
          </cell>
        </row>
        <row r="247">
          <cell r="A247">
            <v>844</v>
          </cell>
          <cell r="B247" t="str">
            <v>Brunswick Zone</v>
          </cell>
          <cell r="C247" t="str">
            <v xml:space="preserve">West </v>
          </cell>
          <cell r="D247" t="str">
            <v xml:space="preserve">Chi-Town </v>
          </cell>
          <cell r="E247" t="str">
            <v>Brunswick Zone Mount Prospect Lanes</v>
          </cell>
        </row>
        <row r="248">
          <cell r="A248">
            <v>845</v>
          </cell>
          <cell r="B248" t="str">
            <v>Brunswick Zone</v>
          </cell>
          <cell r="C248" t="str">
            <v xml:space="preserve">West </v>
          </cell>
          <cell r="D248" t="str">
            <v xml:space="preserve">Chi-Town </v>
          </cell>
          <cell r="E248" t="str">
            <v>Brunswick Zone Hawthorn Lanes</v>
          </cell>
        </row>
        <row r="249">
          <cell r="A249">
            <v>846</v>
          </cell>
          <cell r="B249" t="str">
            <v>Brunswick Zone</v>
          </cell>
          <cell r="C249" t="str">
            <v xml:space="preserve">West </v>
          </cell>
          <cell r="D249" t="str">
            <v xml:space="preserve">Chi-Town </v>
          </cell>
          <cell r="E249" t="str">
            <v>Brunswick Zone Glendale Heights Lanes</v>
          </cell>
        </row>
        <row r="250">
          <cell r="A250">
            <v>847</v>
          </cell>
          <cell r="B250" t="str">
            <v>Brunswick Zone</v>
          </cell>
          <cell r="C250" t="str">
            <v xml:space="preserve">Patriot </v>
          </cell>
          <cell r="D250" t="str">
            <v>Worcester</v>
          </cell>
          <cell r="E250" t="str">
            <v>Brunswick Zone Lowell Lanes</v>
          </cell>
        </row>
        <row r="251">
          <cell r="A251">
            <v>848</v>
          </cell>
          <cell r="B251" t="str">
            <v>Brunswick Zone</v>
          </cell>
          <cell r="C251" t="str">
            <v xml:space="preserve">Ross </v>
          </cell>
          <cell r="D251" t="str">
            <v xml:space="preserve">Birdland </v>
          </cell>
          <cell r="E251" t="str">
            <v>Brunswick Zone Normandy Lanes</v>
          </cell>
        </row>
        <row r="252">
          <cell r="A252">
            <v>849</v>
          </cell>
          <cell r="B252" t="str">
            <v>Brunswick Zone</v>
          </cell>
          <cell r="C252" t="str">
            <v xml:space="preserve">West </v>
          </cell>
          <cell r="D252" t="str">
            <v xml:space="preserve">St Louis </v>
          </cell>
          <cell r="E252" t="str">
            <v>Brunswick Zone Chesterfield Lanes</v>
          </cell>
        </row>
        <row r="253">
          <cell r="A253">
            <v>850</v>
          </cell>
          <cell r="B253" t="str">
            <v>Brunswick Zone</v>
          </cell>
          <cell r="C253" t="str">
            <v xml:space="preserve">West </v>
          </cell>
          <cell r="D253" t="str">
            <v xml:space="preserve">St Louis </v>
          </cell>
          <cell r="E253" t="str">
            <v>Brunswick Zone Lakeside Lanes</v>
          </cell>
        </row>
        <row r="254">
          <cell r="A254">
            <v>851</v>
          </cell>
          <cell r="B254" t="str">
            <v>Brunswick Zone</v>
          </cell>
          <cell r="C254" t="str">
            <v xml:space="preserve">Ross </v>
          </cell>
          <cell r="D254" t="str">
            <v>Eagle Nation</v>
          </cell>
          <cell r="E254" t="str">
            <v>Brunswick Zone Deptford Lanes</v>
          </cell>
        </row>
        <row r="255">
          <cell r="A255">
            <v>852</v>
          </cell>
          <cell r="B255" t="str">
            <v>Bowlero</v>
          </cell>
          <cell r="C255" t="str">
            <v>Ross</v>
          </cell>
          <cell r="D255" t="str">
            <v>Eagle Nation</v>
          </cell>
          <cell r="E255" t="str">
            <v>Bowlero North Brunswick</v>
          </cell>
        </row>
        <row r="256">
          <cell r="A256">
            <v>853</v>
          </cell>
          <cell r="B256" t="str">
            <v>Brunswick Zone</v>
          </cell>
          <cell r="C256" t="str">
            <v xml:space="preserve">Experiential North </v>
          </cell>
          <cell r="D256" t="str">
            <v xml:space="preserve">New Jersey XP </v>
          </cell>
          <cell r="E256" t="str">
            <v>Brunswick Zone Hazlet Lanes</v>
          </cell>
        </row>
        <row r="257">
          <cell r="A257">
            <v>854</v>
          </cell>
          <cell r="B257" t="str">
            <v>Brunswick Zone</v>
          </cell>
          <cell r="C257" t="str">
            <v xml:space="preserve">Experiential North </v>
          </cell>
          <cell r="D257" t="str">
            <v xml:space="preserve">New Jersey XP </v>
          </cell>
          <cell r="E257" t="str">
            <v>Brunswick Zone Belleville Lanes</v>
          </cell>
        </row>
        <row r="258">
          <cell r="A258">
            <v>855</v>
          </cell>
          <cell r="B258" t="str">
            <v>Brunswick Zone</v>
          </cell>
          <cell r="C258" t="str">
            <v xml:space="preserve">Ross </v>
          </cell>
          <cell r="D258" t="str">
            <v>Eagle Nation</v>
          </cell>
          <cell r="E258" t="str">
            <v>Brunswick Zone Turnersville Lanes</v>
          </cell>
        </row>
        <row r="259">
          <cell r="A259">
            <v>856</v>
          </cell>
          <cell r="B259" t="str">
            <v>Brunswick Zone</v>
          </cell>
          <cell r="C259" t="str">
            <v xml:space="preserve">Patriot </v>
          </cell>
          <cell r="D259" t="str">
            <v>Buckeye</v>
          </cell>
          <cell r="E259" t="str">
            <v>Brunswick Zone North Ridgeville Lanes</v>
          </cell>
        </row>
        <row r="260">
          <cell r="A260">
            <v>857</v>
          </cell>
          <cell r="B260" t="str">
            <v>Brunswick Zone</v>
          </cell>
          <cell r="C260" t="str">
            <v xml:space="preserve">Patriot </v>
          </cell>
          <cell r="D260" t="str">
            <v xml:space="preserve">Steel City </v>
          </cell>
          <cell r="E260" t="str">
            <v>Brunswick Zone Belle Vernon Lanes</v>
          </cell>
        </row>
        <row r="261">
          <cell r="A261">
            <v>858</v>
          </cell>
          <cell r="B261" t="str">
            <v>Brunswick Zone</v>
          </cell>
          <cell r="C261" t="str">
            <v xml:space="preserve">Ross </v>
          </cell>
          <cell r="D261" t="str">
            <v>Northern Metroplex</v>
          </cell>
          <cell r="E261" t="str">
            <v>Brunswick Zone Denton Lanes</v>
          </cell>
        </row>
        <row r="262">
          <cell r="A262">
            <v>859</v>
          </cell>
          <cell r="B262" t="str">
            <v>Brunswick Zone</v>
          </cell>
          <cell r="C262" t="str">
            <v xml:space="preserve">Ross </v>
          </cell>
          <cell r="D262" t="str">
            <v>Mid-Cities</v>
          </cell>
          <cell r="E262" t="str">
            <v>Brunswick Zone Watauga Lanes</v>
          </cell>
        </row>
        <row r="263">
          <cell r="A263">
            <v>863</v>
          </cell>
          <cell r="B263" t="str">
            <v>Brunswick Zone</v>
          </cell>
          <cell r="C263" t="str">
            <v xml:space="preserve">Southeast </v>
          </cell>
          <cell r="D263" t="str">
            <v>North Bama</v>
          </cell>
          <cell r="E263" t="str">
            <v>Brunswick Zone Riverview Lanes</v>
          </cell>
        </row>
        <row r="264">
          <cell r="A264">
            <v>864</v>
          </cell>
          <cell r="B264" t="str">
            <v>Brunswick Zone</v>
          </cell>
          <cell r="C264" t="str">
            <v xml:space="preserve">West </v>
          </cell>
          <cell r="D264" t="str">
            <v xml:space="preserve">Diamondback </v>
          </cell>
          <cell r="E264" t="str">
            <v>Brunswick Zone Tri-City Bowl</v>
          </cell>
        </row>
        <row r="265">
          <cell r="A265">
            <v>865</v>
          </cell>
          <cell r="B265" t="str">
            <v>Brunswick Zone</v>
          </cell>
          <cell r="C265" t="str">
            <v xml:space="preserve">West </v>
          </cell>
          <cell r="D265" t="str">
            <v>Sun Devil</v>
          </cell>
          <cell r="E265" t="str">
            <v>Brunswick Zone Kyrene Lanes</v>
          </cell>
        </row>
        <row r="266">
          <cell r="A266">
            <v>866</v>
          </cell>
          <cell r="B266" t="str">
            <v>Brunswick Zone</v>
          </cell>
          <cell r="C266" t="str">
            <v xml:space="preserve">West </v>
          </cell>
          <cell r="D266" t="str">
            <v xml:space="preserve">Diamondback </v>
          </cell>
          <cell r="E266" t="str">
            <v>Brunswick Zone Via Linda Lanes</v>
          </cell>
        </row>
        <row r="267">
          <cell r="A267">
            <v>867</v>
          </cell>
          <cell r="B267" t="str">
            <v>Brunswick Zone</v>
          </cell>
          <cell r="C267" t="str">
            <v xml:space="preserve">West </v>
          </cell>
          <cell r="D267" t="str">
            <v xml:space="preserve">Diamondback </v>
          </cell>
          <cell r="E267" t="str">
            <v>Brunswick Zone Desert Sky Lanes</v>
          </cell>
        </row>
        <row r="268">
          <cell r="A268">
            <v>868</v>
          </cell>
          <cell r="B268" t="str">
            <v>Brunswick Zone</v>
          </cell>
          <cell r="C268" t="str">
            <v xml:space="preserve">West </v>
          </cell>
          <cell r="D268" t="str">
            <v xml:space="preserve">Diamondback </v>
          </cell>
          <cell r="E268" t="str">
            <v>Brunswick Zone Camino Seco Bowl</v>
          </cell>
        </row>
        <row r="269">
          <cell r="A269">
            <v>869</v>
          </cell>
          <cell r="B269" t="str">
            <v>Brunswick Zone</v>
          </cell>
          <cell r="C269" t="str">
            <v xml:space="preserve">Experiential </v>
          </cell>
          <cell r="D269" t="str">
            <v xml:space="preserve">LA South </v>
          </cell>
          <cell r="E269" t="str">
            <v>Brunswick Zone Cal Oaks Bowl</v>
          </cell>
        </row>
        <row r="270">
          <cell r="A270">
            <v>870</v>
          </cell>
          <cell r="B270" t="str">
            <v>Brunswick Zone</v>
          </cell>
          <cell r="C270" t="str">
            <v xml:space="preserve">Experiential </v>
          </cell>
          <cell r="D270" t="str">
            <v xml:space="preserve">Southern California </v>
          </cell>
          <cell r="E270" t="str">
            <v>Brunswick Zone Deer Creek Lanes</v>
          </cell>
        </row>
        <row r="271">
          <cell r="A271">
            <v>871</v>
          </cell>
          <cell r="B271" t="str">
            <v>Brunswick Zone</v>
          </cell>
          <cell r="C271" t="str">
            <v xml:space="preserve">Experiential </v>
          </cell>
          <cell r="D271" t="str">
            <v xml:space="preserve">Southern California </v>
          </cell>
          <cell r="E271" t="str">
            <v>Brunswick Zone Moreno Valley Bowl</v>
          </cell>
        </row>
        <row r="272">
          <cell r="A272">
            <v>872</v>
          </cell>
          <cell r="B272" t="str">
            <v>Brunswick Zone</v>
          </cell>
          <cell r="C272" t="str">
            <v xml:space="preserve">Experiential </v>
          </cell>
          <cell r="D272" t="str">
            <v xml:space="preserve">Southern California </v>
          </cell>
          <cell r="E272" t="str">
            <v>Brunswick Zone Vista Lanes</v>
          </cell>
        </row>
        <row r="273">
          <cell r="A273">
            <v>873</v>
          </cell>
          <cell r="B273" t="str">
            <v>Brunswick Zone</v>
          </cell>
          <cell r="C273" t="str">
            <v xml:space="preserve">Experiential </v>
          </cell>
          <cell r="D273" t="str">
            <v xml:space="preserve">Southern California </v>
          </cell>
          <cell r="E273" t="str">
            <v>Brunswick Zone Foothill Lanes</v>
          </cell>
        </row>
        <row r="274">
          <cell r="A274">
            <v>874</v>
          </cell>
          <cell r="B274" t="str">
            <v>Bowlero</v>
          </cell>
          <cell r="C274" t="str">
            <v xml:space="preserve">Experiential </v>
          </cell>
          <cell r="D274" t="str">
            <v xml:space="preserve">OC </v>
          </cell>
          <cell r="E274" t="str">
            <v>Bowlero Chula Vista</v>
          </cell>
        </row>
        <row r="275">
          <cell r="A275">
            <v>876</v>
          </cell>
          <cell r="B275" t="str">
            <v>Brunswick Zone</v>
          </cell>
          <cell r="C275" t="str">
            <v xml:space="preserve">Experiential </v>
          </cell>
          <cell r="D275" t="str">
            <v xml:space="preserve">LA South </v>
          </cell>
          <cell r="E275" t="str">
            <v>Brunswick Zone West Covina Lanes</v>
          </cell>
        </row>
        <row r="276">
          <cell r="A276">
            <v>878</v>
          </cell>
          <cell r="B276" t="str">
            <v>Brunswick Zone</v>
          </cell>
          <cell r="C276" t="str">
            <v xml:space="preserve">Experiential </v>
          </cell>
          <cell r="D276" t="str">
            <v xml:space="preserve">LA South </v>
          </cell>
          <cell r="E276" t="str">
            <v>Brunswick Zone Classic Lanes</v>
          </cell>
        </row>
        <row r="277">
          <cell r="A277">
            <v>879</v>
          </cell>
          <cell r="B277" t="str">
            <v>Brunswick Zone</v>
          </cell>
          <cell r="C277" t="str">
            <v xml:space="preserve">Experiential </v>
          </cell>
          <cell r="D277" t="str">
            <v xml:space="preserve">Southern California </v>
          </cell>
          <cell r="E277" t="str">
            <v>Brunswick Zone Sands Bowl</v>
          </cell>
        </row>
        <row r="278">
          <cell r="A278">
            <v>880</v>
          </cell>
          <cell r="B278" t="str">
            <v>Brunswick Zone</v>
          </cell>
          <cell r="C278" t="str">
            <v xml:space="preserve">Patriot </v>
          </cell>
          <cell r="D278" t="str">
            <v xml:space="preserve">Canada </v>
          </cell>
          <cell r="E278" t="str">
            <v>Brunswick Zone Frederick Lanes</v>
          </cell>
        </row>
        <row r="279">
          <cell r="A279">
            <v>881</v>
          </cell>
          <cell r="B279" t="str">
            <v>Brunswick Zone</v>
          </cell>
          <cell r="C279" t="str">
            <v xml:space="preserve">Patriot </v>
          </cell>
          <cell r="D279" t="str">
            <v xml:space="preserve">Canada </v>
          </cell>
          <cell r="E279" t="str">
            <v>Brunswick Zone Bramalea Lanes</v>
          </cell>
        </row>
        <row r="280">
          <cell r="A280">
            <v>882</v>
          </cell>
          <cell r="B280" t="str">
            <v>Brunswick Zone</v>
          </cell>
          <cell r="C280" t="str">
            <v xml:space="preserve">Experiential North </v>
          </cell>
          <cell r="D280" t="str">
            <v xml:space="preserve">Affluent 'Burbs </v>
          </cell>
          <cell r="E280" t="str">
            <v>Brunswick Zone Colony Lanes</v>
          </cell>
        </row>
        <row r="281">
          <cell r="A281">
            <v>883</v>
          </cell>
          <cell r="B281" t="str">
            <v>Brunswick Zone</v>
          </cell>
          <cell r="C281" t="str">
            <v xml:space="preserve">Ross </v>
          </cell>
          <cell r="D281" t="str">
            <v>The First State</v>
          </cell>
          <cell r="E281" t="str">
            <v>Brunswick Zone Doverama Lanes</v>
          </cell>
        </row>
        <row r="282">
          <cell r="A282">
            <v>884</v>
          </cell>
          <cell r="B282" t="str">
            <v>AMF</v>
          </cell>
          <cell r="C282" t="str">
            <v xml:space="preserve">Southeast </v>
          </cell>
          <cell r="D282" t="str">
            <v xml:space="preserve">South Florida </v>
          </cell>
          <cell r="E282" t="str">
            <v>AMF Margate Lanes</v>
          </cell>
        </row>
        <row r="283">
          <cell r="A283">
            <v>885</v>
          </cell>
          <cell r="B283" t="str">
            <v>Brunswick Zone</v>
          </cell>
          <cell r="C283" t="str">
            <v xml:space="preserve">Southeast </v>
          </cell>
          <cell r="D283" t="str">
            <v xml:space="preserve">South Central Florida </v>
          </cell>
          <cell r="E283" t="str">
            <v>Brunswick Zone Harbour Lanes</v>
          </cell>
        </row>
        <row r="284">
          <cell r="A284">
            <v>886</v>
          </cell>
          <cell r="B284" t="str">
            <v>Brunswick Zone</v>
          </cell>
          <cell r="C284" t="str">
            <v xml:space="preserve">Ross </v>
          </cell>
          <cell r="D284" t="str">
            <v xml:space="preserve">Alligator </v>
          </cell>
          <cell r="E284" t="str">
            <v>Brunswick Zone Wekiva Lanes</v>
          </cell>
        </row>
        <row r="285">
          <cell r="A285">
            <v>887</v>
          </cell>
          <cell r="B285" t="str">
            <v>Brunswick Zone</v>
          </cell>
          <cell r="C285" t="str">
            <v xml:space="preserve">Southeast </v>
          </cell>
          <cell r="D285" t="str">
            <v xml:space="preserve">Bulldogs </v>
          </cell>
          <cell r="E285" t="str">
            <v>Brunswick Zone National Lanes</v>
          </cell>
        </row>
        <row r="286">
          <cell r="A286">
            <v>888</v>
          </cell>
          <cell r="B286" t="str">
            <v>Brunswick Zone</v>
          </cell>
          <cell r="C286" t="str">
            <v xml:space="preserve">Ross </v>
          </cell>
          <cell r="D286" t="str">
            <v>Eagle Nation</v>
          </cell>
          <cell r="E286" t="str">
            <v>Brunswick Zone Perry Hall Lanes</v>
          </cell>
        </row>
        <row r="287">
          <cell r="A287">
            <v>889</v>
          </cell>
          <cell r="B287" t="str">
            <v>Brunswick Zone</v>
          </cell>
          <cell r="C287" t="str">
            <v xml:space="preserve">Ross </v>
          </cell>
          <cell r="D287" t="str">
            <v xml:space="preserve">Birdland </v>
          </cell>
          <cell r="E287" t="str">
            <v>Brunswick Zone Columbia Lanes</v>
          </cell>
        </row>
        <row r="288">
          <cell r="A288">
            <v>890</v>
          </cell>
          <cell r="B288" t="str">
            <v>Bowlero</v>
          </cell>
          <cell r="C288" t="str">
            <v xml:space="preserve">Experiential North </v>
          </cell>
          <cell r="D288" t="str">
            <v xml:space="preserve">New Jersey XP </v>
          </cell>
          <cell r="E288" t="str">
            <v>Bowlero Fair Lawn</v>
          </cell>
        </row>
        <row r="289">
          <cell r="A289">
            <v>891</v>
          </cell>
          <cell r="B289" t="str">
            <v>Brunswick Zone</v>
          </cell>
          <cell r="C289" t="str">
            <v xml:space="preserve">Patriot </v>
          </cell>
          <cell r="D289" t="str">
            <v xml:space="preserve">Steel City </v>
          </cell>
          <cell r="E289" t="str">
            <v>Brunswick Zone Playmor Bowl</v>
          </cell>
        </row>
        <row r="290">
          <cell r="A290">
            <v>892</v>
          </cell>
          <cell r="B290" t="str">
            <v>Brunswick Zone</v>
          </cell>
          <cell r="C290" t="str">
            <v xml:space="preserve">Experiential </v>
          </cell>
          <cell r="D290" t="str">
            <v xml:space="preserve">Alamo </v>
          </cell>
          <cell r="E290" t="str">
            <v>Brunswick Zone Thousand Oaks Bowl</v>
          </cell>
        </row>
        <row r="291">
          <cell r="A291">
            <v>893</v>
          </cell>
          <cell r="B291" t="str">
            <v>Brunswick Zone</v>
          </cell>
          <cell r="C291" t="str">
            <v xml:space="preserve">Ross </v>
          </cell>
          <cell r="D291" t="str">
            <v>Mid-Cities</v>
          </cell>
          <cell r="E291" t="str">
            <v>Brunswick Zone Westcreek Lanes</v>
          </cell>
        </row>
        <row r="292">
          <cell r="A292">
            <v>894</v>
          </cell>
          <cell r="B292" t="str">
            <v>Bowlero</v>
          </cell>
          <cell r="C292" t="str">
            <v xml:space="preserve">West </v>
          </cell>
          <cell r="D292" t="str">
            <v>Majestic</v>
          </cell>
          <cell r="E292" t="str">
            <v>Bowlero Lynnwood</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hake@bowlmor-amf.com" TargetMode="External"/><Relationship Id="rId299" Type="http://schemas.openxmlformats.org/officeDocument/2006/relationships/hyperlink" Target="mailto:TFalter@Bowlmor-AMF.com" TargetMode="External"/><Relationship Id="rId21" Type="http://schemas.openxmlformats.org/officeDocument/2006/relationships/hyperlink" Target="mailto:jsilverstein@bowlmor-amf.com" TargetMode="External"/><Relationship Id="rId63" Type="http://schemas.openxmlformats.org/officeDocument/2006/relationships/hyperlink" Target="mailto:jsilverstein@bowlmor-amf.com" TargetMode="External"/><Relationship Id="rId159" Type="http://schemas.openxmlformats.org/officeDocument/2006/relationships/hyperlink" Target="mailto:jhake@bowlmor-amf.com" TargetMode="External"/><Relationship Id="rId324" Type="http://schemas.openxmlformats.org/officeDocument/2006/relationships/hyperlink" Target="mailto:kgordon@bowlmor-amf.com" TargetMode="External"/><Relationship Id="rId366" Type="http://schemas.openxmlformats.org/officeDocument/2006/relationships/hyperlink" Target="mailto:Llockett@bowlmor-amf.com" TargetMode="External"/><Relationship Id="rId531" Type="http://schemas.openxmlformats.org/officeDocument/2006/relationships/hyperlink" Target="mailto:Rhaider@bowlmor-amf.com" TargetMode="External"/><Relationship Id="rId170" Type="http://schemas.openxmlformats.org/officeDocument/2006/relationships/hyperlink" Target="mailto:lross@bowlmor-amf.com" TargetMode="External"/><Relationship Id="rId226" Type="http://schemas.openxmlformats.org/officeDocument/2006/relationships/hyperlink" Target="mailto:Jpatterson@bowlmor-amf.com" TargetMode="External"/><Relationship Id="rId433" Type="http://schemas.openxmlformats.org/officeDocument/2006/relationships/hyperlink" Target="mailto:Jpulzato@bowlmor-amf.com" TargetMode="External"/><Relationship Id="rId268" Type="http://schemas.openxmlformats.org/officeDocument/2006/relationships/hyperlink" Target="mailto:lross@bowlmor-amf.com" TargetMode="External"/><Relationship Id="rId475" Type="http://schemas.openxmlformats.org/officeDocument/2006/relationships/hyperlink" Target="mailto:akretzer@bowlmor-amf.com" TargetMode="External"/><Relationship Id="rId32" Type="http://schemas.openxmlformats.org/officeDocument/2006/relationships/hyperlink" Target="mailto:jsilverstein@bowlmor-amf.com" TargetMode="External"/><Relationship Id="rId74" Type="http://schemas.openxmlformats.org/officeDocument/2006/relationships/hyperlink" Target="mailto:jsilverstein@bowlmor-amf.com" TargetMode="External"/><Relationship Id="rId128" Type="http://schemas.openxmlformats.org/officeDocument/2006/relationships/hyperlink" Target="mailto:Gacevedo@bowlmor-amf.com" TargetMode="External"/><Relationship Id="rId335" Type="http://schemas.openxmlformats.org/officeDocument/2006/relationships/hyperlink" Target="mailto:kgordon@bowlmor-amf.com" TargetMode="External"/><Relationship Id="rId377" Type="http://schemas.openxmlformats.org/officeDocument/2006/relationships/hyperlink" Target="mailto:Rcalifano@bowlmor-amf.com" TargetMode="External"/><Relationship Id="rId500" Type="http://schemas.openxmlformats.org/officeDocument/2006/relationships/hyperlink" Target="mailto:Rcalifano@bowlmor-amf.com" TargetMode="External"/><Relationship Id="rId542" Type="http://schemas.openxmlformats.org/officeDocument/2006/relationships/hyperlink" Target="mailto:atauscher@bowlmor-amf.com" TargetMode="External"/><Relationship Id="rId5" Type="http://schemas.openxmlformats.org/officeDocument/2006/relationships/hyperlink" Target="mailto:jsilverstein@bowlmor-amf.com" TargetMode="External"/><Relationship Id="rId181" Type="http://schemas.openxmlformats.org/officeDocument/2006/relationships/hyperlink" Target="mailto:Koneil@bowlmor-amf.com" TargetMode="External"/><Relationship Id="rId237" Type="http://schemas.openxmlformats.org/officeDocument/2006/relationships/hyperlink" Target="mailto:Rcalifano@bowlmor-amf.com" TargetMode="External"/><Relationship Id="rId402" Type="http://schemas.openxmlformats.org/officeDocument/2006/relationships/hyperlink" Target="mailto:jpastula@bowlmor-amf.com" TargetMode="External"/><Relationship Id="rId279" Type="http://schemas.openxmlformats.org/officeDocument/2006/relationships/hyperlink" Target="mailto:lross@bowlmor-amf.com" TargetMode="External"/><Relationship Id="rId444" Type="http://schemas.openxmlformats.org/officeDocument/2006/relationships/hyperlink" Target="mailto:jpastula@bowlmor-amf.com" TargetMode="External"/><Relationship Id="rId486" Type="http://schemas.openxmlformats.org/officeDocument/2006/relationships/hyperlink" Target="mailto:jpastula@bowlmor-amf.com" TargetMode="External"/><Relationship Id="rId43" Type="http://schemas.openxmlformats.org/officeDocument/2006/relationships/hyperlink" Target="mailto:jsilverstein@bowlmor-amf.com" TargetMode="External"/><Relationship Id="rId139" Type="http://schemas.openxmlformats.org/officeDocument/2006/relationships/hyperlink" Target="mailto:jhake@bowlmor-amf.com" TargetMode="External"/><Relationship Id="rId290" Type="http://schemas.openxmlformats.org/officeDocument/2006/relationships/hyperlink" Target="mailto:Rcalifano@bowlmor-amf.com" TargetMode="External"/><Relationship Id="rId304" Type="http://schemas.openxmlformats.org/officeDocument/2006/relationships/hyperlink" Target="mailto:kgordon@bowlmor-amf.com" TargetMode="External"/><Relationship Id="rId346" Type="http://schemas.openxmlformats.org/officeDocument/2006/relationships/hyperlink" Target="mailto:Kneedler@bowlmor-amf.com" TargetMode="External"/><Relationship Id="rId388" Type="http://schemas.openxmlformats.org/officeDocument/2006/relationships/hyperlink" Target="mailto:rciminelli@bowlmor-amf.com" TargetMode="External"/><Relationship Id="rId511" Type="http://schemas.openxmlformats.org/officeDocument/2006/relationships/hyperlink" Target="mailto:Dcuddie@Bowlmor-amf.com" TargetMode="External"/><Relationship Id="rId85" Type="http://schemas.openxmlformats.org/officeDocument/2006/relationships/hyperlink" Target="mailto:Cbrooks@bowlmor-amf.com" TargetMode="External"/><Relationship Id="rId150" Type="http://schemas.openxmlformats.org/officeDocument/2006/relationships/hyperlink" Target="mailto:Dpatterson@bowlmor-amf.com" TargetMode="External"/><Relationship Id="rId192" Type="http://schemas.openxmlformats.org/officeDocument/2006/relationships/hyperlink" Target="mailto:lross@bowlmor-amf.com" TargetMode="External"/><Relationship Id="rId206" Type="http://schemas.openxmlformats.org/officeDocument/2006/relationships/hyperlink" Target="mailto:lross@bowlmor-amf.com" TargetMode="External"/><Relationship Id="rId413" Type="http://schemas.openxmlformats.org/officeDocument/2006/relationships/hyperlink" Target="mailto:Aghirardi@Bowlmor-amf.com" TargetMode="External"/><Relationship Id="rId248" Type="http://schemas.openxmlformats.org/officeDocument/2006/relationships/hyperlink" Target="mailto:lross@bowlmor-amf.com" TargetMode="External"/><Relationship Id="rId455" Type="http://schemas.openxmlformats.org/officeDocument/2006/relationships/hyperlink" Target="mailto:jpastula@bowlmor-amf.com" TargetMode="External"/><Relationship Id="rId497" Type="http://schemas.openxmlformats.org/officeDocument/2006/relationships/hyperlink" Target="mailto:mterrell@bowlmor-amf.com" TargetMode="External"/><Relationship Id="rId12" Type="http://schemas.openxmlformats.org/officeDocument/2006/relationships/hyperlink" Target="mailto:jvarney@bowlmor-amf.com" TargetMode="External"/><Relationship Id="rId108" Type="http://schemas.openxmlformats.org/officeDocument/2006/relationships/hyperlink" Target="mailto:jhake@bowlmor-amf.com" TargetMode="External"/><Relationship Id="rId315" Type="http://schemas.openxmlformats.org/officeDocument/2006/relationships/hyperlink" Target="mailto:kgordon@bowlmor-amf.com" TargetMode="External"/><Relationship Id="rId357" Type="http://schemas.openxmlformats.org/officeDocument/2006/relationships/hyperlink" Target="mailto:Amadans@bowlmor-amf.com" TargetMode="External"/><Relationship Id="rId522" Type="http://schemas.openxmlformats.org/officeDocument/2006/relationships/hyperlink" Target="mailto:Rclark@bowlmor-amf.com" TargetMode="External"/><Relationship Id="rId54" Type="http://schemas.openxmlformats.org/officeDocument/2006/relationships/hyperlink" Target="mailto:Schauncey@bowlmor-amf.com" TargetMode="External"/><Relationship Id="rId96" Type="http://schemas.openxmlformats.org/officeDocument/2006/relationships/hyperlink" Target="mailto:jsilverstein@bowlmor-amf.com" TargetMode="External"/><Relationship Id="rId161" Type="http://schemas.openxmlformats.org/officeDocument/2006/relationships/hyperlink" Target="mailto:Nginsberg@bowlmor-amf.com" TargetMode="External"/><Relationship Id="rId217" Type="http://schemas.openxmlformats.org/officeDocument/2006/relationships/hyperlink" Target="mailto:lross@bowlmor-amf.com" TargetMode="External"/><Relationship Id="rId399" Type="http://schemas.openxmlformats.org/officeDocument/2006/relationships/hyperlink" Target="mailto:jpastula@bowlmor-amf.com" TargetMode="External"/><Relationship Id="rId259" Type="http://schemas.openxmlformats.org/officeDocument/2006/relationships/hyperlink" Target="mailto:Dgriffin@Bowlmor-amf.com" TargetMode="External"/><Relationship Id="rId424" Type="http://schemas.openxmlformats.org/officeDocument/2006/relationships/hyperlink" Target="mailto:jpastula@bowlmor-amf.com" TargetMode="External"/><Relationship Id="rId466" Type="http://schemas.openxmlformats.org/officeDocument/2006/relationships/hyperlink" Target="mailto:akretzer@bowlmor-amf.com" TargetMode="External"/><Relationship Id="rId23" Type="http://schemas.openxmlformats.org/officeDocument/2006/relationships/hyperlink" Target="mailto:Kgrampre@bowlmor-amf.com" TargetMode="External"/><Relationship Id="rId119" Type="http://schemas.openxmlformats.org/officeDocument/2006/relationships/hyperlink" Target="mailto:jhake@bowlmor-amf.com" TargetMode="External"/><Relationship Id="rId270" Type="http://schemas.openxmlformats.org/officeDocument/2006/relationships/hyperlink" Target="mailto:lross@bowlmor-amf.com" TargetMode="External"/><Relationship Id="rId326" Type="http://schemas.openxmlformats.org/officeDocument/2006/relationships/hyperlink" Target="mailto:kgordon@bowlmor-amf.com" TargetMode="External"/><Relationship Id="rId533" Type="http://schemas.openxmlformats.org/officeDocument/2006/relationships/hyperlink" Target="mailto:spierpont@bowlmor-amf.com" TargetMode="External"/><Relationship Id="rId65" Type="http://schemas.openxmlformats.org/officeDocument/2006/relationships/hyperlink" Target="mailto:jsilverstein@bowlmor-amf.com" TargetMode="External"/><Relationship Id="rId130" Type="http://schemas.openxmlformats.org/officeDocument/2006/relationships/hyperlink" Target="mailto:Gacevedo@bowlmor-amf.com" TargetMode="External"/><Relationship Id="rId368" Type="http://schemas.openxmlformats.org/officeDocument/2006/relationships/hyperlink" Target="mailto:Rcalifano@bowlmor-amf.com" TargetMode="External"/><Relationship Id="rId172" Type="http://schemas.openxmlformats.org/officeDocument/2006/relationships/hyperlink" Target="mailto:lross@bowlmor-amf.com" TargetMode="External"/><Relationship Id="rId228" Type="http://schemas.openxmlformats.org/officeDocument/2006/relationships/hyperlink" Target="mailto:Jpatterson@bowlmor-amf.com" TargetMode="External"/><Relationship Id="rId435" Type="http://schemas.openxmlformats.org/officeDocument/2006/relationships/hyperlink" Target="mailto:Jpulzato@bowlmor-amf.com" TargetMode="External"/><Relationship Id="rId477" Type="http://schemas.openxmlformats.org/officeDocument/2006/relationships/hyperlink" Target="mailto:jpastula@bowlmor-amf.com" TargetMode="External"/><Relationship Id="rId281" Type="http://schemas.openxmlformats.org/officeDocument/2006/relationships/hyperlink" Target="mailto:lross@bowlmor-amf.com" TargetMode="External"/><Relationship Id="rId337" Type="http://schemas.openxmlformats.org/officeDocument/2006/relationships/hyperlink" Target="mailto:Caulisio@bowlmor-amf.com" TargetMode="External"/><Relationship Id="rId502" Type="http://schemas.openxmlformats.org/officeDocument/2006/relationships/hyperlink" Target="mailto:Rcalifano@bowlmor-amf.com" TargetMode="External"/><Relationship Id="rId34" Type="http://schemas.openxmlformats.org/officeDocument/2006/relationships/hyperlink" Target="mailto:jsilverstein@bowlmor-amf.com" TargetMode="External"/><Relationship Id="rId76" Type="http://schemas.openxmlformats.org/officeDocument/2006/relationships/hyperlink" Target="mailto:jsilverstein@bowlmor-amf.com" TargetMode="External"/><Relationship Id="rId141" Type="http://schemas.openxmlformats.org/officeDocument/2006/relationships/hyperlink" Target="mailto:jhake@bowlmor-amf.com" TargetMode="External"/><Relationship Id="rId379" Type="http://schemas.openxmlformats.org/officeDocument/2006/relationships/hyperlink" Target="mailto:Rcalifano@bowlmor-amf.com" TargetMode="External"/><Relationship Id="rId544" Type="http://schemas.openxmlformats.org/officeDocument/2006/relationships/hyperlink" Target="mailto:Gacevedo@bowlmor-amf.com" TargetMode="External"/><Relationship Id="rId7" Type="http://schemas.openxmlformats.org/officeDocument/2006/relationships/hyperlink" Target="mailto:jsilverstein@bowlmor-amf.com" TargetMode="External"/><Relationship Id="rId183" Type="http://schemas.openxmlformats.org/officeDocument/2006/relationships/hyperlink" Target="mailto:Koneil@bowlmor-amf.com" TargetMode="External"/><Relationship Id="rId239" Type="http://schemas.openxmlformats.org/officeDocument/2006/relationships/hyperlink" Target="mailto:Dcuddie@Bowlmor-amf.com" TargetMode="External"/><Relationship Id="rId390" Type="http://schemas.openxmlformats.org/officeDocument/2006/relationships/hyperlink" Target="mailto:Rcalifano@bowlmor-amf.com" TargetMode="External"/><Relationship Id="rId404" Type="http://schemas.openxmlformats.org/officeDocument/2006/relationships/hyperlink" Target="mailto:jpastula@bowlmor-amf.com" TargetMode="External"/><Relationship Id="rId446" Type="http://schemas.openxmlformats.org/officeDocument/2006/relationships/hyperlink" Target="mailto:jpastula@bowlmor-amf.com" TargetMode="External"/><Relationship Id="rId250" Type="http://schemas.openxmlformats.org/officeDocument/2006/relationships/hyperlink" Target="mailto:lross@bowlmor-amf.com" TargetMode="External"/><Relationship Id="rId292" Type="http://schemas.openxmlformats.org/officeDocument/2006/relationships/hyperlink" Target="mailto:Dgallaher@bowlmor-amf.com" TargetMode="External"/><Relationship Id="rId306" Type="http://schemas.openxmlformats.org/officeDocument/2006/relationships/hyperlink" Target="mailto:kgordon@bowlmor-amf.com" TargetMode="External"/><Relationship Id="rId488" Type="http://schemas.openxmlformats.org/officeDocument/2006/relationships/hyperlink" Target="mailto:Fcarpio@bowlmor-amf.com" TargetMode="External"/><Relationship Id="rId45" Type="http://schemas.openxmlformats.org/officeDocument/2006/relationships/hyperlink" Target="mailto:jsilverstein@bowlmor-amf.com" TargetMode="External"/><Relationship Id="rId87" Type="http://schemas.openxmlformats.org/officeDocument/2006/relationships/hyperlink" Target="mailto:Cbrooks@bowlmor-amf.com" TargetMode="External"/><Relationship Id="rId110" Type="http://schemas.openxmlformats.org/officeDocument/2006/relationships/hyperlink" Target="mailto:Pausset@bowlmor-amf.com" TargetMode="External"/><Relationship Id="rId348" Type="http://schemas.openxmlformats.org/officeDocument/2006/relationships/hyperlink" Target="mailto:kgordon@bowlmor-amf.com" TargetMode="External"/><Relationship Id="rId513" Type="http://schemas.openxmlformats.org/officeDocument/2006/relationships/hyperlink" Target="mailto:Dcuddie@Bowlmor-amf.com" TargetMode="External"/><Relationship Id="rId152" Type="http://schemas.openxmlformats.org/officeDocument/2006/relationships/hyperlink" Target="mailto:Dpatterson@bowlmor-amf.com" TargetMode="External"/><Relationship Id="rId194" Type="http://schemas.openxmlformats.org/officeDocument/2006/relationships/hyperlink" Target="mailto:lross@bowlmor-amf.com" TargetMode="External"/><Relationship Id="rId208" Type="http://schemas.openxmlformats.org/officeDocument/2006/relationships/hyperlink" Target="mailto:spierpont@bowlmor-amf.com" TargetMode="External"/><Relationship Id="rId415" Type="http://schemas.openxmlformats.org/officeDocument/2006/relationships/hyperlink" Target="mailto:Aghirardi@Bowlmor-amf.com" TargetMode="External"/><Relationship Id="rId457" Type="http://schemas.openxmlformats.org/officeDocument/2006/relationships/hyperlink" Target="mailto:jpastula@bowlmor-amf.com" TargetMode="External"/><Relationship Id="rId261" Type="http://schemas.openxmlformats.org/officeDocument/2006/relationships/hyperlink" Target="mailto:Dgriffin@Bowlmor-amf.com" TargetMode="External"/><Relationship Id="rId499" Type="http://schemas.openxmlformats.org/officeDocument/2006/relationships/hyperlink" Target="mailto:Rcalifano@bowlmor-amf.com" TargetMode="External"/><Relationship Id="rId14" Type="http://schemas.openxmlformats.org/officeDocument/2006/relationships/hyperlink" Target="mailto:jvarney@bowlmor-amf.com" TargetMode="External"/><Relationship Id="rId56" Type="http://schemas.openxmlformats.org/officeDocument/2006/relationships/hyperlink" Target="mailto:Schauncey@bowlmor-amf.com" TargetMode="External"/><Relationship Id="rId317" Type="http://schemas.openxmlformats.org/officeDocument/2006/relationships/hyperlink" Target="mailto:Shurley@bowlmor-amf.com" TargetMode="External"/><Relationship Id="rId359" Type="http://schemas.openxmlformats.org/officeDocument/2006/relationships/hyperlink" Target="mailto:Amadans@bowlmor-amf.com" TargetMode="External"/><Relationship Id="rId524" Type="http://schemas.openxmlformats.org/officeDocument/2006/relationships/hyperlink" Target="mailto:Ltrent@bowlmor-amf.com" TargetMode="External"/><Relationship Id="rId98" Type="http://schemas.openxmlformats.org/officeDocument/2006/relationships/hyperlink" Target="mailto:jsilverstein@bowlmor-amf.com" TargetMode="External"/><Relationship Id="rId121" Type="http://schemas.openxmlformats.org/officeDocument/2006/relationships/hyperlink" Target="mailto:jhake@bowlmor-amf.com" TargetMode="External"/><Relationship Id="rId163" Type="http://schemas.openxmlformats.org/officeDocument/2006/relationships/hyperlink" Target="mailto:Nginsberg@bowlmor-amf.com" TargetMode="External"/><Relationship Id="rId219" Type="http://schemas.openxmlformats.org/officeDocument/2006/relationships/hyperlink" Target="mailto:lross@bowlmor-amf.com" TargetMode="External"/><Relationship Id="rId370" Type="http://schemas.openxmlformats.org/officeDocument/2006/relationships/hyperlink" Target="mailto:Mmacneil@bowlmor-amf.com" TargetMode="External"/><Relationship Id="rId426" Type="http://schemas.openxmlformats.org/officeDocument/2006/relationships/hyperlink" Target="mailto:jpastula@bowlmor-amf.com" TargetMode="External"/><Relationship Id="rId230" Type="http://schemas.openxmlformats.org/officeDocument/2006/relationships/hyperlink" Target="mailto:Rcalifano@bowlmor-amf.com" TargetMode="External"/><Relationship Id="rId468" Type="http://schemas.openxmlformats.org/officeDocument/2006/relationships/hyperlink" Target="mailto:akretzer@bowlmor-amf.com" TargetMode="External"/><Relationship Id="rId25" Type="http://schemas.openxmlformats.org/officeDocument/2006/relationships/hyperlink" Target="mailto:Kgrampre@bowlmor-amf.com" TargetMode="External"/><Relationship Id="rId67" Type="http://schemas.openxmlformats.org/officeDocument/2006/relationships/hyperlink" Target="mailto:Amorrison@bowlmor-amf.com" TargetMode="External"/><Relationship Id="rId272" Type="http://schemas.openxmlformats.org/officeDocument/2006/relationships/hyperlink" Target="mailto:mterrell@bowlmor-amf.com" TargetMode="External"/><Relationship Id="rId328" Type="http://schemas.openxmlformats.org/officeDocument/2006/relationships/hyperlink" Target="mailto:bshaw@bowlmor-amf.com" TargetMode="External"/><Relationship Id="rId535" Type="http://schemas.openxmlformats.org/officeDocument/2006/relationships/hyperlink" Target="mailto:Rpiacente@bowlmor-amf.com" TargetMode="External"/><Relationship Id="rId132" Type="http://schemas.openxmlformats.org/officeDocument/2006/relationships/hyperlink" Target="mailto:Gacevedo@bowlmor-amf.com" TargetMode="External"/><Relationship Id="rId174" Type="http://schemas.openxmlformats.org/officeDocument/2006/relationships/hyperlink" Target="mailto:lross@bowlmor-amf.com" TargetMode="External"/><Relationship Id="rId381" Type="http://schemas.openxmlformats.org/officeDocument/2006/relationships/hyperlink" Target="mailto:rciminelli@bowlmor-amf.com" TargetMode="External"/><Relationship Id="rId220" Type="http://schemas.openxmlformats.org/officeDocument/2006/relationships/hyperlink" Target="mailto:lross@bowlmor-amf.com" TargetMode="External"/><Relationship Id="rId241" Type="http://schemas.openxmlformats.org/officeDocument/2006/relationships/hyperlink" Target="mailto:Dcuddie@Bowlmor-amf.com" TargetMode="External"/><Relationship Id="rId437" Type="http://schemas.openxmlformats.org/officeDocument/2006/relationships/hyperlink" Target="mailto:Jpulzato@bowlmor-amf.com" TargetMode="External"/><Relationship Id="rId458" Type="http://schemas.openxmlformats.org/officeDocument/2006/relationships/hyperlink" Target="mailto:jpastula@bowlmor-amf.com" TargetMode="External"/><Relationship Id="rId479" Type="http://schemas.openxmlformats.org/officeDocument/2006/relationships/hyperlink" Target="mailto:jpastula@bowlmor-amf.com" TargetMode="External"/><Relationship Id="rId15" Type="http://schemas.openxmlformats.org/officeDocument/2006/relationships/hyperlink" Target="mailto:jvarney@bowlmor-amf.com" TargetMode="External"/><Relationship Id="rId36" Type="http://schemas.openxmlformats.org/officeDocument/2006/relationships/hyperlink" Target="mailto:kwelcher@bowlmor-amf.com" TargetMode="External"/><Relationship Id="rId57" Type="http://schemas.openxmlformats.org/officeDocument/2006/relationships/hyperlink" Target="mailto:Schauncey@bowlmor-amf.com" TargetMode="External"/><Relationship Id="rId262" Type="http://schemas.openxmlformats.org/officeDocument/2006/relationships/hyperlink" Target="mailto:Rpiacente@bowlmor-amf.com" TargetMode="External"/><Relationship Id="rId283" Type="http://schemas.openxmlformats.org/officeDocument/2006/relationships/hyperlink" Target="mailto:Mbritt@bowlmor-amf.com" TargetMode="External"/><Relationship Id="rId318" Type="http://schemas.openxmlformats.org/officeDocument/2006/relationships/hyperlink" Target="mailto:Shurley@bowlmor-amf.com" TargetMode="External"/><Relationship Id="rId339" Type="http://schemas.openxmlformats.org/officeDocument/2006/relationships/hyperlink" Target="mailto:Caulisio@bowlmor-amf.com" TargetMode="External"/><Relationship Id="rId490" Type="http://schemas.openxmlformats.org/officeDocument/2006/relationships/hyperlink" Target="mailto:Jpulzato@bowlmor-amf.com" TargetMode="External"/><Relationship Id="rId504" Type="http://schemas.openxmlformats.org/officeDocument/2006/relationships/hyperlink" Target="mailto:Mbritt@bowlmor-amf.com" TargetMode="External"/><Relationship Id="rId525" Type="http://schemas.openxmlformats.org/officeDocument/2006/relationships/hyperlink" Target="mailto:Ltrent@bowlmor-amf.com" TargetMode="External"/><Relationship Id="rId546" Type="http://schemas.openxmlformats.org/officeDocument/2006/relationships/hyperlink" Target="mailto:Gacevedo@bowlmor-amf.com" TargetMode="External"/><Relationship Id="rId78" Type="http://schemas.openxmlformats.org/officeDocument/2006/relationships/hyperlink" Target="mailto:Cbrooks@bowlmor-amf.com" TargetMode="External"/><Relationship Id="rId99" Type="http://schemas.openxmlformats.org/officeDocument/2006/relationships/hyperlink" Target="mailto:jsilverstein@bowlmor-amf.com" TargetMode="External"/><Relationship Id="rId101" Type="http://schemas.openxmlformats.org/officeDocument/2006/relationships/hyperlink" Target="mailto:jsilverstein@bowlmor-amf.com" TargetMode="External"/><Relationship Id="rId122" Type="http://schemas.openxmlformats.org/officeDocument/2006/relationships/hyperlink" Target="mailto:Rhaider@bowlmor-amf.com" TargetMode="External"/><Relationship Id="rId143" Type="http://schemas.openxmlformats.org/officeDocument/2006/relationships/hyperlink" Target="mailto:jhake@bowlmor-amf.com" TargetMode="External"/><Relationship Id="rId164" Type="http://schemas.openxmlformats.org/officeDocument/2006/relationships/hyperlink" Target="mailto:Nginsberg@bowlmor-amf.com" TargetMode="External"/><Relationship Id="rId185" Type="http://schemas.openxmlformats.org/officeDocument/2006/relationships/hyperlink" Target="mailto:Koneil@bowlmor-amf.com" TargetMode="External"/><Relationship Id="rId350" Type="http://schemas.openxmlformats.org/officeDocument/2006/relationships/hyperlink" Target="mailto:kgordon@bowlmor-amf.com" TargetMode="External"/><Relationship Id="rId371" Type="http://schemas.openxmlformats.org/officeDocument/2006/relationships/hyperlink" Target="mailto:Mmacneil@bowlmor-amf.com" TargetMode="External"/><Relationship Id="rId406" Type="http://schemas.openxmlformats.org/officeDocument/2006/relationships/hyperlink" Target="mailto:jpastula@bowlmor-amf.com" TargetMode="External"/><Relationship Id="rId9" Type="http://schemas.openxmlformats.org/officeDocument/2006/relationships/hyperlink" Target="mailto:jsilverstein@bowlmor-amf.com" TargetMode="External"/><Relationship Id="rId210" Type="http://schemas.openxmlformats.org/officeDocument/2006/relationships/hyperlink" Target="mailto:spierpont@bowlmor-amf.com" TargetMode="External"/><Relationship Id="rId392" Type="http://schemas.openxmlformats.org/officeDocument/2006/relationships/hyperlink" Target="mailto:Rcalifano@bowlmor-amf.com" TargetMode="External"/><Relationship Id="rId427" Type="http://schemas.openxmlformats.org/officeDocument/2006/relationships/hyperlink" Target="mailto:jpastula@bowlmor-amf.com" TargetMode="External"/><Relationship Id="rId448" Type="http://schemas.openxmlformats.org/officeDocument/2006/relationships/hyperlink" Target="mailto:tlanning@bowlmor-amf.com" TargetMode="External"/><Relationship Id="rId469" Type="http://schemas.openxmlformats.org/officeDocument/2006/relationships/hyperlink" Target="mailto:akretzer@bowlmor-amf.com" TargetMode="External"/><Relationship Id="rId26" Type="http://schemas.openxmlformats.org/officeDocument/2006/relationships/hyperlink" Target="mailto:Kgrampre@bowlmor-amf.com" TargetMode="External"/><Relationship Id="rId231" Type="http://schemas.openxmlformats.org/officeDocument/2006/relationships/hyperlink" Target="mailto:Rcalifano@bowlmor-amf.com" TargetMode="External"/><Relationship Id="rId252" Type="http://schemas.openxmlformats.org/officeDocument/2006/relationships/hyperlink" Target="mailto:lross@bowlmor-amf.com" TargetMode="External"/><Relationship Id="rId273" Type="http://schemas.openxmlformats.org/officeDocument/2006/relationships/hyperlink" Target="mailto:lross@bowlmor-amf.com" TargetMode="External"/><Relationship Id="rId294" Type="http://schemas.openxmlformats.org/officeDocument/2006/relationships/hyperlink" Target="mailto:Dgallaher@bowlmor-amf.com" TargetMode="External"/><Relationship Id="rId308" Type="http://schemas.openxmlformats.org/officeDocument/2006/relationships/hyperlink" Target="mailto:kgordon@bowlmor-amf.com" TargetMode="External"/><Relationship Id="rId329" Type="http://schemas.openxmlformats.org/officeDocument/2006/relationships/hyperlink" Target="mailto:bshaw@bowlmor-amf.com" TargetMode="External"/><Relationship Id="rId480" Type="http://schemas.openxmlformats.org/officeDocument/2006/relationships/hyperlink" Target="mailto:jpastula@bowlmor-amf.com" TargetMode="External"/><Relationship Id="rId515" Type="http://schemas.openxmlformats.org/officeDocument/2006/relationships/hyperlink" Target="mailto:kgordon@bowlmor-amf.com" TargetMode="External"/><Relationship Id="rId536" Type="http://schemas.openxmlformats.org/officeDocument/2006/relationships/hyperlink" Target="mailto:Rpiacente@bowlmor-amf.com" TargetMode="External"/><Relationship Id="rId47" Type="http://schemas.openxmlformats.org/officeDocument/2006/relationships/hyperlink" Target="mailto:jsilverstein@bowlmor-amf.com" TargetMode="External"/><Relationship Id="rId68" Type="http://schemas.openxmlformats.org/officeDocument/2006/relationships/hyperlink" Target="mailto:jsilverstein@bowlmor-amf.com" TargetMode="External"/><Relationship Id="rId89" Type="http://schemas.openxmlformats.org/officeDocument/2006/relationships/hyperlink" Target="mailto:jsilverstein@bowlmor-amf.com" TargetMode="External"/><Relationship Id="rId112" Type="http://schemas.openxmlformats.org/officeDocument/2006/relationships/hyperlink" Target="mailto:jhake@bowlmor-amf.com" TargetMode="External"/><Relationship Id="rId133" Type="http://schemas.openxmlformats.org/officeDocument/2006/relationships/hyperlink" Target="mailto:jhake@bowlmor-amf.com" TargetMode="External"/><Relationship Id="rId154" Type="http://schemas.openxmlformats.org/officeDocument/2006/relationships/hyperlink" Target="mailto:jhake@bowlmor-amf.com" TargetMode="External"/><Relationship Id="rId175" Type="http://schemas.openxmlformats.org/officeDocument/2006/relationships/hyperlink" Target="mailto:lross@bowlmor-amf.com" TargetMode="External"/><Relationship Id="rId340" Type="http://schemas.openxmlformats.org/officeDocument/2006/relationships/hyperlink" Target="mailto:kgordon@bowlmor-amf.com" TargetMode="External"/><Relationship Id="rId361" Type="http://schemas.openxmlformats.org/officeDocument/2006/relationships/hyperlink" Target="mailto:Amadans@bowlmor-amf.com" TargetMode="External"/><Relationship Id="rId196" Type="http://schemas.openxmlformats.org/officeDocument/2006/relationships/hyperlink" Target="mailto:Bmoore@bowlmor-amf.com" TargetMode="External"/><Relationship Id="rId200" Type="http://schemas.openxmlformats.org/officeDocument/2006/relationships/hyperlink" Target="mailto:Bmoore@bowlmor-amf.com" TargetMode="External"/><Relationship Id="rId382" Type="http://schemas.openxmlformats.org/officeDocument/2006/relationships/hyperlink" Target="mailto:rciminelli@bowlmor-amf.com" TargetMode="External"/><Relationship Id="rId417" Type="http://schemas.openxmlformats.org/officeDocument/2006/relationships/hyperlink" Target="mailto:Aghirardi@Bowlmor-amf.com" TargetMode="External"/><Relationship Id="rId438" Type="http://schemas.openxmlformats.org/officeDocument/2006/relationships/hyperlink" Target="mailto:Jpulzato@bowlmor-amf.com" TargetMode="External"/><Relationship Id="rId459" Type="http://schemas.openxmlformats.org/officeDocument/2006/relationships/hyperlink" Target="mailto:jpastula@bowlmor-amf.com" TargetMode="External"/><Relationship Id="rId16" Type="http://schemas.openxmlformats.org/officeDocument/2006/relationships/hyperlink" Target="mailto:jvarney@bowlmor-amf.com" TargetMode="External"/><Relationship Id="rId221" Type="http://schemas.openxmlformats.org/officeDocument/2006/relationships/hyperlink" Target="mailto:lross@bowlmor-amf.com" TargetMode="External"/><Relationship Id="rId242" Type="http://schemas.openxmlformats.org/officeDocument/2006/relationships/hyperlink" Target="mailto:Dcuddie@Bowlmor-amf.com" TargetMode="External"/><Relationship Id="rId263" Type="http://schemas.openxmlformats.org/officeDocument/2006/relationships/hyperlink" Target="mailto:Dgriffin@Bowlmor-amf.com" TargetMode="External"/><Relationship Id="rId284" Type="http://schemas.openxmlformats.org/officeDocument/2006/relationships/hyperlink" Target="mailto:Mbritt@bowlmor-amf.com" TargetMode="External"/><Relationship Id="rId319" Type="http://schemas.openxmlformats.org/officeDocument/2006/relationships/hyperlink" Target="mailto:Shurley@bowlmor-amf.com" TargetMode="External"/><Relationship Id="rId470" Type="http://schemas.openxmlformats.org/officeDocument/2006/relationships/hyperlink" Target="mailto:akretzer@bowlmor-amf.com" TargetMode="External"/><Relationship Id="rId491" Type="http://schemas.openxmlformats.org/officeDocument/2006/relationships/hyperlink" Target="mailto:Jpulzato@bowlmor-amf.com" TargetMode="External"/><Relationship Id="rId505" Type="http://schemas.openxmlformats.org/officeDocument/2006/relationships/hyperlink" Target="mailto:kwelcher@bowlmor-amf.com" TargetMode="External"/><Relationship Id="rId526" Type="http://schemas.openxmlformats.org/officeDocument/2006/relationships/hyperlink" Target="mailto:Amorrison@bowlmor-amf.com" TargetMode="External"/><Relationship Id="rId37" Type="http://schemas.openxmlformats.org/officeDocument/2006/relationships/hyperlink" Target="mailto:kwelcher@bowlmor-amf.com" TargetMode="External"/><Relationship Id="rId58" Type="http://schemas.openxmlformats.org/officeDocument/2006/relationships/hyperlink" Target="mailto:Schauncey@bowlmor-amf.com" TargetMode="External"/><Relationship Id="rId79" Type="http://schemas.openxmlformats.org/officeDocument/2006/relationships/hyperlink" Target="mailto:Cbrooks@bowlmor-amf.com" TargetMode="External"/><Relationship Id="rId102" Type="http://schemas.openxmlformats.org/officeDocument/2006/relationships/hyperlink" Target="mailto:jsilverstein@bowlmor-amf.com" TargetMode="External"/><Relationship Id="rId123" Type="http://schemas.openxmlformats.org/officeDocument/2006/relationships/hyperlink" Target="mailto:jhake@bowlmor-amf.com" TargetMode="External"/><Relationship Id="rId144" Type="http://schemas.openxmlformats.org/officeDocument/2006/relationships/hyperlink" Target="mailto:jhake@bowlmor-amf.com" TargetMode="External"/><Relationship Id="rId330" Type="http://schemas.openxmlformats.org/officeDocument/2006/relationships/hyperlink" Target="mailto:kgordon@bowlmor-amf.com" TargetMode="External"/><Relationship Id="rId547" Type="http://schemas.openxmlformats.org/officeDocument/2006/relationships/hyperlink" Target="mailto:Mbritt@bowlmor-amf.com" TargetMode="External"/><Relationship Id="rId90" Type="http://schemas.openxmlformats.org/officeDocument/2006/relationships/hyperlink" Target="mailto:jsilverstein@bowlmor-amf.com" TargetMode="External"/><Relationship Id="rId165" Type="http://schemas.openxmlformats.org/officeDocument/2006/relationships/hyperlink" Target="mailto:Nginsberg@bowlmor-amf.com" TargetMode="External"/><Relationship Id="rId186" Type="http://schemas.openxmlformats.org/officeDocument/2006/relationships/hyperlink" Target="mailto:Koneil@bowlmor-amf.com" TargetMode="External"/><Relationship Id="rId351" Type="http://schemas.openxmlformats.org/officeDocument/2006/relationships/hyperlink" Target="mailto:kgordon@bowlmor-amf.com" TargetMode="External"/><Relationship Id="rId372" Type="http://schemas.openxmlformats.org/officeDocument/2006/relationships/hyperlink" Target="mailto:Rcalifano@bowlmor-amf.com" TargetMode="External"/><Relationship Id="rId393" Type="http://schemas.openxmlformats.org/officeDocument/2006/relationships/hyperlink" Target="mailto:Rcalifano@bowlmor-amf.com" TargetMode="External"/><Relationship Id="rId407" Type="http://schemas.openxmlformats.org/officeDocument/2006/relationships/hyperlink" Target="mailto:jpastula@bowlmor-amf.com" TargetMode="External"/><Relationship Id="rId428" Type="http://schemas.openxmlformats.org/officeDocument/2006/relationships/hyperlink" Target="mailto:jpastula@bowlmor-amf.com" TargetMode="External"/><Relationship Id="rId449" Type="http://schemas.openxmlformats.org/officeDocument/2006/relationships/hyperlink" Target="mailto:tlanning@bowlmor-amf.com" TargetMode="External"/><Relationship Id="rId211" Type="http://schemas.openxmlformats.org/officeDocument/2006/relationships/hyperlink" Target="mailto:spierpont@bowlmor-amf.com" TargetMode="External"/><Relationship Id="rId232" Type="http://schemas.openxmlformats.org/officeDocument/2006/relationships/hyperlink" Target="mailto:Rcalifano@bowlmor-amf.com" TargetMode="External"/><Relationship Id="rId253" Type="http://schemas.openxmlformats.org/officeDocument/2006/relationships/hyperlink" Target="mailto:lross@bowlmor-amf.com" TargetMode="External"/><Relationship Id="rId274" Type="http://schemas.openxmlformats.org/officeDocument/2006/relationships/hyperlink" Target="mailto:lross@bowlmor-amf.com" TargetMode="External"/><Relationship Id="rId295" Type="http://schemas.openxmlformats.org/officeDocument/2006/relationships/hyperlink" Target="mailto:kgordon@bowlmor-amf.com" TargetMode="External"/><Relationship Id="rId309" Type="http://schemas.openxmlformats.org/officeDocument/2006/relationships/hyperlink" Target="mailto:kgordon@bowlmor-amf.com" TargetMode="External"/><Relationship Id="rId460" Type="http://schemas.openxmlformats.org/officeDocument/2006/relationships/hyperlink" Target="mailto:jpastula@bowlmor-amf.com" TargetMode="External"/><Relationship Id="rId481" Type="http://schemas.openxmlformats.org/officeDocument/2006/relationships/hyperlink" Target="mailto:jpastula@bowlmor-amf.com" TargetMode="External"/><Relationship Id="rId516" Type="http://schemas.openxmlformats.org/officeDocument/2006/relationships/hyperlink" Target="mailto:kgordon@bowlmor-amf.com" TargetMode="External"/><Relationship Id="rId27" Type="http://schemas.openxmlformats.org/officeDocument/2006/relationships/hyperlink" Target="mailto:jsilverstein@bowlmor-amf.com" TargetMode="External"/><Relationship Id="rId48" Type="http://schemas.openxmlformats.org/officeDocument/2006/relationships/hyperlink" Target="mailto:jsilverstein@bowlmor-amf.com" TargetMode="External"/><Relationship Id="rId69" Type="http://schemas.openxmlformats.org/officeDocument/2006/relationships/hyperlink" Target="mailto:jsilverstein@bowlmor-amf.com" TargetMode="External"/><Relationship Id="rId113" Type="http://schemas.openxmlformats.org/officeDocument/2006/relationships/hyperlink" Target="mailto:jhake@bowlmor-amf.com" TargetMode="External"/><Relationship Id="rId134" Type="http://schemas.openxmlformats.org/officeDocument/2006/relationships/hyperlink" Target="mailto:jhake@bowlmor-amf.com" TargetMode="External"/><Relationship Id="rId320" Type="http://schemas.openxmlformats.org/officeDocument/2006/relationships/hyperlink" Target="mailto:Shurley@bowlmor-amf.com" TargetMode="External"/><Relationship Id="rId537" Type="http://schemas.openxmlformats.org/officeDocument/2006/relationships/hyperlink" Target="mailto:Tdooley@Bowlmor-amf.com" TargetMode="External"/><Relationship Id="rId80" Type="http://schemas.openxmlformats.org/officeDocument/2006/relationships/hyperlink" Target="mailto:Cbrooks@bowlmor-amf.com" TargetMode="External"/><Relationship Id="rId155" Type="http://schemas.openxmlformats.org/officeDocument/2006/relationships/hyperlink" Target="mailto:jhake@bowlmor-amf.com" TargetMode="External"/><Relationship Id="rId176" Type="http://schemas.openxmlformats.org/officeDocument/2006/relationships/hyperlink" Target="mailto:lross@bowlmor-amf.com" TargetMode="External"/><Relationship Id="rId197" Type="http://schemas.openxmlformats.org/officeDocument/2006/relationships/hyperlink" Target="mailto:Bmoore@bowlmor-amf.com" TargetMode="External"/><Relationship Id="rId341" Type="http://schemas.openxmlformats.org/officeDocument/2006/relationships/hyperlink" Target="mailto:kgordon@bowlmor-amf.com" TargetMode="External"/><Relationship Id="rId362" Type="http://schemas.openxmlformats.org/officeDocument/2006/relationships/hyperlink" Target="mailto:kgordon@bowlmor-amf.com" TargetMode="External"/><Relationship Id="rId383" Type="http://schemas.openxmlformats.org/officeDocument/2006/relationships/hyperlink" Target="mailto:rciminelli@bowlmor-amf.com" TargetMode="External"/><Relationship Id="rId418" Type="http://schemas.openxmlformats.org/officeDocument/2006/relationships/hyperlink" Target="mailto:Aghirardi@Bowlmor-amf.com" TargetMode="External"/><Relationship Id="rId439" Type="http://schemas.openxmlformats.org/officeDocument/2006/relationships/hyperlink" Target="mailto:Jpulzato@bowlmor-amf.com" TargetMode="External"/><Relationship Id="rId201" Type="http://schemas.openxmlformats.org/officeDocument/2006/relationships/hyperlink" Target="mailto:Bmoore@bowlmor-amf.com" TargetMode="External"/><Relationship Id="rId222" Type="http://schemas.openxmlformats.org/officeDocument/2006/relationships/hyperlink" Target="mailto:Jpatterson@bowlmor-amf.com" TargetMode="External"/><Relationship Id="rId243" Type="http://schemas.openxmlformats.org/officeDocument/2006/relationships/hyperlink" Target="mailto:Dcuddie@Bowlmor-amf.com" TargetMode="External"/><Relationship Id="rId264" Type="http://schemas.openxmlformats.org/officeDocument/2006/relationships/hyperlink" Target="mailto:lross@bowlmor-amf.com" TargetMode="External"/><Relationship Id="rId285" Type="http://schemas.openxmlformats.org/officeDocument/2006/relationships/hyperlink" Target="mailto:Mbritt@bowlmor-amf.com" TargetMode="External"/><Relationship Id="rId450" Type="http://schemas.openxmlformats.org/officeDocument/2006/relationships/hyperlink" Target="mailto:tlanning@bowlmor-amf.com" TargetMode="External"/><Relationship Id="rId471" Type="http://schemas.openxmlformats.org/officeDocument/2006/relationships/hyperlink" Target="mailto:akretzer@bowlmor-amf.com" TargetMode="External"/><Relationship Id="rId506" Type="http://schemas.openxmlformats.org/officeDocument/2006/relationships/hyperlink" Target="mailto:jsilverstein@bowlmor-amf.com" TargetMode="External"/><Relationship Id="rId17" Type="http://schemas.openxmlformats.org/officeDocument/2006/relationships/hyperlink" Target="mailto:jvarney@bowlmor-amf.com" TargetMode="External"/><Relationship Id="rId38" Type="http://schemas.openxmlformats.org/officeDocument/2006/relationships/hyperlink" Target="mailto:kwelcher@bowlmor-amf.com" TargetMode="External"/><Relationship Id="rId59" Type="http://schemas.openxmlformats.org/officeDocument/2006/relationships/hyperlink" Target="mailto:Schauncey@bowlmor-amf.com" TargetMode="External"/><Relationship Id="rId103" Type="http://schemas.openxmlformats.org/officeDocument/2006/relationships/hyperlink" Target="mailto:tdangelo@bowlmor-amf.com" TargetMode="External"/><Relationship Id="rId124" Type="http://schemas.openxmlformats.org/officeDocument/2006/relationships/hyperlink" Target="mailto:jhake@bowlmor-amf.com" TargetMode="External"/><Relationship Id="rId310" Type="http://schemas.openxmlformats.org/officeDocument/2006/relationships/hyperlink" Target="mailto:kgordon@bowlmor-amf.com" TargetMode="External"/><Relationship Id="rId492" Type="http://schemas.openxmlformats.org/officeDocument/2006/relationships/hyperlink" Target="mailto:Cwilson@bowlmor-amf.com" TargetMode="External"/><Relationship Id="rId527" Type="http://schemas.openxmlformats.org/officeDocument/2006/relationships/hyperlink" Target="mailto:Amorrison@bowlmor-amf.com" TargetMode="External"/><Relationship Id="rId548" Type="http://schemas.openxmlformats.org/officeDocument/2006/relationships/hyperlink" Target="https://www.facebook.com/BowleroNorthScottsdale/" TargetMode="External"/><Relationship Id="rId70" Type="http://schemas.openxmlformats.org/officeDocument/2006/relationships/hyperlink" Target="mailto:jsilverstein@bowlmor-amf.com" TargetMode="External"/><Relationship Id="rId91" Type="http://schemas.openxmlformats.org/officeDocument/2006/relationships/hyperlink" Target="mailto:jsilverstein@bowlmor-amf.com" TargetMode="External"/><Relationship Id="rId145" Type="http://schemas.openxmlformats.org/officeDocument/2006/relationships/hyperlink" Target="mailto:jhake@bowlmor-amf.com" TargetMode="External"/><Relationship Id="rId166" Type="http://schemas.openxmlformats.org/officeDocument/2006/relationships/hyperlink" Target="mailto:Nginsberg@bowlmor-amf.com" TargetMode="External"/><Relationship Id="rId187" Type="http://schemas.openxmlformats.org/officeDocument/2006/relationships/hyperlink" Target="mailto:Koneil@bowlmor-amf.com" TargetMode="External"/><Relationship Id="rId331" Type="http://schemas.openxmlformats.org/officeDocument/2006/relationships/hyperlink" Target="mailto:kgordon@bowlmor-amf.com" TargetMode="External"/><Relationship Id="rId352" Type="http://schemas.openxmlformats.org/officeDocument/2006/relationships/hyperlink" Target="mailto:kgordon@bowlmor-amf.com" TargetMode="External"/><Relationship Id="rId373" Type="http://schemas.openxmlformats.org/officeDocument/2006/relationships/hyperlink" Target="mailto:Rcalifano@bowlmor-amf.com" TargetMode="External"/><Relationship Id="rId394" Type="http://schemas.openxmlformats.org/officeDocument/2006/relationships/hyperlink" Target="mailto:Rcalifano@bowlmor-amf.com" TargetMode="External"/><Relationship Id="rId408" Type="http://schemas.openxmlformats.org/officeDocument/2006/relationships/hyperlink" Target="mailto:jpastula@bowlmor-amf.com" TargetMode="External"/><Relationship Id="rId429" Type="http://schemas.openxmlformats.org/officeDocument/2006/relationships/hyperlink" Target="mailto:jpastula@bowlmor-amf.com" TargetMode="External"/><Relationship Id="rId1" Type="http://schemas.openxmlformats.org/officeDocument/2006/relationships/hyperlink" Target="mailto:jsilverstein@bowlmor-amf.com" TargetMode="External"/><Relationship Id="rId212" Type="http://schemas.openxmlformats.org/officeDocument/2006/relationships/hyperlink" Target="mailto:spierpont@bowlmor-amf.com" TargetMode="External"/><Relationship Id="rId233" Type="http://schemas.openxmlformats.org/officeDocument/2006/relationships/hyperlink" Target="mailto:Rcalifano@bowlmor-amf.com" TargetMode="External"/><Relationship Id="rId254" Type="http://schemas.openxmlformats.org/officeDocument/2006/relationships/hyperlink" Target="mailto:lross@bowlmor-amf.com" TargetMode="External"/><Relationship Id="rId440" Type="http://schemas.openxmlformats.org/officeDocument/2006/relationships/hyperlink" Target="mailto:jpastula@bowlmor-amf.com" TargetMode="External"/><Relationship Id="rId28" Type="http://schemas.openxmlformats.org/officeDocument/2006/relationships/hyperlink" Target="mailto:jsilverstein@bowlmor-amf.com" TargetMode="External"/><Relationship Id="rId49" Type="http://schemas.openxmlformats.org/officeDocument/2006/relationships/hyperlink" Target="mailto:jsilverstein@bowlmor-amf.com" TargetMode="External"/><Relationship Id="rId114" Type="http://schemas.openxmlformats.org/officeDocument/2006/relationships/hyperlink" Target="mailto:jhake@bowlmor-amf.com" TargetMode="External"/><Relationship Id="rId275" Type="http://schemas.openxmlformats.org/officeDocument/2006/relationships/hyperlink" Target="mailto:lross@bowlmor-amf.com" TargetMode="External"/><Relationship Id="rId296" Type="http://schemas.openxmlformats.org/officeDocument/2006/relationships/hyperlink" Target="mailto:kgordon@bowlmor-amf.com" TargetMode="External"/><Relationship Id="rId300" Type="http://schemas.openxmlformats.org/officeDocument/2006/relationships/hyperlink" Target="mailto:TFalter@Bowlmor-AMF.com" TargetMode="External"/><Relationship Id="rId461" Type="http://schemas.openxmlformats.org/officeDocument/2006/relationships/hyperlink" Target="mailto:jpastula@bowlmor-amf.com" TargetMode="External"/><Relationship Id="rId482" Type="http://schemas.openxmlformats.org/officeDocument/2006/relationships/hyperlink" Target="mailto:jpastula@bowlmor-amf.com" TargetMode="External"/><Relationship Id="rId517" Type="http://schemas.openxmlformats.org/officeDocument/2006/relationships/hyperlink" Target="mailto:Amadans@bowlmor-amf.com" TargetMode="External"/><Relationship Id="rId538" Type="http://schemas.openxmlformats.org/officeDocument/2006/relationships/hyperlink" Target="mailto:Tdooley@Bowlmor-amf.com" TargetMode="External"/><Relationship Id="rId60" Type="http://schemas.openxmlformats.org/officeDocument/2006/relationships/hyperlink" Target="mailto:Schauncey@bowlmor-amf.com" TargetMode="External"/><Relationship Id="rId81" Type="http://schemas.openxmlformats.org/officeDocument/2006/relationships/hyperlink" Target="mailto:Cbrooks@bowlmor-amf.com" TargetMode="External"/><Relationship Id="rId135" Type="http://schemas.openxmlformats.org/officeDocument/2006/relationships/hyperlink" Target="mailto:jhake@bowlmor-amf.com" TargetMode="External"/><Relationship Id="rId156" Type="http://schemas.openxmlformats.org/officeDocument/2006/relationships/hyperlink" Target="mailto:jhake@bowlmor-amf.com" TargetMode="External"/><Relationship Id="rId177" Type="http://schemas.openxmlformats.org/officeDocument/2006/relationships/hyperlink" Target="mailto:lross@bowlmor-amf.com" TargetMode="External"/><Relationship Id="rId198" Type="http://schemas.openxmlformats.org/officeDocument/2006/relationships/hyperlink" Target="mailto:Bmoore@bowlmor-amf.com" TargetMode="External"/><Relationship Id="rId321" Type="http://schemas.openxmlformats.org/officeDocument/2006/relationships/hyperlink" Target="mailto:Shurley@bowlmor-amf.com" TargetMode="External"/><Relationship Id="rId342" Type="http://schemas.openxmlformats.org/officeDocument/2006/relationships/hyperlink" Target="mailto:Wsmith@bowlmor-amf.com" TargetMode="External"/><Relationship Id="rId363" Type="http://schemas.openxmlformats.org/officeDocument/2006/relationships/hyperlink" Target="mailto:kgordon@bowlmor-amf.com" TargetMode="External"/><Relationship Id="rId384" Type="http://schemas.openxmlformats.org/officeDocument/2006/relationships/hyperlink" Target="mailto:rciminelli@bowlmor-amf.com" TargetMode="External"/><Relationship Id="rId419" Type="http://schemas.openxmlformats.org/officeDocument/2006/relationships/hyperlink" Target="mailto:jpastula@bowlmor-amf.com" TargetMode="External"/><Relationship Id="rId202" Type="http://schemas.openxmlformats.org/officeDocument/2006/relationships/hyperlink" Target="mailto:Bmoore@bowlmor-amf.com" TargetMode="External"/><Relationship Id="rId223" Type="http://schemas.openxmlformats.org/officeDocument/2006/relationships/hyperlink" Target="mailto:Jpatterson@bowlmor-amf.com" TargetMode="External"/><Relationship Id="rId244" Type="http://schemas.openxmlformats.org/officeDocument/2006/relationships/hyperlink" Target="mailto:Dcuddie@Bowlmor-amf.com" TargetMode="External"/><Relationship Id="rId430" Type="http://schemas.openxmlformats.org/officeDocument/2006/relationships/hyperlink" Target="mailto:jpastula@bowlmor-amf.com" TargetMode="External"/><Relationship Id="rId18" Type="http://schemas.openxmlformats.org/officeDocument/2006/relationships/hyperlink" Target="mailto:jvarney@bowlmor-amf.com" TargetMode="External"/><Relationship Id="rId39" Type="http://schemas.openxmlformats.org/officeDocument/2006/relationships/hyperlink" Target="mailto:kwelcher@bowlmor-amf.com" TargetMode="External"/><Relationship Id="rId265" Type="http://schemas.openxmlformats.org/officeDocument/2006/relationships/hyperlink" Target="mailto:lross@bowlmor-amf.com" TargetMode="External"/><Relationship Id="rId286" Type="http://schemas.openxmlformats.org/officeDocument/2006/relationships/hyperlink" Target="mailto:Mbritt@bowlmor-amf.com" TargetMode="External"/><Relationship Id="rId451" Type="http://schemas.openxmlformats.org/officeDocument/2006/relationships/hyperlink" Target="mailto:tlanning@bowlmor-amf.com" TargetMode="External"/><Relationship Id="rId472" Type="http://schemas.openxmlformats.org/officeDocument/2006/relationships/hyperlink" Target="mailto:akretzer@bowlmor-amf.com" TargetMode="External"/><Relationship Id="rId493" Type="http://schemas.openxmlformats.org/officeDocument/2006/relationships/hyperlink" Target="mailto:Cwilson@bowlmor-amf.com" TargetMode="External"/><Relationship Id="rId507" Type="http://schemas.openxmlformats.org/officeDocument/2006/relationships/hyperlink" Target="mailto:Ahirsch@Bowlmor-AMF.com" TargetMode="External"/><Relationship Id="rId528" Type="http://schemas.openxmlformats.org/officeDocument/2006/relationships/hyperlink" Target="mailto:Amorrison@bowlmor-amf.com" TargetMode="External"/><Relationship Id="rId549" Type="http://schemas.openxmlformats.org/officeDocument/2006/relationships/hyperlink" Target="https://www.bowlero.com/location/bowlero-north-scottsdale" TargetMode="External"/><Relationship Id="rId50" Type="http://schemas.openxmlformats.org/officeDocument/2006/relationships/hyperlink" Target="mailto:jsilverstein@bowlmor-amf.com" TargetMode="External"/><Relationship Id="rId104" Type="http://schemas.openxmlformats.org/officeDocument/2006/relationships/hyperlink" Target="mailto:Fcarpio@bowlmor-amf.com" TargetMode="External"/><Relationship Id="rId125" Type="http://schemas.openxmlformats.org/officeDocument/2006/relationships/hyperlink" Target="mailto:jhake@bowlmor-amf.com" TargetMode="External"/><Relationship Id="rId146" Type="http://schemas.openxmlformats.org/officeDocument/2006/relationships/hyperlink" Target="mailto:Dpatterson@bowlmor-amf.com" TargetMode="External"/><Relationship Id="rId167" Type="http://schemas.openxmlformats.org/officeDocument/2006/relationships/hyperlink" Target="mailto:Nginsberg@bowlmor-amf.com" TargetMode="External"/><Relationship Id="rId188" Type="http://schemas.openxmlformats.org/officeDocument/2006/relationships/hyperlink" Target="mailto:Koneil@bowlmor-amf.com" TargetMode="External"/><Relationship Id="rId311" Type="http://schemas.openxmlformats.org/officeDocument/2006/relationships/hyperlink" Target="mailto:kgordon@bowlmor-amf.com" TargetMode="External"/><Relationship Id="rId332" Type="http://schemas.openxmlformats.org/officeDocument/2006/relationships/hyperlink" Target="mailto:kgordon@bowlmor-amf.com" TargetMode="External"/><Relationship Id="rId353" Type="http://schemas.openxmlformats.org/officeDocument/2006/relationships/hyperlink" Target="mailto:kgordon@bowlmor-amf.com" TargetMode="External"/><Relationship Id="rId374" Type="http://schemas.openxmlformats.org/officeDocument/2006/relationships/hyperlink" Target="mailto:Rcalifano@bowlmor-amf.com" TargetMode="External"/><Relationship Id="rId395" Type="http://schemas.openxmlformats.org/officeDocument/2006/relationships/hyperlink" Target="mailto:Rcalifano@bowlmor-amf.com" TargetMode="External"/><Relationship Id="rId409" Type="http://schemas.openxmlformats.org/officeDocument/2006/relationships/hyperlink" Target="mailto:Aghirardi@Bowlmor-amf.com" TargetMode="External"/><Relationship Id="rId71" Type="http://schemas.openxmlformats.org/officeDocument/2006/relationships/hyperlink" Target="mailto:jsilverstein@bowlmor-amf.com" TargetMode="External"/><Relationship Id="rId92" Type="http://schemas.openxmlformats.org/officeDocument/2006/relationships/hyperlink" Target="mailto:Jsowell@bowlmor-amf.com" TargetMode="External"/><Relationship Id="rId213" Type="http://schemas.openxmlformats.org/officeDocument/2006/relationships/hyperlink" Target="mailto:lross@bowlmor-amf.com" TargetMode="External"/><Relationship Id="rId234" Type="http://schemas.openxmlformats.org/officeDocument/2006/relationships/hyperlink" Target="mailto:Rcalifano@bowlmor-amf.com" TargetMode="External"/><Relationship Id="rId420" Type="http://schemas.openxmlformats.org/officeDocument/2006/relationships/hyperlink" Target="mailto:jpastula@bowlmor-amf.com" TargetMode="External"/><Relationship Id="rId2" Type="http://schemas.openxmlformats.org/officeDocument/2006/relationships/hyperlink" Target="mailto:Ltrent@bowlmor-amf.com" TargetMode="External"/><Relationship Id="rId29" Type="http://schemas.openxmlformats.org/officeDocument/2006/relationships/hyperlink" Target="mailto:jsilverstein@bowlmor-amf.com" TargetMode="External"/><Relationship Id="rId255" Type="http://schemas.openxmlformats.org/officeDocument/2006/relationships/hyperlink" Target="mailto:lross@bowlmor-amf.com" TargetMode="External"/><Relationship Id="rId276" Type="http://schemas.openxmlformats.org/officeDocument/2006/relationships/hyperlink" Target="mailto:lross@bowlmor-amf.com" TargetMode="External"/><Relationship Id="rId297" Type="http://schemas.openxmlformats.org/officeDocument/2006/relationships/hyperlink" Target="mailto:kgordon@bowlmor-amf.com" TargetMode="External"/><Relationship Id="rId441" Type="http://schemas.openxmlformats.org/officeDocument/2006/relationships/hyperlink" Target="mailto:jpastula@bowlmor-amf.com" TargetMode="External"/><Relationship Id="rId462" Type="http://schemas.openxmlformats.org/officeDocument/2006/relationships/hyperlink" Target="mailto:jpastula@bowlmor-amf.com" TargetMode="External"/><Relationship Id="rId483" Type="http://schemas.openxmlformats.org/officeDocument/2006/relationships/hyperlink" Target="mailto:jpastula@bowlmor-amf.com" TargetMode="External"/><Relationship Id="rId518" Type="http://schemas.openxmlformats.org/officeDocument/2006/relationships/hyperlink" Target="mailto:Amadans@bowlmor-amf.com" TargetMode="External"/><Relationship Id="rId539" Type="http://schemas.openxmlformats.org/officeDocument/2006/relationships/hyperlink" Target="mailto:Tdooley@Bowlmor-amf.com" TargetMode="External"/><Relationship Id="rId40" Type="http://schemas.openxmlformats.org/officeDocument/2006/relationships/hyperlink" Target="mailto:kwelcher@bowlmor-amf.com" TargetMode="External"/><Relationship Id="rId115" Type="http://schemas.openxmlformats.org/officeDocument/2006/relationships/hyperlink" Target="mailto:jhake@bowlmor-amf.com" TargetMode="External"/><Relationship Id="rId136" Type="http://schemas.openxmlformats.org/officeDocument/2006/relationships/hyperlink" Target="mailto:jhake@bowlmor-amf.com" TargetMode="External"/><Relationship Id="rId157" Type="http://schemas.openxmlformats.org/officeDocument/2006/relationships/hyperlink" Target="mailto:jhake@bowlmor-amf.com" TargetMode="External"/><Relationship Id="rId178" Type="http://schemas.openxmlformats.org/officeDocument/2006/relationships/hyperlink" Target="mailto:lross@bowlmor-amf.com" TargetMode="External"/><Relationship Id="rId301" Type="http://schemas.openxmlformats.org/officeDocument/2006/relationships/hyperlink" Target="mailto:TFalter@Bowlmor-AMF.com" TargetMode="External"/><Relationship Id="rId322" Type="http://schemas.openxmlformats.org/officeDocument/2006/relationships/hyperlink" Target="mailto:Shurley@bowlmor-amf.com" TargetMode="External"/><Relationship Id="rId343" Type="http://schemas.openxmlformats.org/officeDocument/2006/relationships/hyperlink" Target="mailto:Wsmith@bowlmor-amf.com" TargetMode="External"/><Relationship Id="rId364" Type="http://schemas.openxmlformats.org/officeDocument/2006/relationships/hyperlink" Target="mailto:kgordon@bowlmor-amf.com" TargetMode="External"/><Relationship Id="rId61" Type="http://schemas.openxmlformats.org/officeDocument/2006/relationships/hyperlink" Target="mailto:Schauncey@bowlmor-amf.com" TargetMode="External"/><Relationship Id="rId82" Type="http://schemas.openxmlformats.org/officeDocument/2006/relationships/hyperlink" Target="mailto:Cbrooks@bowlmor-amf.com" TargetMode="External"/><Relationship Id="rId199" Type="http://schemas.openxmlformats.org/officeDocument/2006/relationships/hyperlink" Target="mailto:Bmoore@bowlmor-amf.com" TargetMode="External"/><Relationship Id="rId203" Type="http://schemas.openxmlformats.org/officeDocument/2006/relationships/hyperlink" Target="mailto:lross@bowlmor-amf.com" TargetMode="External"/><Relationship Id="rId385" Type="http://schemas.openxmlformats.org/officeDocument/2006/relationships/hyperlink" Target="mailto:rciminelli@bowlmor-amf.com" TargetMode="External"/><Relationship Id="rId19" Type="http://schemas.openxmlformats.org/officeDocument/2006/relationships/hyperlink" Target="mailto:jsilverstein@bowlmor-amf.com" TargetMode="External"/><Relationship Id="rId224" Type="http://schemas.openxmlformats.org/officeDocument/2006/relationships/hyperlink" Target="mailto:Jpatterson@bowlmor-amf.com" TargetMode="External"/><Relationship Id="rId245" Type="http://schemas.openxmlformats.org/officeDocument/2006/relationships/hyperlink" Target="mailto:Dcuddie@Bowlmor-amf.com" TargetMode="External"/><Relationship Id="rId266" Type="http://schemas.openxmlformats.org/officeDocument/2006/relationships/hyperlink" Target="mailto:lross@bowlmor-amf.com" TargetMode="External"/><Relationship Id="rId287" Type="http://schemas.openxmlformats.org/officeDocument/2006/relationships/hyperlink" Target="mailto:edenegal@bowlmor-amf.com" TargetMode="External"/><Relationship Id="rId410" Type="http://schemas.openxmlformats.org/officeDocument/2006/relationships/hyperlink" Target="mailto:Aghirardi@Bowlmor-amf.com" TargetMode="External"/><Relationship Id="rId431" Type="http://schemas.openxmlformats.org/officeDocument/2006/relationships/hyperlink" Target="mailto:Jpulzato@bowlmor-amf.com" TargetMode="External"/><Relationship Id="rId452" Type="http://schemas.openxmlformats.org/officeDocument/2006/relationships/hyperlink" Target="mailto:Dcuddie@Bowlmor-amf.com" TargetMode="External"/><Relationship Id="rId473" Type="http://schemas.openxmlformats.org/officeDocument/2006/relationships/hyperlink" Target="mailto:akretzer@bowlmor-amf.com" TargetMode="External"/><Relationship Id="rId494" Type="http://schemas.openxmlformats.org/officeDocument/2006/relationships/hyperlink" Target="mailto:Cwilson@bowlmor-amf.com" TargetMode="External"/><Relationship Id="rId508" Type="http://schemas.openxmlformats.org/officeDocument/2006/relationships/hyperlink" Target="mailto:Ahirsch@Bowlmor-AMF.com" TargetMode="External"/><Relationship Id="rId529" Type="http://schemas.openxmlformats.org/officeDocument/2006/relationships/hyperlink" Target="mailto:Amorrison@bowlmor-amf.com" TargetMode="External"/><Relationship Id="rId30" Type="http://schemas.openxmlformats.org/officeDocument/2006/relationships/hyperlink" Target="mailto:jsilverstein@bowlmor-amf.com" TargetMode="External"/><Relationship Id="rId105" Type="http://schemas.openxmlformats.org/officeDocument/2006/relationships/hyperlink" Target="mailto:Rclark@bowlmor-amf.com" TargetMode="External"/><Relationship Id="rId126" Type="http://schemas.openxmlformats.org/officeDocument/2006/relationships/hyperlink" Target="mailto:jhake@bowlmor-amf.com" TargetMode="External"/><Relationship Id="rId147" Type="http://schemas.openxmlformats.org/officeDocument/2006/relationships/hyperlink" Target="mailto:Dpatterson@bowlmor-amf.com" TargetMode="External"/><Relationship Id="rId168" Type="http://schemas.openxmlformats.org/officeDocument/2006/relationships/hyperlink" Target="mailto:Nginsberg@bowlmor-amf.com" TargetMode="External"/><Relationship Id="rId312" Type="http://schemas.openxmlformats.org/officeDocument/2006/relationships/hyperlink" Target="mailto:kgordon@bowlmor-amf.com" TargetMode="External"/><Relationship Id="rId333" Type="http://schemas.openxmlformats.org/officeDocument/2006/relationships/hyperlink" Target="mailto:kgordon@bowlmor-amf.com" TargetMode="External"/><Relationship Id="rId354" Type="http://schemas.openxmlformats.org/officeDocument/2006/relationships/hyperlink" Target="mailto:kgordon@bowlmor-amf.com" TargetMode="External"/><Relationship Id="rId540" Type="http://schemas.openxmlformats.org/officeDocument/2006/relationships/hyperlink" Target="mailto:Pclark@bowlmor-amf.com" TargetMode="External"/><Relationship Id="rId51" Type="http://schemas.openxmlformats.org/officeDocument/2006/relationships/hyperlink" Target="mailto:jsilverstein@bowlmor-amf.com" TargetMode="External"/><Relationship Id="rId72" Type="http://schemas.openxmlformats.org/officeDocument/2006/relationships/hyperlink" Target="mailto:jsilverstein@bowlmor-amf.com" TargetMode="External"/><Relationship Id="rId93" Type="http://schemas.openxmlformats.org/officeDocument/2006/relationships/hyperlink" Target="mailto:Jsowell@bowlmor-amf.com" TargetMode="External"/><Relationship Id="rId189" Type="http://schemas.openxmlformats.org/officeDocument/2006/relationships/hyperlink" Target="mailto:lross@bowlmor-amf.com" TargetMode="External"/><Relationship Id="rId375" Type="http://schemas.openxmlformats.org/officeDocument/2006/relationships/hyperlink" Target="mailto:Rcalifano@bowlmor-amf.com" TargetMode="External"/><Relationship Id="rId396" Type="http://schemas.openxmlformats.org/officeDocument/2006/relationships/hyperlink" Target="mailto:Rcalifano@bowlmor-amf.com" TargetMode="External"/><Relationship Id="rId3" Type="http://schemas.openxmlformats.org/officeDocument/2006/relationships/hyperlink" Target="mailto:jsilverstein@bowlmor-amf.com" TargetMode="External"/><Relationship Id="rId214" Type="http://schemas.openxmlformats.org/officeDocument/2006/relationships/hyperlink" Target="mailto:lross@bowlmor-amf.com" TargetMode="External"/><Relationship Id="rId235" Type="http://schemas.openxmlformats.org/officeDocument/2006/relationships/hyperlink" Target="mailto:Rcalifano@bowlmor-amf.com" TargetMode="External"/><Relationship Id="rId256" Type="http://schemas.openxmlformats.org/officeDocument/2006/relationships/hyperlink" Target="mailto:lross@bowlmor-amf.com" TargetMode="External"/><Relationship Id="rId277" Type="http://schemas.openxmlformats.org/officeDocument/2006/relationships/hyperlink" Target="mailto:lross@bowlmor-amf.com" TargetMode="External"/><Relationship Id="rId298" Type="http://schemas.openxmlformats.org/officeDocument/2006/relationships/hyperlink" Target="mailto:kgordon@bowlmor-amf.com" TargetMode="External"/><Relationship Id="rId400" Type="http://schemas.openxmlformats.org/officeDocument/2006/relationships/hyperlink" Target="mailto:jpastula@bowlmor-amf.com" TargetMode="External"/><Relationship Id="rId421" Type="http://schemas.openxmlformats.org/officeDocument/2006/relationships/hyperlink" Target="mailto:jpastula@bowlmor-amf.com" TargetMode="External"/><Relationship Id="rId442" Type="http://schemas.openxmlformats.org/officeDocument/2006/relationships/hyperlink" Target="mailto:jpastula@bowlmor-amf.com" TargetMode="External"/><Relationship Id="rId463" Type="http://schemas.openxmlformats.org/officeDocument/2006/relationships/hyperlink" Target="mailto:jpastula@bowlmor-amf.com" TargetMode="External"/><Relationship Id="rId484" Type="http://schemas.openxmlformats.org/officeDocument/2006/relationships/hyperlink" Target="mailto:jpastula@bowlmor-amf.com" TargetMode="External"/><Relationship Id="rId519" Type="http://schemas.openxmlformats.org/officeDocument/2006/relationships/hyperlink" Target="mailto:jpastula@bowlmor-amf.com" TargetMode="External"/><Relationship Id="rId116" Type="http://schemas.openxmlformats.org/officeDocument/2006/relationships/hyperlink" Target="mailto:jhake@bowlmor-amf.com" TargetMode="External"/><Relationship Id="rId137" Type="http://schemas.openxmlformats.org/officeDocument/2006/relationships/hyperlink" Target="mailto:jhake@bowlmor-amf.com" TargetMode="External"/><Relationship Id="rId158" Type="http://schemas.openxmlformats.org/officeDocument/2006/relationships/hyperlink" Target="mailto:jhake@bowlmor-amf.com" TargetMode="External"/><Relationship Id="rId302" Type="http://schemas.openxmlformats.org/officeDocument/2006/relationships/hyperlink" Target="mailto:TFalter@Bowlmor-AMF.com" TargetMode="External"/><Relationship Id="rId323" Type="http://schemas.openxmlformats.org/officeDocument/2006/relationships/hyperlink" Target="mailto:Shurley@bowlmor-amf.com" TargetMode="External"/><Relationship Id="rId344" Type="http://schemas.openxmlformats.org/officeDocument/2006/relationships/hyperlink" Target="mailto:kgordon@bowlmor-amf.com" TargetMode="External"/><Relationship Id="rId530" Type="http://schemas.openxmlformats.org/officeDocument/2006/relationships/hyperlink" Target="mailto:Rhaider@bowlmor-amf.com" TargetMode="External"/><Relationship Id="rId20" Type="http://schemas.openxmlformats.org/officeDocument/2006/relationships/hyperlink" Target="mailto:jsilverstein@bowlmor-amf.com" TargetMode="External"/><Relationship Id="rId41" Type="http://schemas.openxmlformats.org/officeDocument/2006/relationships/hyperlink" Target="mailto:kwelcher@bowlmor-amf.com" TargetMode="External"/><Relationship Id="rId62" Type="http://schemas.openxmlformats.org/officeDocument/2006/relationships/hyperlink" Target="mailto:jsilverstein@bowlmor-amf.com" TargetMode="External"/><Relationship Id="rId83" Type="http://schemas.openxmlformats.org/officeDocument/2006/relationships/hyperlink" Target="mailto:Cbrooks@bowlmor-amf.com" TargetMode="External"/><Relationship Id="rId179" Type="http://schemas.openxmlformats.org/officeDocument/2006/relationships/hyperlink" Target="mailto:Koneil@bowlmor-amf.com" TargetMode="External"/><Relationship Id="rId365" Type="http://schemas.openxmlformats.org/officeDocument/2006/relationships/hyperlink" Target="mailto:Llockett@bowlmor-amf.com" TargetMode="External"/><Relationship Id="rId386" Type="http://schemas.openxmlformats.org/officeDocument/2006/relationships/hyperlink" Target="mailto:rciminelli@bowlmor-amf.com" TargetMode="External"/><Relationship Id="rId190" Type="http://schemas.openxmlformats.org/officeDocument/2006/relationships/hyperlink" Target="mailto:lross@bowlmor-amf.com" TargetMode="External"/><Relationship Id="rId204" Type="http://schemas.openxmlformats.org/officeDocument/2006/relationships/hyperlink" Target="mailto:lross@bowlmor-amf.com" TargetMode="External"/><Relationship Id="rId225" Type="http://schemas.openxmlformats.org/officeDocument/2006/relationships/hyperlink" Target="mailto:Jpatterson@bowlmor-amf.com" TargetMode="External"/><Relationship Id="rId246" Type="http://schemas.openxmlformats.org/officeDocument/2006/relationships/hyperlink" Target="mailto:Dcuddie@Bowlmor-amf.com" TargetMode="External"/><Relationship Id="rId267" Type="http://schemas.openxmlformats.org/officeDocument/2006/relationships/hyperlink" Target="mailto:lross@bowlmor-amf.com" TargetMode="External"/><Relationship Id="rId288" Type="http://schemas.openxmlformats.org/officeDocument/2006/relationships/hyperlink" Target="mailto:Mbritt@bowlmor-amf.com" TargetMode="External"/><Relationship Id="rId411" Type="http://schemas.openxmlformats.org/officeDocument/2006/relationships/hyperlink" Target="mailto:Aghirardi@Bowlmor-amf.com" TargetMode="External"/><Relationship Id="rId432" Type="http://schemas.openxmlformats.org/officeDocument/2006/relationships/hyperlink" Target="mailto:Jpulzato@bowlmor-amf.com" TargetMode="External"/><Relationship Id="rId453" Type="http://schemas.openxmlformats.org/officeDocument/2006/relationships/hyperlink" Target="mailto:tlanning@bowlmor-amf.com" TargetMode="External"/><Relationship Id="rId474" Type="http://schemas.openxmlformats.org/officeDocument/2006/relationships/hyperlink" Target="mailto:akretzer@bowlmor-amf.com" TargetMode="External"/><Relationship Id="rId509" Type="http://schemas.openxmlformats.org/officeDocument/2006/relationships/hyperlink" Target="mailto:Ahirsch@Bowlmor-AMF.com" TargetMode="External"/><Relationship Id="rId106" Type="http://schemas.openxmlformats.org/officeDocument/2006/relationships/hyperlink" Target="mailto:jhake@bowlmor-amf.com" TargetMode="External"/><Relationship Id="rId127" Type="http://schemas.openxmlformats.org/officeDocument/2006/relationships/hyperlink" Target="mailto:jhake@bowlmor-amf.com" TargetMode="External"/><Relationship Id="rId313" Type="http://schemas.openxmlformats.org/officeDocument/2006/relationships/hyperlink" Target="mailto:kgordon@bowlmor-amf.com" TargetMode="External"/><Relationship Id="rId495" Type="http://schemas.openxmlformats.org/officeDocument/2006/relationships/hyperlink" Target="mailto:lross@bowlmor-amf.com" TargetMode="External"/><Relationship Id="rId10" Type="http://schemas.openxmlformats.org/officeDocument/2006/relationships/hyperlink" Target="mailto:jsilverstein@bowlmor-amf.com" TargetMode="External"/><Relationship Id="rId31" Type="http://schemas.openxmlformats.org/officeDocument/2006/relationships/hyperlink" Target="mailto:jsilverstein@bowlmor-amf.com" TargetMode="External"/><Relationship Id="rId52" Type="http://schemas.openxmlformats.org/officeDocument/2006/relationships/hyperlink" Target="mailto:Schauncey@bowlmor-amf.com" TargetMode="External"/><Relationship Id="rId73" Type="http://schemas.openxmlformats.org/officeDocument/2006/relationships/hyperlink" Target="mailto:jsilverstein@bowlmor-amf.com" TargetMode="External"/><Relationship Id="rId94" Type="http://schemas.openxmlformats.org/officeDocument/2006/relationships/hyperlink" Target="mailto:Jsowell@bowlmor-amf.com" TargetMode="External"/><Relationship Id="rId148" Type="http://schemas.openxmlformats.org/officeDocument/2006/relationships/hyperlink" Target="mailto:Dpatterson@bowlmor-amf.com" TargetMode="External"/><Relationship Id="rId169" Type="http://schemas.openxmlformats.org/officeDocument/2006/relationships/hyperlink" Target="mailto:lross@bowlmor-amf.com" TargetMode="External"/><Relationship Id="rId334" Type="http://schemas.openxmlformats.org/officeDocument/2006/relationships/hyperlink" Target="mailto:kgordon@bowlmor-amf.com" TargetMode="External"/><Relationship Id="rId355" Type="http://schemas.openxmlformats.org/officeDocument/2006/relationships/hyperlink" Target="mailto:kgordon@bowlmor-amf.com" TargetMode="External"/><Relationship Id="rId376" Type="http://schemas.openxmlformats.org/officeDocument/2006/relationships/hyperlink" Target="mailto:Rcalifano@bowlmor-amf.com" TargetMode="External"/><Relationship Id="rId397" Type="http://schemas.openxmlformats.org/officeDocument/2006/relationships/hyperlink" Target="mailto:Dcuddie@Bowlmor-amf.com" TargetMode="External"/><Relationship Id="rId520" Type="http://schemas.openxmlformats.org/officeDocument/2006/relationships/hyperlink" Target="mailto:XMGR328@amf.com" TargetMode="External"/><Relationship Id="rId541" Type="http://schemas.openxmlformats.org/officeDocument/2006/relationships/hyperlink" Target="mailto:Pclark@bowlmor-amf.com" TargetMode="External"/><Relationship Id="rId4" Type="http://schemas.openxmlformats.org/officeDocument/2006/relationships/hyperlink" Target="mailto:jsilverstein@bowlmor-amf.com" TargetMode="External"/><Relationship Id="rId180" Type="http://schemas.openxmlformats.org/officeDocument/2006/relationships/hyperlink" Target="mailto:Koneil@bowlmor-amf.com" TargetMode="External"/><Relationship Id="rId215" Type="http://schemas.openxmlformats.org/officeDocument/2006/relationships/hyperlink" Target="mailto:lross@bowlmor-amf.com" TargetMode="External"/><Relationship Id="rId236" Type="http://schemas.openxmlformats.org/officeDocument/2006/relationships/hyperlink" Target="mailto:Rcalifano@bowlmor-amf.com" TargetMode="External"/><Relationship Id="rId257" Type="http://schemas.openxmlformats.org/officeDocument/2006/relationships/hyperlink" Target="mailto:lross@bowlmor-amf.com" TargetMode="External"/><Relationship Id="rId278" Type="http://schemas.openxmlformats.org/officeDocument/2006/relationships/hyperlink" Target="mailto:lross@bowlmor-amf.com" TargetMode="External"/><Relationship Id="rId401" Type="http://schemas.openxmlformats.org/officeDocument/2006/relationships/hyperlink" Target="mailto:jpastula@bowlmor-amf.com" TargetMode="External"/><Relationship Id="rId422" Type="http://schemas.openxmlformats.org/officeDocument/2006/relationships/hyperlink" Target="mailto:jpastula@bowlmor-amf.com" TargetMode="External"/><Relationship Id="rId443" Type="http://schemas.openxmlformats.org/officeDocument/2006/relationships/hyperlink" Target="mailto:jpastula@bowlmor-amf.com" TargetMode="External"/><Relationship Id="rId464" Type="http://schemas.openxmlformats.org/officeDocument/2006/relationships/hyperlink" Target="mailto:jpastula@bowlmor-amf.com" TargetMode="External"/><Relationship Id="rId303" Type="http://schemas.openxmlformats.org/officeDocument/2006/relationships/hyperlink" Target="mailto:kgordon@bowlmor-amf.com" TargetMode="External"/><Relationship Id="rId485" Type="http://schemas.openxmlformats.org/officeDocument/2006/relationships/hyperlink" Target="mailto:jpastula@bowlmor-amf.com" TargetMode="External"/><Relationship Id="rId42" Type="http://schemas.openxmlformats.org/officeDocument/2006/relationships/hyperlink" Target="mailto:jsilverstein@bowlmor-amf.com" TargetMode="External"/><Relationship Id="rId84" Type="http://schemas.openxmlformats.org/officeDocument/2006/relationships/hyperlink" Target="mailto:Cbrooks@bowlmor-amf.com" TargetMode="External"/><Relationship Id="rId138" Type="http://schemas.openxmlformats.org/officeDocument/2006/relationships/hyperlink" Target="mailto:jhake@bowlmor-amf.com" TargetMode="External"/><Relationship Id="rId345" Type="http://schemas.openxmlformats.org/officeDocument/2006/relationships/hyperlink" Target="mailto:kgordon@bowlmor-amf.com" TargetMode="External"/><Relationship Id="rId387" Type="http://schemas.openxmlformats.org/officeDocument/2006/relationships/hyperlink" Target="mailto:rciminelli@bowlmor-amf.com" TargetMode="External"/><Relationship Id="rId510" Type="http://schemas.openxmlformats.org/officeDocument/2006/relationships/hyperlink" Target="mailto:Ahirsch@Bowlmor-AMF.com" TargetMode="External"/><Relationship Id="rId191" Type="http://schemas.openxmlformats.org/officeDocument/2006/relationships/hyperlink" Target="mailto:lross@bowlmor-amf.com" TargetMode="External"/><Relationship Id="rId205" Type="http://schemas.openxmlformats.org/officeDocument/2006/relationships/hyperlink" Target="mailto:lross@bowlmor-amf.com" TargetMode="External"/><Relationship Id="rId247" Type="http://schemas.openxmlformats.org/officeDocument/2006/relationships/hyperlink" Target="mailto:lross@bowlmor-amf.com" TargetMode="External"/><Relationship Id="rId412" Type="http://schemas.openxmlformats.org/officeDocument/2006/relationships/hyperlink" Target="mailto:Aghirardi@Bowlmor-amf.com" TargetMode="External"/><Relationship Id="rId107" Type="http://schemas.openxmlformats.org/officeDocument/2006/relationships/hyperlink" Target="mailto:jhake@bowlmor-amf.com" TargetMode="External"/><Relationship Id="rId289" Type="http://schemas.openxmlformats.org/officeDocument/2006/relationships/hyperlink" Target="mailto:Rcalifano@bowlmor-amf.com" TargetMode="External"/><Relationship Id="rId454" Type="http://schemas.openxmlformats.org/officeDocument/2006/relationships/hyperlink" Target="mailto:jpastula@bowlmor-amf.com" TargetMode="External"/><Relationship Id="rId496" Type="http://schemas.openxmlformats.org/officeDocument/2006/relationships/hyperlink" Target="mailto:Dgriffin@Bowlmor-amf.com" TargetMode="External"/><Relationship Id="rId11" Type="http://schemas.openxmlformats.org/officeDocument/2006/relationships/hyperlink" Target="mailto:jsilverstein@bowlmor-amf.com" TargetMode="External"/><Relationship Id="rId53" Type="http://schemas.openxmlformats.org/officeDocument/2006/relationships/hyperlink" Target="mailto:Schauncey@bowlmor-amf.com" TargetMode="External"/><Relationship Id="rId149" Type="http://schemas.openxmlformats.org/officeDocument/2006/relationships/hyperlink" Target="mailto:Dpatterson@bowlmor-amf.com" TargetMode="External"/><Relationship Id="rId314" Type="http://schemas.openxmlformats.org/officeDocument/2006/relationships/hyperlink" Target="mailto:kgordon@bowlmor-amf.com" TargetMode="External"/><Relationship Id="rId356" Type="http://schemas.openxmlformats.org/officeDocument/2006/relationships/hyperlink" Target="mailto:kgordon@bowlmor-amf.com" TargetMode="External"/><Relationship Id="rId398" Type="http://schemas.openxmlformats.org/officeDocument/2006/relationships/hyperlink" Target="mailto:Pclark@bowlmor-amf.com" TargetMode="External"/><Relationship Id="rId521" Type="http://schemas.openxmlformats.org/officeDocument/2006/relationships/hyperlink" Target="mailto:amf00328@amf.com" TargetMode="External"/><Relationship Id="rId95" Type="http://schemas.openxmlformats.org/officeDocument/2006/relationships/hyperlink" Target="mailto:Jsowell@bowlmor-amf.com" TargetMode="External"/><Relationship Id="rId160" Type="http://schemas.openxmlformats.org/officeDocument/2006/relationships/hyperlink" Target="mailto:jhake@bowlmor-amf.com" TargetMode="External"/><Relationship Id="rId216" Type="http://schemas.openxmlformats.org/officeDocument/2006/relationships/hyperlink" Target="mailto:lross@bowlmor-amf.com" TargetMode="External"/><Relationship Id="rId423" Type="http://schemas.openxmlformats.org/officeDocument/2006/relationships/hyperlink" Target="mailto:jpastula@bowlmor-amf.com" TargetMode="External"/><Relationship Id="rId258" Type="http://schemas.openxmlformats.org/officeDocument/2006/relationships/hyperlink" Target="mailto:Tdooley@Bowlmor-amf.com" TargetMode="External"/><Relationship Id="rId465" Type="http://schemas.openxmlformats.org/officeDocument/2006/relationships/hyperlink" Target="mailto:akretzer@bowlmor-amf.com" TargetMode="External"/><Relationship Id="rId22" Type="http://schemas.openxmlformats.org/officeDocument/2006/relationships/hyperlink" Target="mailto:jsilverstein@bowlmor-amf.com" TargetMode="External"/><Relationship Id="rId64" Type="http://schemas.openxmlformats.org/officeDocument/2006/relationships/hyperlink" Target="mailto:jsilverstein@bowlmor-amf.com" TargetMode="External"/><Relationship Id="rId118" Type="http://schemas.openxmlformats.org/officeDocument/2006/relationships/hyperlink" Target="mailto:jhake@bowlmor-amf.com" TargetMode="External"/><Relationship Id="rId325" Type="http://schemas.openxmlformats.org/officeDocument/2006/relationships/hyperlink" Target="mailto:kgordon@bowlmor-amf.com" TargetMode="External"/><Relationship Id="rId367" Type="http://schemas.openxmlformats.org/officeDocument/2006/relationships/hyperlink" Target="mailto:Llockett@bowlmor-amf.com" TargetMode="External"/><Relationship Id="rId532" Type="http://schemas.openxmlformats.org/officeDocument/2006/relationships/hyperlink" Target="mailto:spierpont@bowlmor-amf.com" TargetMode="External"/><Relationship Id="rId171" Type="http://schemas.openxmlformats.org/officeDocument/2006/relationships/hyperlink" Target="mailto:lross@bowlmor-amf.com" TargetMode="External"/><Relationship Id="rId227" Type="http://schemas.openxmlformats.org/officeDocument/2006/relationships/hyperlink" Target="mailto:Jpatterson@bowlmor-amf.com" TargetMode="External"/><Relationship Id="rId269" Type="http://schemas.openxmlformats.org/officeDocument/2006/relationships/hyperlink" Target="mailto:lross@bowlmor-amf.com" TargetMode="External"/><Relationship Id="rId434" Type="http://schemas.openxmlformats.org/officeDocument/2006/relationships/hyperlink" Target="mailto:Jpulzato@bowlmor-amf.com" TargetMode="External"/><Relationship Id="rId476" Type="http://schemas.openxmlformats.org/officeDocument/2006/relationships/hyperlink" Target="mailto:jpastula@bowlmor-amf.com" TargetMode="External"/><Relationship Id="rId33" Type="http://schemas.openxmlformats.org/officeDocument/2006/relationships/hyperlink" Target="mailto:jsilverstein@bowlmor-amf.com" TargetMode="External"/><Relationship Id="rId129" Type="http://schemas.openxmlformats.org/officeDocument/2006/relationships/hyperlink" Target="mailto:Gacevedo@bowlmor-amf.com" TargetMode="External"/><Relationship Id="rId280" Type="http://schemas.openxmlformats.org/officeDocument/2006/relationships/hyperlink" Target="mailto:lross@bowlmor-amf.com" TargetMode="External"/><Relationship Id="rId336" Type="http://schemas.openxmlformats.org/officeDocument/2006/relationships/hyperlink" Target="mailto:Caulisio@bowlmor-amf.com" TargetMode="External"/><Relationship Id="rId501" Type="http://schemas.openxmlformats.org/officeDocument/2006/relationships/hyperlink" Target="mailto:Rcalifano@bowlmor-amf.com" TargetMode="External"/><Relationship Id="rId543" Type="http://schemas.openxmlformats.org/officeDocument/2006/relationships/hyperlink" Target="mailto:Jsowell@bowlmor-amf.com" TargetMode="External"/><Relationship Id="rId75" Type="http://schemas.openxmlformats.org/officeDocument/2006/relationships/hyperlink" Target="mailto:jsilverstein@bowlmor-amf.com" TargetMode="External"/><Relationship Id="rId140" Type="http://schemas.openxmlformats.org/officeDocument/2006/relationships/hyperlink" Target="mailto:jhake@bowlmor-amf.com" TargetMode="External"/><Relationship Id="rId182" Type="http://schemas.openxmlformats.org/officeDocument/2006/relationships/hyperlink" Target="mailto:Koneil@bowlmor-amf.com" TargetMode="External"/><Relationship Id="rId378" Type="http://schemas.openxmlformats.org/officeDocument/2006/relationships/hyperlink" Target="mailto:Rcalifano@bowlmor-amf.com" TargetMode="External"/><Relationship Id="rId403" Type="http://schemas.openxmlformats.org/officeDocument/2006/relationships/hyperlink" Target="mailto:jpastula@bowlmor-amf.com" TargetMode="External"/><Relationship Id="rId6" Type="http://schemas.openxmlformats.org/officeDocument/2006/relationships/hyperlink" Target="mailto:jsilverstein@bowlmor-amf.com" TargetMode="External"/><Relationship Id="rId238" Type="http://schemas.openxmlformats.org/officeDocument/2006/relationships/hyperlink" Target="mailto:Rcalifano@bowlmor-amf.com" TargetMode="External"/><Relationship Id="rId445" Type="http://schemas.openxmlformats.org/officeDocument/2006/relationships/hyperlink" Target="mailto:jpastula@bowlmor-amf.com" TargetMode="External"/><Relationship Id="rId487" Type="http://schemas.openxmlformats.org/officeDocument/2006/relationships/hyperlink" Target="mailto:jpastula@bowlmor-amf.com" TargetMode="External"/><Relationship Id="rId291" Type="http://schemas.openxmlformats.org/officeDocument/2006/relationships/hyperlink" Target="mailto:Rcalifano@bowlmor-amf.com" TargetMode="External"/><Relationship Id="rId305" Type="http://schemas.openxmlformats.org/officeDocument/2006/relationships/hyperlink" Target="mailto:kgordon@bowlmor-amf.com" TargetMode="External"/><Relationship Id="rId347" Type="http://schemas.openxmlformats.org/officeDocument/2006/relationships/hyperlink" Target="mailto:Kneedler@bowlmor-amf.com" TargetMode="External"/><Relationship Id="rId512" Type="http://schemas.openxmlformats.org/officeDocument/2006/relationships/hyperlink" Target="mailto:Dcuddie@Bowlmor-amf.com" TargetMode="External"/><Relationship Id="rId44" Type="http://schemas.openxmlformats.org/officeDocument/2006/relationships/hyperlink" Target="mailto:jsilverstein@bowlmor-amf.com" TargetMode="External"/><Relationship Id="rId86" Type="http://schemas.openxmlformats.org/officeDocument/2006/relationships/hyperlink" Target="mailto:Cbrooks@bowlmor-amf.com" TargetMode="External"/><Relationship Id="rId151" Type="http://schemas.openxmlformats.org/officeDocument/2006/relationships/hyperlink" Target="mailto:Dpatterson@bowlmor-amf.com" TargetMode="External"/><Relationship Id="rId389" Type="http://schemas.openxmlformats.org/officeDocument/2006/relationships/hyperlink" Target="mailto:rciminelli@bowlmor-amf.com" TargetMode="External"/><Relationship Id="rId193" Type="http://schemas.openxmlformats.org/officeDocument/2006/relationships/hyperlink" Target="mailto:lross@bowlmor-amf.com" TargetMode="External"/><Relationship Id="rId207" Type="http://schemas.openxmlformats.org/officeDocument/2006/relationships/hyperlink" Target="mailto:lross@bowlmor-amf.com" TargetMode="External"/><Relationship Id="rId249" Type="http://schemas.openxmlformats.org/officeDocument/2006/relationships/hyperlink" Target="mailto:lross@bowlmor-amf.com" TargetMode="External"/><Relationship Id="rId414" Type="http://schemas.openxmlformats.org/officeDocument/2006/relationships/hyperlink" Target="mailto:Aghirardi@Bowlmor-amf.com" TargetMode="External"/><Relationship Id="rId456" Type="http://schemas.openxmlformats.org/officeDocument/2006/relationships/hyperlink" Target="mailto:jpastula@bowlmor-amf.com" TargetMode="External"/><Relationship Id="rId498" Type="http://schemas.openxmlformats.org/officeDocument/2006/relationships/hyperlink" Target="mailto:Rcalifano@bowlmor-amf.com" TargetMode="External"/><Relationship Id="rId13" Type="http://schemas.openxmlformats.org/officeDocument/2006/relationships/hyperlink" Target="mailto:jvarney@bowlmor-amf.com" TargetMode="External"/><Relationship Id="rId109" Type="http://schemas.openxmlformats.org/officeDocument/2006/relationships/hyperlink" Target="mailto:Pausset@bowlmor-amf.com" TargetMode="External"/><Relationship Id="rId260" Type="http://schemas.openxmlformats.org/officeDocument/2006/relationships/hyperlink" Target="mailto:Dgriffin@Bowlmor-amf.com" TargetMode="External"/><Relationship Id="rId316" Type="http://schemas.openxmlformats.org/officeDocument/2006/relationships/hyperlink" Target="mailto:Shurley@bowlmor-amf.com" TargetMode="External"/><Relationship Id="rId523" Type="http://schemas.openxmlformats.org/officeDocument/2006/relationships/hyperlink" Target="mailto:Rclark@bowlmor-amf.com" TargetMode="External"/><Relationship Id="rId55" Type="http://schemas.openxmlformats.org/officeDocument/2006/relationships/hyperlink" Target="mailto:Schauncey@bowlmor-amf.com" TargetMode="External"/><Relationship Id="rId97" Type="http://schemas.openxmlformats.org/officeDocument/2006/relationships/hyperlink" Target="mailto:jsilverstein@bowlmor-amf.com" TargetMode="External"/><Relationship Id="rId120" Type="http://schemas.openxmlformats.org/officeDocument/2006/relationships/hyperlink" Target="mailto:jhake@bowlmor-amf.com" TargetMode="External"/><Relationship Id="rId358" Type="http://schemas.openxmlformats.org/officeDocument/2006/relationships/hyperlink" Target="mailto:Amadans@bowlmor-amf.com" TargetMode="External"/><Relationship Id="rId162" Type="http://schemas.openxmlformats.org/officeDocument/2006/relationships/hyperlink" Target="mailto:Nginsberg@bowlmor-amf.com" TargetMode="External"/><Relationship Id="rId218" Type="http://schemas.openxmlformats.org/officeDocument/2006/relationships/hyperlink" Target="mailto:lross@bowlmor-amf.com" TargetMode="External"/><Relationship Id="rId425" Type="http://schemas.openxmlformats.org/officeDocument/2006/relationships/hyperlink" Target="mailto:jpastula@bowlmor-amf.com" TargetMode="External"/><Relationship Id="rId467" Type="http://schemas.openxmlformats.org/officeDocument/2006/relationships/hyperlink" Target="mailto:akretzer@bowlmor-amf.com" TargetMode="External"/><Relationship Id="rId271" Type="http://schemas.openxmlformats.org/officeDocument/2006/relationships/hyperlink" Target="mailto:mterrell@bowlmor-amf.com" TargetMode="External"/><Relationship Id="rId24" Type="http://schemas.openxmlformats.org/officeDocument/2006/relationships/hyperlink" Target="mailto:Kgrampre@bowlmor-amf.com" TargetMode="External"/><Relationship Id="rId66" Type="http://schemas.openxmlformats.org/officeDocument/2006/relationships/hyperlink" Target="mailto:jsilverstein@bowlmor-amf.com" TargetMode="External"/><Relationship Id="rId131" Type="http://schemas.openxmlformats.org/officeDocument/2006/relationships/hyperlink" Target="mailto:Gacevedo@bowlmor-amf.com" TargetMode="External"/><Relationship Id="rId327" Type="http://schemas.openxmlformats.org/officeDocument/2006/relationships/hyperlink" Target="mailto:bshaw@bowlmor-amf.com" TargetMode="External"/><Relationship Id="rId369" Type="http://schemas.openxmlformats.org/officeDocument/2006/relationships/hyperlink" Target="mailto:Rcalifano@bowlmor-amf.com" TargetMode="External"/><Relationship Id="rId534" Type="http://schemas.openxmlformats.org/officeDocument/2006/relationships/hyperlink" Target="mailto:spierpont@bowlmor-amf.com" TargetMode="External"/><Relationship Id="rId173" Type="http://schemas.openxmlformats.org/officeDocument/2006/relationships/hyperlink" Target="mailto:lross@bowlmor-amf.com" TargetMode="External"/><Relationship Id="rId229" Type="http://schemas.openxmlformats.org/officeDocument/2006/relationships/hyperlink" Target="mailto:Rcalifano@bowlmor-amf.com" TargetMode="External"/><Relationship Id="rId380" Type="http://schemas.openxmlformats.org/officeDocument/2006/relationships/hyperlink" Target="mailto:Rcalifano@bowlmor-amf.com" TargetMode="External"/><Relationship Id="rId436" Type="http://schemas.openxmlformats.org/officeDocument/2006/relationships/hyperlink" Target="mailto:Jpulzato@bowlmor-amf.com" TargetMode="External"/><Relationship Id="rId240" Type="http://schemas.openxmlformats.org/officeDocument/2006/relationships/hyperlink" Target="mailto:Dcuddie@Bowlmor-amf.com" TargetMode="External"/><Relationship Id="rId478" Type="http://schemas.openxmlformats.org/officeDocument/2006/relationships/hyperlink" Target="mailto:KOConnell@bowlmor-amf.com" TargetMode="External"/><Relationship Id="rId35" Type="http://schemas.openxmlformats.org/officeDocument/2006/relationships/hyperlink" Target="mailto:atauscher@bowlmor-amf.com" TargetMode="External"/><Relationship Id="rId77" Type="http://schemas.openxmlformats.org/officeDocument/2006/relationships/hyperlink" Target="mailto:jsilverstein@bowlmor-amf.com" TargetMode="External"/><Relationship Id="rId100" Type="http://schemas.openxmlformats.org/officeDocument/2006/relationships/hyperlink" Target="mailto:jsilverstein@bowlmor-amf.com" TargetMode="External"/><Relationship Id="rId282" Type="http://schemas.openxmlformats.org/officeDocument/2006/relationships/hyperlink" Target="mailto:lross@bowlmor-amf.com" TargetMode="External"/><Relationship Id="rId338" Type="http://schemas.openxmlformats.org/officeDocument/2006/relationships/hyperlink" Target="mailto:Caulisio@bowlmor-amf.com" TargetMode="External"/><Relationship Id="rId503" Type="http://schemas.openxmlformats.org/officeDocument/2006/relationships/hyperlink" Target="mailto:lross@bowlmor-amf.com" TargetMode="External"/><Relationship Id="rId545" Type="http://schemas.openxmlformats.org/officeDocument/2006/relationships/hyperlink" Target="mailto:Gacevedo@bowlmor-amf.com" TargetMode="External"/><Relationship Id="rId8" Type="http://schemas.openxmlformats.org/officeDocument/2006/relationships/hyperlink" Target="mailto:jsilverstein@bowlmor-amf.com" TargetMode="External"/><Relationship Id="rId142" Type="http://schemas.openxmlformats.org/officeDocument/2006/relationships/hyperlink" Target="mailto:jhake@bowlmor-amf.com" TargetMode="External"/><Relationship Id="rId184" Type="http://schemas.openxmlformats.org/officeDocument/2006/relationships/hyperlink" Target="mailto:Koneil@bowlmor-amf.com" TargetMode="External"/><Relationship Id="rId391" Type="http://schemas.openxmlformats.org/officeDocument/2006/relationships/hyperlink" Target="mailto:Rcalifano@bowlmor-amf.com" TargetMode="External"/><Relationship Id="rId405" Type="http://schemas.openxmlformats.org/officeDocument/2006/relationships/hyperlink" Target="mailto:jpastula@bowlmor-amf.com" TargetMode="External"/><Relationship Id="rId447" Type="http://schemas.openxmlformats.org/officeDocument/2006/relationships/hyperlink" Target="mailto:tlanning@bowlmor-amf.com" TargetMode="External"/><Relationship Id="rId251" Type="http://schemas.openxmlformats.org/officeDocument/2006/relationships/hyperlink" Target="mailto:lross@bowlmor-amf.com" TargetMode="External"/><Relationship Id="rId489" Type="http://schemas.openxmlformats.org/officeDocument/2006/relationships/hyperlink" Target="mailto:jpastula@bowlmor-amf.com" TargetMode="External"/><Relationship Id="rId46" Type="http://schemas.openxmlformats.org/officeDocument/2006/relationships/hyperlink" Target="mailto:jsilverstein@bowlmor-amf.com" TargetMode="External"/><Relationship Id="rId293" Type="http://schemas.openxmlformats.org/officeDocument/2006/relationships/hyperlink" Target="mailto:Dgallaher@bowlmor-amf.com" TargetMode="External"/><Relationship Id="rId307" Type="http://schemas.openxmlformats.org/officeDocument/2006/relationships/hyperlink" Target="mailto:Vmorrow@bowlmor-amf.com" TargetMode="External"/><Relationship Id="rId349" Type="http://schemas.openxmlformats.org/officeDocument/2006/relationships/hyperlink" Target="mailto:kgordon@bowlmor-amf.com" TargetMode="External"/><Relationship Id="rId514" Type="http://schemas.openxmlformats.org/officeDocument/2006/relationships/hyperlink" Target="mailto:Jpulzato@bowlmor-amf.com" TargetMode="External"/><Relationship Id="rId88" Type="http://schemas.openxmlformats.org/officeDocument/2006/relationships/hyperlink" Target="mailto:jsilverstein@bowlmor-amf.com" TargetMode="External"/><Relationship Id="rId111" Type="http://schemas.openxmlformats.org/officeDocument/2006/relationships/hyperlink" Target="mailto:Pausset@bowlmor-amf.com" TargetMode="External"/><Relationship Id="rId153" Type="http://schemas.openxmlformats.org/officeDocument/2006/relationships/hyperlink" Target="mailto:jhake@bowlmor-amf.com" TargetMode="External"/><Relationship Id="rId195" Type="http://schemas.openxmlformats.org/officeDocument/2006/relationships/hyperlink" Target="mailto:lross@bowlmor-amf.com" TargetMode="External"/><Relationship Id="rId209" Type="http://schemas.openxmlformats.org/officeDocument/2006/relationships/hyperlink" Target="mailto:spierpont@bowlmor-amf.com" TargetMode="External"/><Relationship Id="rId360" Type="http://schemas.openxmlformats.org/officeDocument/2006/relationships/hyperlink" Target="mailto:Amadans@bowlmor-amf.com" TargetMode="External"/><Relationship Id="rId416" Type="http://schemas.openxmlformats.org/officeDocument/2006/relationships/hyperlink" Target="mailto:Aghirardi@Bowlmor-amf.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96"/>
  <sheetViews>
    <sheetView tabSelected="1" workbookViewId="0">
      <pane xSplit="1" topLeftCell="B1" activePane="topRight" state="frozen"/>
      <selection pane="topRight" activeCell="X15" sqref="X15"/>
    </sheetView>
  </sheetViews>
  <sheetFormatPr defaultRowHeight="14.25"/>
  <cols>
    <col min="5" max="5" width="34" customWidth="1"/>
    <col min="7" max="9" width="17" bestFit="1" customWidth="1"/>
    <col min="10" max="10" width="18.265625" bestFit="1" customWidth="1"/>
    <col min="11" max="13" width="17" bestFit="1" customWidth="1"/>
    <col min="14" max="14" width="5.3984375" bestFit="1" customWidth="1"/>
    <col min="15" max="15" width="15" bestFit="1" customWidth="1"/>
    <col min="20" max="20" width="9.53125" customWidth="1"/>
    <col min="21" max="22" width="11.6640625" customWidth="1"/>
    <col min="27" max="27" width="12.1328125" bestFit="1" customWidth="1"/>
    <col min="28" max="28" width="12.33203125" bestFit="1" customWidth="1"/>
    <col min="31" max="31" width="10.1328125" bestFit="1" customWidth="1"/>
    <col min="36" max="36" width="21.06640625" bestFit="1" customWidth="1"/>
    <col min="39" max="39" width="8.6640625" bestFit="1" customWidth="1"/>
  </cols>
  <sheetData>
    <row r="1" spans="1:39" ht="43.15" thickBot="1">
      <c r="A1" s="1" t="s">
        <v>469</v>
      </c>
      <c r="B1" s="2" t="s">
        <v>0</v>
      </c>
      <c r="C1" s="2" t="s">
        <v>1105</v>
      </c>
      <c r="D1" s="2" t="s">
        <v>1</v>
      </c>
      <c r="E1" s="2" t="s">
        <v>1107</v>
      </c>
      <c r="F1" s="2" t="s">
        <v>2</v>
      </c>
      <c r="G1" s="3" t="s">
        <v>3</v>
      </c>
      <c r="H1" s="3" t="s">
        <v>4</v>
      </c>
      <c r="I1" s="3" t="s">
        <v>5</v>
      </c>
      <c r="J1" s="3" t="s">
        <v>6</v>
      </c>
      <c r="K1" s="3" t="s">
        <v>7</v>
      </c>
      <c r="L1" s="3" t="s">
        <v>8</v>
      </c>
      <c r="M1" s="3" t="s">
        <v>9</v>
      </c>
      <c r="N1" s="4" t="s">
        <v>10</v>
      </c>
      <c r="O1" t="s">
        <v>1085</v>
      </c>
      <c r="P1" t="s">
        <v>1084</v>
      </c>
      <c r="Q1" t="s">
        <v>1083</v>
      </c>
      <c r="R1" t="s">
        <v>1082</v>
      </c>
      <c r="S1" t="s">
        <v>1081</v>
      </c>
      <c r="T1" t="s">
        <v>1144</v>
      </c>
      <c r="U1" t="s">
        <v>1145</v>
      </c>
      <c r="V1" t="s">
        <v>3723</v>
      </c>
      <c r="W1" s="11" t="s">
        <v>1113</v>
      </c>
      <c r="X1" s="11" t="s">
        <v>4147</v>
      </c>
      <c r="Y1" s="10" t="s">
        <v>1086</v>
      </c>
      <c r="Z1" s="10" t="s">
        <v>1087</v>
      </c>
      <c r="AA1" s="13" t="s">
        <v>1106</v>
      </c>
      <c r="AB1" s="12" t="s">
        <v>1091</v>
      </c>
      <c r="AC1" s="12" t="s">
        <v>1108</v>
      </c>
      <c r="AD1" t="s">
        <v>1099</v>
      </c>
      <c r="AE1" t="s">
        <v>1109</v>
      </c>
      <c r="AF1" s="69" t="s">
        <v>1119</v>
      </c>
      <c r="AG1" s="69" t="s">
        <v>1120</v>
      </c>
      <c r="AH1" s="15" t="s">
        <v>1118</v>
      </c>
      <c r="AI1" s="70" t="s">
        <v>1117</v>
      </c>
      <c r="AJ1" s="69" t="s">
        <v>1121</v>
      </c>
      <c r="AK1" s="69" t="s">
        <v>1116</v>
      </c>
      <c r="AL1" s="71" t="s">
        <v>1125</v>
      </c>
      <c r="AM1" s="71" t="s">
        <v>1126</v>
      </c>
    </row>
    <row r="2" spans="1:39">
      <c r="A2" s="5">
        <v>13</v>
      </c>
      <c r="B2" s="5" t="s">
        <v>11</v>
      </c>
      <c r="C2" s="6" t="s">
        <v>12</v>
      </c>
      <c r="D2" s="7" t="s">
        <v>13</v>
      </c>
      <c r="E2" s="5" t="s">
        <v>14</v>
      </c>
      <c r="F2" s="5" t="s">
        <v>1101</v>
      </c>
      <c r="G2" s="5" t="s">
        <v>15</v>
      </c>
      <c r="H2" s="5" t="s">
        <v>15</v>
      </c>
      <c r="I2" s="5" t="s">
        <v>16</v>
      </c>
      <c r="J2" s="5" t="s">
        <v>17</v>
      </c>
      <c r="K2" s="5" t="s">
        <v>18</v>
      </c>
      <c r="L2" s="5" t="s">
        <v>19</v>
      </c>
      <c r="M2" s="5" t="s">
        <v>20</v>
      </c>
      <c r="N2" s="5" t="s">
        <v>21</v>
      </c>
      <c r="O2" t="s">
        <v>990</v>
      </c>
      <c r="P2" t="s">
        <v>989</v>
      </c>
      <c r="Q2" t="s">
        <v>930</v>
      </c>
      <c r="R2" t="s">
        <v>929</v>
      </c>
      <c r="S2">
        <v>29033</v>
      </c>
      <c r="T2">
        <f>VLOOKUP($A2,Sheet2!$A:$W,22,FALSE)</f>
        <v>33.987444699999998</v>
      </c>
      <c r="U2">
        <f>VLOOKUP($A2,Sheet2!$A:$W,23,FALSE)</f>
        <v>-81.054020899999998</v>
      </c>
      <c r="V2" t="str">
        <f>IF(VLOOKUP(A2,centers_stations!A:E,5,FALSE)=0,"",VLOOKUP(A2,centers_stations!A:E,5,FALSE))</f>
        <v>GHCND:USC00381944</v>
      </c>
      <c r="W2">
        <v>5</v>
      </c>
      <c r="X2">
        <v>25</v>
      </c>
      <c r="Y2" t="s">
        <v>1088</v>
      </c>
      <c r="Z2" t="s">
        <v>1088</v>
      </c>
      <c r="AA2">
        <v>6</v>
      </c>
      <c r="AB2" t="s">
        <v>1102</v>
      </c>
      <c r="AC2">
        <v>3</v>
      </c>
      <c r="AE2" t="s">
        <v>1111</v>
      </c>
      <c r="AF2">
        <v>2.5</v>
      </c>
      <c r="AG2">
        <v>2.5</v>
      </c>
      <c r="AH2">
        <v>12.09</v>
      </c>
      <c r="AI2">
        <v>2.2200000000000002</v>
      </c>
      <c r="AJ2" t="s">
        <v>1124</v>
      </c>
      <c r="AK2">
        <v>7</v>
      </c>
      <c r="AL2">
        <v>7</v>
      </c>
      <c r="AM2" t="s">
        <v>1112</v>
      </c>
    </row>
    <row r="3" spans="1:39">
      <c r="A3" s="5">
        <v>20</v>
      </c>
      <c r="B3" s="5" t="s">
        <v>11</v>
      </c>
      <c r="C3" s="6" t="s">
        <v>12</v>
      </c>
      <c r="D3" s="7" t="s">
        <v>22</v>
      </c>
      <c r="E3" s="5" t="s">
        <v>23</v>
      </c>
      <c r="F3" s="5" t="s">
        <v>1101</v>
      </c>
      <c r="G3" s="5" t="s">
        <v>24</v>
      </c>
      <c r="H3" s="5" t="s">
        <v>25</v>
      </c>
      <c r="I3" s="5" t="s">
        <v>25</v>
      </c>
      <c r="J3" s="5" t="s">
        <v>25</v>
      </c>
      <c r="K3" s="5" t="s">
        <v>25</v>
      </c>
      <c r="L3" s="5" t="s">
        <v>26</v>
      </c>
      <c r="M3" s="5" t="s">
        <v>20</v>
      </c>
      <c r="N3" s="5" t="s">
        <v>27</v>
      </c>
      <c r="O3" t="s">
        <v>988</v>
      </c>
      <c r="P3" t="s">
        <v>987</v>
      </c>
      <c r="Q3" t="s">
        <v>565</v>
      </c>
      <c r="R3" t="s">
        <v>564</v>
      </c>
      <c r="S3">
        <v>35816</v>
      </c>
      <c r="T3">
        <f>VLOOKUP($A3,Sheet2!$A:$W,22,FALSE)</f>
        <v>34.745538099999997</v>
      </c>
      <c r="U3">
        <f>VLOOKUP($A3,Sheet2!$A:$W,23,FALSE)</f>
        <v>-86.603747499999997</v>
      </c>
      <c r="V3" t="str">
        <f>IF(VLOOKUP(A3,centers_stations!A:E,5,FALSE)=0,"",VLOOKUP(A3,centers_stations!A:E,5,FALSE))</f>
        <v>GHCND:USC00017674</v>
      </c>
      <c r="W3">
        <v>5</v>
      </c>
      <c r="X3">
        <v>27</v>
      </c>
      <c r="Y3" t="s">
        <v>1088</v>
      </c>
      <c r="Z3" t="s">
        <v>1088</v>
      </c>
      <c r="AA3">
        <v>6</v>
      </c>
      <c r="AB3" t="s">
        <v>1096</v>
      </c>
      <c r="AC3">
        <v>3</v>
      </c>
      <c r="AE3" t="s">
        <v>1111</v>
      </c>
      <c r="AF3">
        <v>2.5</v>
      </c>
      <c r="AG3">
        <v>2.5</v>
      </c>
      <c r="AH3">
        <v>12.09</v>
      </c>
      <c r="AI3">
        <v>2.2200000000000002</v>
      </c>
      <c r="AJ3" t="s">
        <v>1112</v>
      </c>
      <c r="AK3" t="s">
        <v>1112</v>
      </c>
      <c r="AL3" t="s">
        <v>1112</v>
      </c>
      <c r="AM3" t="s">
        <v>1112</v>
      </c>
    </row>
    <row r="4" spans="1:39">
      <c r="A4" s="5">
        <v>21</v>
      </c>
      <c r="B4" s="5" t="s">
        <v>11</v>
      </c>
      <c r="C4" s="6" t="s">
        <v>12</v>
      </c>
      <c r="D4" s="7" t="s">
        <v>28</v>
      </c>
      <c r="E4" s="5" t="s">
        <v>29</v>
      </c>
      <c r="F4" s="5" t="s">
        <v>1101</v>
      </c>
      <c r="G4" s="5" t="s">
        <v>30</v>
      </c>
      <c r="H4" s="5" t="s">
        <v>31</v>
      </c>
      <c r="I4" s="5" t="s">
        <v>31</v>
      </c>
      <c r="J4" s="5" t="s">
        <v>31</v>
      </c>
      <c r="K4" s="5" t="s">
        <v>30</v>
      </c>
      <c r="L4" s="5" t="s">
        <v>24</v>
      </c>
      <c r="M4" s="5" t="s">
        <v>32</v>
      </c>
      <c r="N4" s="5" t="s">
        <v>27</v>
      </c>
      <c r="O4" t="s">
        <v>986</v>
      </c>
      <c r="P4" t="s">
        <v>744</v>
      </c>
      <c r="Q4" t="s">
        <v>565</v>
      </c>
      <c r="R4" t="s">
        <v>564</v>
      </c>
      <c r="S4">
        <v>36830</v>
      </c>
      <c r="T4">
        <f>VLOOKUP($A4,Sheet2!$A:$W,22,FALSE)</f>
        <v>32.616791300000003</v>
      </c>
      <c r="U4">
        <f>VLOOKUP($A4,Sheet2!$A:$W,23,FALSE)</f>
        <v>-85.465407900000002</v>
      </c>
      <c r="V4" t="str">
        <f>IF(VLOOKUP(A4,centers_stations!A:E,5,FALSE)=0,"",VLOOKUP(A4,centers_stations!A:E,5,FALSE))</f>
        <v>GHCND:USC00010425</v>
      </c>
      <c r="W4">
        <v>5</v>
      </c>
      <c r="X4">
        <v>26</v>
      </c>
      <c r="Y4" t="s">
        <v>1088</v>
      </c>
      <c r="Z4" t="s">
        <v>1088</v>
      </c>
      <c r="AA4">
        <v>6</v>
      </c>
      <c r="AB4" t="s">
        <v>1102</v>
      </c>
      <c r="AC4">
        <v>2</v>
      </c>
      <c r="AE4" t="s">
        <v>1111</v>
      </c>
      <c r="AF4">
        <v>2.5</v>
      </c>
      <c r="AG4">
        <v>2.5</v>
      </c>
      <c r="AH4">
        <v>12.09</v>
      </c>
      <c r="AI4">
        <v>2.2200000000000002</v>
      </c>
      <c r="AJ4" t="s">
        <v>1122</v>
      </c>
      <c r="AK4">
        <v>7</v>
      </c>
      <c r="AL4" t="s">
        <v>1112</v>
      </c>
      <c r="AM4">
        <v>7</v>
      </c>
    </row>
    <row r="5" spans="1:39">
      <c r="A5" s="5">
        <v>23</v>
      </c>
      <c r="B5" s="5" t="s">
        <v>11</v>
      </c>
      <c r="C5" s="6" t="s">
        <v>12</v>
      </c>
      <c r="D5" s="7" t="s">
        <v>13</v>
      </c>
      <c r="E5" s="5" t="s">
        <v>33</v>
      </c>
      <c r="F5" s="5" t="s">
        <v>1101</v>
      </c>
      <c r="G5" s="5" t="s">
        <v>34</v>
      </c>
      <c r="H5" s="5" t="s">
        <v>35</v>
      </c>
      <c r="I5" s="5" t="s">
        <v>35</v>
      </c>
      <c r="J5" s="5" t="s">
        <v>36</v>
      </c>
      <c r="K5" s="5" t="s">
        <v>37</v>
      </c>
      <c r="L5" s="5" t="s">
        <v>37</v>
      </c>
      <c r="M5" s="5" t="s">
        <v>38</v>
      </c>
      <c r="N5" s="5" t="s">
        <v>21</v>
      </c>
      <c r="O5" t="s">
        <v>985</v>
      </c>
      <c r="P5" t="s">
        <v>919</v>
      </c>
      <c r="Q5" t="s">
        <v>930</v>
      </c>
      <c r="R5" t="s">
        <v>929</v>
      </c>
      <c r="S5">
        <v>29607</v>
      </c>
      <c r="T5">
        <f>VLOOKUP($A5,Sheet2!$A:$W,22,FALSE)</f>
        <v>34.8209534</v>
      </c>
      <c r="U5">
        <f>VLOOKUP($A5,Sheet2!$A:$W,23,FALSE)</f>
        <v>-82.370894800000002</v>
      </c>
      <c r="V5" t="str">
        <f>IF(VLOOKUP(A5,centers_stations!A:E,5,FALSE)=0,"",VLOOKUP(A5,centers_stations!A:E,5,FALSE))</f>
        <v>GHCND:USW00013886</v>
      </c>
      <c r="W5">
        <v>5</v>
      </c>
      <c r="X5">
        <v>25</v>
      </c>
      <c r="Y5" t="s">
        <v>1088</v>
      </c>
      <c r="Z5" t="s">
        <v>1088</v>
      </c>
      <c r="AA5">
        <v>6</v>
      </c>
      <c r="AB5" t="s">
        <v>1102</v>
      </c>
      <c r="AC5">
        <v>2</v>
      </c>
      <c r="AE5" t="s">
        <v>1111</v>
      </c>
      <c r="AF5">
        <v>2.5</v>
      </c>
      <c r="AG5">
        <v>2.5</v>
      </c>
      <c r="AH5">
        <v>12.09</v>
      </c>
      <c r="AI5">
        <v>2.2200000000000002</v>
      </c>
      <c r="AJ5" t="s">
        <v>1124</v>
      </c>
      <c r="AK5">
        <v>7</v>
      </c>
      <c r="AL5">
        <v>7</v>
      </c>
      <c r="AM5" t="s">
        <v>1112</v>
      </c>
    </row>
    <row r="6" spans="1:39">
      <c r="A6" s="5">
        <v>24</v>
      </c>
      <c r="B6" s="5" t="s">
        <v>11</v>
      </c>
      <c r="C6" s="6" t="s">
        <v>12</v>
      </c>
      <c r="D6" s="7" t="s">
        <v>13</v>
      </c>
      <c r="E6" s="5" t="s">
        <v>33</v>
      </c>
      <c r="F6" s="5" t="s">
        <v>1101</v>
      </c>
      <c r="G6" s="5" t="s">
        <v>39</v>
      </c>
      <c r="H6" s="5" t="s">
        <v>39</v>
      </c>
      <c r="I6" s="5" t="s">
        <v>40</v>
      </c>
      <c r="J6" s="5" t="s">
        <v>41</v>
      </c>
      <c r="K6" s="5" t="s">
        <v>24</v>
      </c>
      <c r="L6" s="5" t="s">
        <v>42</v>
      </c>
      <c r="M6" s="5" t="s">
        <v>43</v>
      </c>
      <c r="N6" s="5" t="s">
        <v>21</v>
      </c>
      <c r="O6" t="s">
        <v>984</v>
      </c>
      <c r="P6" t="s">
        <v>983</v>
      </c>
      <c r="Q6" t="s">
        <v>699</v>
      </c>
      <c r="R6" t="s">
        <v>698</v>
      </c>
      <c r="S6">
        <v>28805</v>
      </c>
      <c r="T6">
        <f>VLOOKUP($A6,Sheet2!$A:$W,22,FALSE)</f>
        <v>35.587583000000002</v>
      </c>
      <c r="U6">
        <f>VLOOKUP($A6,Sheet2!$A:$W,23,FALSE)</f>
        <v>-82.530600100000001</v>
      </c>
      <c r="V6" t="str">
        <f>IF(VLOOKUP(A6,centers_stations!A:E,5,FALSE)=0,"",VLOOKUP(A6,centers_stations!A:E,5,FALSE))</f>
        <v>GHCND:USC00310724</v>
      </c>
      <c r="W6">
        <v>5</v>
      </c>
      <c r="X6">
        <v>22</v>
      </c>
      <c r="Y6" t="s">
        <v>1088</v>
      </c>
      <c r="Z6" t="s">
        <v>1088</v>
      </c>
      <c r="AA6">
        <v>7</v>
      </c>
      <c r="AB6" t="s">
        <v>1102</v>
      </c>
      <c r="AC6">
        <v>2</v>
      </c>
      <c r="AE6" t="s">
        <v>1111</v>
      </c>
      <c r="AF6">
        <v>2.5</v>
      </c>
      <c r="AG6">
        <v>2.5</v>
      </c>
      <c r="AH6">
        <v>12.09</v>
      </c>
      <c r="AI6">
        <v>2.2200000000000002</v>
      </c>
      <c r="AJ6" t="s">
        <v>1124</v>
      </c>
      <c r="AK6">
        <v>7</v>
      </c>
      <c r="AL6">
        <v>7</v>
      </c>
      <c r="AM6" t="s">
        <v>1112</v>
      </c>
    </row>
    <row r="7" spans="1:39">
      <c r="A7" s="5">
        <v>33</v>
      </c>
      <c r="B7" s="5" t="s">
        <v>44</v>
      </c>
      <c r="C7" s="6" t="s">
        <v>12</v>
      </c>
      <c r="D7" s="7" t="s">
        <v>28</v>
      </c>
      <c r="E7" s="5" t="s">
        <v>45</v>
      </c>
      <c r="F7" s="5" t="s">
        <v>1101</v>
      </c>
      <c r="G7" s="5" t="s">
        <v>46</v>
      </c>
      <c r="H7" s="5" t="s">
        <v>41</v>
      </c>
      <c r="I7" s="5" t="s">
        <v>41</v>
      </c>
      <c r="J7" s="5" t="s">
        <v>47</v>
      </c>
      <c r="K7" s="5" t="s">
        <v>48</v>
      </c>
      <c r="L7" s="5" t="s">
        <v>48</v>
      </c>
      <c r="M7" s="5" t="s">
        <v>39</v>
      </c>
      <c r="N7" s="5" t="s">
        <v>21</v>
      </c>
      <c r="O7" t="s">
        <v>1080</v>
      </c>
      <c r="P7" t="s">
        <v>714</v>
      </c>
      <c r="Q7" t="s">
        <v>505</v>
      </c>
      <c r="R7" t="s">
        <v>504</v>
      </c>
      <c r="S7">
        <v>31904</v>
      </c>
      <c r="T7">
        <f>VLOOKUP($A7,Sheet2!$A:$W,22,FALSE)</f>
        <v>32.531453800000001</v>
      </c>
      <c r="U7">
        <f>VLOOKUP($A7,Sheet2!$A:$W,23,FALSE)</f>
        <v>-84.967145400000007</v>
      </c>
      <c r="V7" t="str">
        <f>IF(VLOOKUP(A7,centers_stations!A:E,5,FALSE)=0,"",VLOOKUP(A7,centers_stations!A:E,5,FALSE))</f>
        <v>GHCND:USW00093842</v>
      </c>
      <c r="W7">
        <v>7.5</v>
      </c>
      <c r="X7">
        <v>24</v>
      </c>
      <c r="Y7" t="s">
        <v>1088</v>
      </c>
      <c r="Z7" t="s">
        <v>1089</v>
      </c>
      <c r="AA7">
        <v>5</v>
      </c>
      <c r="AB7" t="s">
        <v>1104</v>
      </c>
      <c r="AC7">
        <v>2</v>
      </c>
      <c r="AE7" t="s">
        <v>1110</v>
      </c>
      <c r="AF7">
        <v>3.09</v>
      </c>
      <c r="AG7">
        <v>3.09</v>
      </c>
      <c r="AH7">
        <v>12.19</v>
      </c>
      <c r="AI7">
        <v>2.2200000000000002</v>
      </c>
      <c r="AJ7" t="s">
        <v>1122</v>
      </c>
      <c r="AK7">
        <v>11</v>
      </c>
      <c r="AL7" t="s">
        <v>1112</v>
      </c>
      <c r="AM7">
        <v>11</v>
      </c>
    </row>
    <row r="8" spans="1:39">
      <c r="A8" s="5">
        <v>34</v>
      </c>
      <c r="B8" s="5" t="s">
        <v>11</v>
      </c>
      <c r="C8" s="6" t="s">
        <v>12</v>
      </c>
      <c r="D8" s="7" t="s">
        <v>49</v>
      </c>
      <c r="E8" s="5" t="s">
        <v>50</v>
      </c>
      <c r="F8" s="5" t="s">
        <v>1101</v>
      </c>
      <c r="G8" s="5" t="s">
        <v>51</v>
      </c>
      <c r="H8" s="5" t="s">
        <v>19</v>
      </c>
      <c r="I8" s="5" t="s">
        <v>51</v>
      </c>
      <c r="J8" s="5" t="s">
        <v>51</v>
      </c>
      <c r="K8" s="5" t="s">
        <v>18</v>
      </c>
      <c r="L8" s="5" t="s">
        <v>19</v>
      </c>
      <c r="M8" s="5" t="s">
        <v>39</v>
      </c>
      <c r="N8" s="5" t="s">
        <v>21</v>
      </c>
      <c r="O8" t="s">
        <v>982</v>
      </c>
      <c r="P8" t="s">
        <v>981</v>
      </c>
      <c r="Q8" t="s">
        <v>699</v>
      </c>
      <c r="R8" t="s">
        <v>698</v>
      </c>
      <c r="S8">
        <v>27407</v>
      </c>
      <c r="T8">
        <f>VLOOKUP($A8,Sheet2!$A:$W,22,FALSE)</f>
        <v>36.060452300000001</v>
      </c>
      <c r="U8">
        <f>VLOOKUP($A8,Sheet2!$A:$W,23,FALSE)</f>
        <v>-79.843844300000001</v>
      </c>
      <c r="V8" t="str">
        <f>IF(VLOOKUP(A8,centers_stations!A:E,5,FALSE)=0,"",VLOOKUP(A8,centers_stations!A:E,5,FALSE))</f>
        <v>GHCND:USW00013723</v>
      </c>
      <c r="X8">
        <v>26</v>
      </c>
      <c r="Y8" t="s">
        <v>1089</v>
      </c>
      <c r="Z8" t="s">
        <v>1089</v>
      </c>
      <c r="AA8">
        <v>6</v>
      </c>
      <c r="AB8" t="s">
        <v>1096</v>
      </c>
      <c r="AC8">
        <v>3</v>
      </c>
      <c r="AE8" t="s">
        <v>1127</v>
      </c>
      <c r="AG8" t="s">
        <v>1112</v>
      </c>
      <c r="AH8" t="s">
        <v>1112</v>
      </c>
      <c r="AI8" t="s">
        <v>1112</v>
      </c>
      <c r="AJ8" t="s">
        <v>1123</v>
      </c>
      <c r="AK8">
        <v>7</v>
      </c>
      <c r="AL8">
        <v>7</v>
      </c>
      <c r="AM8">
        <v>7</v>
      </c>
    </row>
    <row r="9" spans="1:39">
      <c r="A9" s="5">
        <v>35</v>
      </c>
      <c r="B9" s="5" t="s">
        <v>11</v>
      </c>
      <c r="C9" s="6" t="s">
        <v>12</v>
      </c>
      <c r="D9" s="7" t="s">
        <v>22</v>
      </c>
      <c r="E9" s="5" t="s">
        <v>52</v>
      </c>
      <c r="F9" s="5" t="s">
        <v>1101</v>
      </c>
      <c r="G9" s="5" t="s">
        <v>25</v>
      </c>
      <c r="H9" s="5" t="s">
        <v>25</v>
      </c>
      <c r="I9" s="5" t="s">
        <v>53</v>
      </c>
      <c r="J9" s="5" t="s">
        <v>54</v>
      </c>
      <c r="K9" s="5" t="s">
        <v>54</v>
      </c>
      <c r="L9" s="5" t="s">
        <v>24</v>
      </c>
      <c r="M9" s="5" t="s">
        <v>55</v>
      </c>
      <c r="N9" s="5" t="s">
        <v>27</v>
      </c>
      <c r="O9" t="s">
        <v>980</v>
      </c>
      <c r="P9" t="s">
        <v>979</v>
      </c>
      <c r="Q9" t="s">
        <v>565</v>
      </c>
      <c r="R9" t="s">
        <v>564</v>
      </c>
      <c r="S9">
        <v>35601</v>
      </c>
      <c r="T9">
        <v>34.548990000000003</v>
      </c>
      <c r="U9">
        <v>-86.974164999999999</v>
      </c>
      <c r="V9" t="str">
        <f>IF(VLOOKUP(A9,centers_stations!A:E,5,FALSE)=0,"",VLOOKUP(A9,centers_stations!A:E,5,FALSE))</f>
        <v>GHCND:USC00012209</v>
      </c>
      <c r="W9">
        <v>6</v>
      </c>
      <c r="X9">
        <v>27</v>
      </c>
      <c r="Y9" t="s">
        <v>1088</v>
      </c>
      <c r="Z9" t="s">
        <v>1088</v>
      </c>
      <c r="AA9">
        <v>6</v>
      </c>
      <c r="AB9" t="s">
        <v>1096</v>
      </c>
      <c r="AC9">
        <v>3</v>
      </c>
      <c r="AE9" t="s">
        <v>1111</v>
      </c>
      <c r="AF9">
        <v>2.5</v>
      </c>
      <c r="AG9">
        <v>2.5</v>
      </c>
      <c r="AH9">
        <v>10.89</v>
      </c>
      <c r="AI9">
        <v>2.2200000000000002</v>
      </c>
      <c r="AJ9" t="s">
        <v>1112</v>
      </c>
      <c r="AK9" t="s">
        <v>1112</v>
      </c>
      <c r="AL9" t="s">
        <v>1112</v>
      </c>
      <c r="AM9" t="s">
        <v>1112</v>
      </c>
    </row>
    <row r="10" spans="1:39">
      <c r="A10" s="5">
        <v>36</v>
      </c>
      <c r="B10" s="5" t="s">
        <v>11</v>
      </c>
      <c r="C10" s="6" t="s">
        <v>56</v>
      </c>
      <c r="D10" s="7" t="s">
        <v>57</v>
      </c>
      <c r="E10" s="5" t="s">
        <v>58</v>
      </c>
      <c r="F10" s="5" t="s">
        <v>3719</v>
      </c>
      <c r="G10" s="5" t="s">
        <v>53</v>
      </c>
      <c r="H10" s="5" t="s">
        <v>59</v>
      </c>
      <c r="I10" s="5" t="s">
        <v>59</v>
      </c>
      <c r="J10" s="5" t="s">
        <v>53</v>
      </c>
      <c r="K10" s="5" t="s">
        <v>60</v>
      </c>
      <c r="L10" s="5" t="s">
        <v>61</v>
      </c>
      <c r="M10" s="5" t="s">
        <v>62</v>
      </c>
      <c r="N10" s="5" t="s">
        <v>27</v>
      </c>
      <c r="O10" t="s">
        <v>978</v>
      </c>
      <c r="P10" t="s">
        <v>977</v>
      </c>
      <c r="Q10" t="s">
        <v>475</v>
      </c>
      <c r="R10" t="s">
        <v>474</v>
      </c>
      <c r="S10">
        <v>64055</v>
      </c>
      <c r="V10" t="str">
        <f>IF(VLOOKUP(A10,centers_stations!A:E,5,FALSE)=0,"",VLOOKUP(A10,centers_stations!A:E,5,FALSE))</f>
        <v/>
      </c>
      <c r="W10">
        <v>7</v>
      </c>
      <c r="X10" t="s">
        <v>1112</v>
      </c>
      <c r="Y10" t="s">
        <v>1090</v>
      </c>
      <c r="Z10" t="s">
        <v>1088</v>
      </c>
      <c r="AA10">
        <v>6</v>
      </c>
      <c r="AB10" t="s">
        <v>1096</v>
      </c>
      <c r="AC10">
        <v>3</v>
      </c>
      <c r="AE10" t="s">
        <v>1111</v>
      </c>
      <c r="AF10">
        <v>2</v>
      </c>
      <c r="AG10">
        <v>2</v>
      </c>
      <c r="AH10">
        <v>9.89</v>
      </c>
      <c r="AI10">
        <v>2.2200000000000002</v>
      </c>
      <c r="AJ10" t="s">
        <v>1112</v>
      </c>
      <c r="AK10" t="s">
        <v>1112</v>
      </c>
      <c r="AL10" t="s">
        <v>1112</v>
      </c>
      <c r="AM10" t="s">
        <v>1112</v>
      </c>
    </row>
    <row r="11" spans="1:39">
      <c r="A11" s="5">
        <v>44</v>
      </c>
      <c r="B11" s="5" t="s">
        <v>11</v>
      </c>
      <c r="C11" s="6" t="s">
        <v>56</v>
      </c>
      <c r="D11" s="7" t="s">
        <v>57</v>
      </c>
      <c r="E11" s="5" t="s">
        <v>63</v>
      </c>
      <c r="F11" s="5" t="s">
        <v>1101</v>
      </c>
      <c r="G11" s="5" t="s">
        <v>17</v>
      </c>
      <c r="H11" s="5" t="s">
        <v>25</v>
      </c>
      <c r="I11" s="5" t="s">
        <v>32</v>
      </c>
      <c r="J11" s="5" t="s">
        <v>32</v>
      </c>
      <c r="K11" s="5" t="s">
        <v>24</v>
      </c>
      <c r="L11" s="5" t="s">
        <v>30</v>
      </c>
      <c r="M11" s="5" t="s">
        <v>53</v>
      </c>
      <c r="N11" s="5" t="s">
        <v>27</v>
      </c>
      <c r="O11" t="s">
        <v>976</v>
      </c>
      <c r="P11" t="s">
        <v>975</v>
      </c>
      <c r="Q11" t="s">
        <v>974</v>
      </c>
      <c r="R11" t="s">
        <v>973</v>
      </c>
      <c r="S11">
        <v>66210</v>
      </c>
      <c r="T11">
        <f>VLOOKUP($A11,Sheet2!$A:$W,22,FALSE)</f>
        <v>38.926388199999998</v>
      </c>
      <c r="U11">
        <f>VLOOKUP($A11,Sheet2!$A:$W,23,FALSE)</f>
        <v>-94.701875700000002</v>
      </c>
      <c r="V11" t="str">
        <f>IF(VLOOKUP(A11,centers_stations!A:E,5,FALSE)=0,"",VLOOKUP(A11,centers_stations!A:E,5,FALSE))</f>
        <v>GHCND:USW00003967</v>
      </c>
      <c r="W11">
        <v>4</v>
      </c>
      <c r="X11">
        <v>24</v>
      </c>
      <c r="Y11" t="s">
        <v>1090</v>
      </c>
      <c r="Z11" t="s">
        <v>1089</v>
      </c>
      <c r="AA11">
        <v>6</v>
      </c>
      <c r="AB11" t="s">
        <v>1102</v>
      </c>
      <c r="AC11">
        <v>2</v>
      </c>
      <c r="AE11" t="s">
        <v>1111</v>
      </c>
      <c r="AF11">
        <v>3</v>
      </c>
      <c r="AG11">
        <v>3</v>
      </c>
      <c r="AH11">
        <v>12.89</v>
      </c>
      <c r="AI11">
        <v>2.2200000000000002</v>
      </c>
      <c r="AJ11" t="s">
        <v>1112</v>
      </c>
      <c r="AK11" t="s">
        <v>1112</v>
      </c>
      <c r="AL11" t="s">
        <v>1112</v>
      </c>
      <c r="AM11" t="s">
        <v>1112</v>
      </c>
    </row>
    <row r="12" spans="1:39">
      <c r="A12" s="5">
        <v>58</v>
      </c>
      <c r="B12" s="5" t="s">
        <v>11</v>
      </c>
      <c r="C12" s="6" t="s">
        <v>56</v>
      </c>
      <c r="D12" s="7" t="s">
        <v>57</v>
      </c>
      <c r="E12" s="5" t="s">
        <v>64</v>
      </c>
      <c r="F12" s="5" t="s">
        <v>1101</v>
      </c>
      <c r="G12" s="5" t="s">
        <v>32</v>
      </c>
      <c r="H12" s="5" t="s">
        <v>54</v>
      </c>
      <c r="I12" s="5" t="s">
        <v>25</v>
      </c>
      <c r="J12" s="5" t="s">
        <v>54</v>
      </c>
      <c r="K12" s="5" t="s">
        <v>65</v>
      </c>
      <c r="L12" s="5" t="s">
        <v>42</v>
      </c>
      <c r="M12" s="5" t="s">
        <v>32</v>
      </c>
      <c r="N12" s="5" t="s">
        <v>27</v>
      </c>
      <c r="O12" t="s">
        <v>972</v>
      </c>
      <c r="P12" t="s">
        <v>500</v>
      </c>
      <c r="Q12" t="s">
        <v>475</v>
      </c>
      <c r="R12" t="s">
        <v>474</v>
      </c>
      <c r="S12">
        <v>65203</v>
      </c>
      <c r="T12">
        <f>VLOOKUP($A12,Sheet2!$A:$W,22,FALSE)</f>
        <v>38.967402999999997</v>
      </c>
      <c r="U12">
        <f>VLOOKUP($A12,Sheet2!$A:$W,23,FALSE)</f>
        <v>-92.332823000000005</v>
      </c>
      <c r="V12" t="str">
        <f>IF(VLOOKUP(A12,centers_stations!A:E,5,FALSE)=0,"",VLOOKUP(A12,centers_stations!A:E,5,FALSE))</f>
        <v>GHCND:USC00231801</v>
      </c>
      <c r="W12">
        <v>5</v>
      </c>
      <c r="X12">
        <v>26</v>
      </c>
      <c r="Y12" t="s">
        <v>1088</v>
      </c>
      <c r="Z12" t="s">
        <v>1089</v>
      </c>
      <c r="AA12">
        <v>7</v>
      </c>
      <c r="AB12" t="s">
        <v>1102</v>
      </c>
      <c r="AC12">
        <v>3</v>
      </c>
      <c r="AE12" t="s">
        <v>1111</v>
      </c>
      <c r="AF12">
        <v>2.5</v>
      </c>
      <c r="AG12">
        <v>2.5</v>
      </c>
      <c r="AH12">
        <v>12.09</v>
      </c>
      <c r="AI12">
        <v>2.2200000000000002</v>
      </c>
      <c r="AJ12" t="s">
        <v>1124</v>
      </c>
      <c r="AK12">
        <v>7</v>
      </c>
      <c r="AL12">
        <v>7</v>
      </c>
      <c r="AM12" t="s">
        <v>1112</v>
      </c>
    </row>
    <row r="13" spans="1:39">
      <c r="A13" s="5">
        <v>61</v>
      </c>
      <c r="B13" s="5" t="s">
        <v>11</v>
      </c>
      <c r="C13" s="6" t="s">
        <v>66</v>
      </c>
      <c r="D13" s="7" t="s">
        <v>66</v>
      </c>
      <c r="E13" s="5" t="s">
        <v>67</v>
      </c>
      <c r="F13" s="5" t="s">
        <v>1101</v>
      </c>
      <c r="G13" s="5" t="s">
        <v>68</v>
      </c>
      <c r="H13" s="5" t="s">
        <v>60</v>
      </c>
      <c r="I13" s="5" t="s">
        <v>69</v>
      </c>
      <c r="J13" s="5" t="s">
        <v>68</v>
      </c>
      <c r="K13" s="5" t="s">
        <v>42</v>
      </c>
      <c r="L13" s="5" t="s">
        <v>26</v>
      </c>
      <c r="M13" s="5" t="s">
        <v>32</v>
      </c>
      <c r="N13" s="5" t="s">
        <v>27</v>
      </c>
      <c r="O13" t="s">
        <v>971</v>
      </c>
      <c r="P13" t="s">
        <v>970</v>
      </c>
      <c r="Q13" t="s">
        <v>969</v>
      </c>
      <c r="R13" t="s">
        <v>968</v>
      </c>
      <c r="S13">
        <v>47715</v>
      </c>
      <c r="T13">
        <f>VLOOKUP($A13,Sheet2!$A:$W,22,FALSE)</f>
        <v>37.957949999999997</v>
      </c>
      <c r="U13">
        <f>VLOOKUP($A13,Sheet2!$A:$W,23,FALSE)</f>
        <v>-87.490896599999999</v>
      </c>
      <c r="V13" t="str">
        <f>IF(VLOOKUP(A13,centers_stations!A:E,5,FALSE)=0,"",VLOOKUP(A13,centers_stations!A:E,5,FALSE))</f>
        <v>GHCND:USC00122731</v>
      </c>
      <c r="W13">
        <v>6</v>
      </c>
      <c r="X13">
        <v>24</v>
      </c>
      <c r="Y13" t="s">
        <v>1089</v>
      </c>
      <c r="Z13" t="s">
        <v>1089</v>
      </c>
      <c r="AA13">
        <v>6</v>
      </c>
      <c r="AB13" t="s">
        <v>1102</v>
      </c>
      <c r="AC13">
        <v>2</v>
      </c>
      <c r="AE13" t="s">
        <v>1111</v>
      </c>
      <c r="AF13">
        <v>2.5</v>
      </c>
      <c r="AG13">
        <v>2.5</v>
      </c>
      <c r="AH13">
        <v>10.89</v>
      </c>
      <c r="AI13">
        <v>2.2200000000000002</v>
      </c>
      <c r="AJ13" t="s">
        <v>1124</v>
      </c>
      <c r="AK13">
        <v>7</v>
      </c>
      <c r="AL13">
        <v>7</v>
      </c>
      <c r="AM13" t="s">
        <v>1112</v>
      </c>
    </row>
    <row r="14" spans="1:39">
      <c r="A14" s="5">
        <v>64</v>
      </c>
      <c r="B14" s="5" t="s">
        <v>11</v>
      </c>
      <c r="C14" s="6" t="s">
        <v>12</v>
      </c>
      <c r="D14" s="7" t="s">
        <v>49</v>
      </c>
      <c r="E14" s="5" t="s">
        <v>70</v>
      </c>
      <c r="F14" s="5" t="s">
        <v>1101</v>
      </c>
      <c r="G14" s="5" t="s">
        <v>25</v>
      </c>
      <c r="H14" s="5" t="s">
        <v>25</v>
      </c>
      <c r="I14" s="5" t="s">
        <v>39</v>
      </c>
      <c r="J14" s="5" t="s">
        <v>39</v>
      </c>
      <c r="K14" s="5" t="s">
        <v>65</v>
      </c>
      <c r="L14" s="5" t="s">
        <v>48</v>
      </c>
      <c r="M14" s="5" t="s">
        <v>71</v>
      </c>
      <c r="N14" s="5" t="s">
        <v>21</v>
      </c>
      <c r="O14" t="s">
        <v>967</v>
      </c>
      <c r="P14" t="s">
        <v>966</v>
      </c>
      <c r="Q14" t="s">
        <v>699</v>
      </c>
      <c r="R14" t="s">
        <v>698</v>
      </c>
      <c r="S14">
        <v>27707</v>
      </c>
      <c r="T14">
        <f>VLOOKUP($A14,Sheet2!$A:$W,22,FALSE)</f>
        <v>35.964035299999999</v>
      </c>
      <c r="U14">
        <f>VLOOKUP($A14,Sheet2!$A:$W,23,FALSE)</f>
        <v>-78.9742636</v>
      </c>
      <c r="V14" t="str">
        <f>IF(VLOOKUP(A14,centers_stations!A:E,5,FALSE)=0,"",VLOOKUP(A14,centers_stations!A:E,5,FALSE))</f>
        <v>GHCND:USW00093785</v>
      </c>
      <c r="W14">
        <v>4</v>
      </c>
      <c r="X14">
        <v>22</v>
      </c>
      <c r="Y14" t="s">
        <v>1088</v>
      </c>
      <c r="Z14" t="s">
        <v>1089</v>
      </c>
      <c r="AA14">
        <v>5</v>
      </c>
      <c r="AB14" t="s">
        <v>1102</v>
      </c>
      <c r="AC14">
        <v>2</v>
      </c>
      <c r="AE14" t="s">
        <v>1111</v>
      </c>
      <c r="AF14">
        <v>3</v>
      </c>
      <c r="AG14">
        <v>3</v>
      </c>
      <c r="AH14">
        <v>12.89</v>
      </c>
      <c r="AI14" t="s">
        <v>1112</v>
      </c>
      <c r="AJ14" t="s">
        <v>1122</v>
      </c>
      <c r="AK14">
        <v>7</v>
      </c>
      <c r="AL14" t="s">
        <v>1112</v>
      </c>
      <c r="AM14">
        <v>7</v>
      </c>
    </row>
    <row r="15" spans="1:39">
      <c r="A15" s="5">
        <v>65</v>
      </c>
      <c r="B15" s="5" t="s">
        <v>11</v>
      </c>
      <c r="C15" s="6" t="s">
        <v>12</v>
      </c>
      <c r="D15" s="7" t="s">
        <v>49</v>
      </c>
      <c r="E15" s="5" t="s">
        <v>72</v>
      </c>
      <c r="F15" s="5" t="s">
        <v>1101</v>
      </c>
      <c r="G15" s="5" t="s">
        <v>31</v>
      </c>
      <c r="H15" s="5" t="s">
        <v>51</v>
      </c>
      <c r="I15" s="5" t="s">
        <v>61</v>
      </c>
      <c r="J15" s="5" t="s">
        <v>61</v>
      </c>
      <c r="K15" s="5" t="s">
        <v>30</v>
      </c>
      <c r="L15" s="5" t="s">
        <v>73</v>
      </c>
      <c r="M15" s="5" t="s">
        <v>74</v>
      </c>
      <c r="N15" s="5" t="s">
        <v>21</v>
      </c>
      <c r="O15" t="s">
        <v>965</v>
      </c>
      <c r="P15" t="s">
        <v>964</v>
      </c>
      <c r="Q15" t="s">
        <v>699</v>
      </c>
      <c r="R15" t="s">
        <v>698</v>
      </c>
      <c r="S15">
        <v>27612</v>
      </c>
      <c r="T15">
        <f>VLOOKUP($A15,Sheet2!$A:$W,22,FALSE)</f>
        <v>35.8573764</v>
      </c>
      <c r="U15">
        <f>VLOOKUP($A15,Sheet2!$A:$W,23,FALSE)</f>
        <v>-78.709172100000004</v>
      </c>
      <c r="V15" t="str">
        <f>IF(VLOOKUP(A15,centers_stations!A:E,5,FALSE)=0,"",VLOOKUP(A15,centers_stations!A:E,5,FALSE))</f>
        <v>GHCND:USC00317079</v>
      </c>
      <c r="W15">
        <v>5</v>
      </c>
      <c r="X15">
        <v>22</v>
      </c>
      <c r="Y15" t="s">
        <v>1088</v>
      </c>
      <c r="Z15" t="s">
        <v>1088</v>
      </c>
      <c r="AA15">
        <v>5</v>
      </c>
      <c r="AB15" t="s">
        <v>1102</v>
      </c>
      <c r="AC15">
        <v>2</v>
      </c>
      <c r="AE15" t="s">
        <v>1111</v>
      </c>
      <c r="AF15">
        <v>2.5</v>
      </c>
      <c r="AG15">
        <v>2.5</v>
      </c>
      <c r="AH15">
        <v>12.09</v>
      </c>
      <c r="AI15">
        <v>2.2200000000000002</v>
      </c>
      <c r="AJ15" t="s">
        <v>1122</v>
      </c>
      <c r="AK15">
        <v>7</v>
      </c>
      <c r="AL15" t="s">
        <v>1112</v>
      </c>
      <c r="AM15">
        <v>7</v>
      </c>
    </row>
    <row r="16" spans="1:39">
      <c r="A16" s="5">
        <v>66</v>
      </c>
      <c r="B16" s="5" t="s">
        <v>11</v>
      </c>
      <c r="C16" s="6" t="s">
        <v>12</v>
      </c>
      <c r="D16" s="7" t="s">
        <v>49</v>
      </c>
      <c r="E16" s="5" t="s">
        <v>75</v>
      </c>
      <c r="F16" s="5" t="s">
        <v>1101</v>
      </c>
      <c r="G16" s="5" t="s">
        <v>76</v>
      </c>
      <c r="H16" s="5" t="s">
        <v>77</v>
      </c>
      <c r="I16" s="5" t="s">
        <v>76</v>
      </c>
      <c r="J16" s="5" t="s">
        <v>31</v>
      </c>
      <c r="K16" s="5" t="s">
        <v>46</v>
      </c>
      <c r="L16" s="5" t="s">
        <v>37</v>
      </c>
      <c r="M16" s="5" t="s">
        <v>78</v>
      </c>
      <c r="N16" s="5" t="s">
        <v>21</v>
      </c>
      <c r="O16" t="s">
        <v>963</v>
      </c>
      <c r="P16" t="s">
        <v>962</v>
      </c>
      <c r="Q16" t="s">
        <v>699</v>
      </c>
      <c r="R16" t="s">
        <v>698</v>
      </c>
      <c r="S16">
        <v>27511</v>
      </c>
      <c r="T16">
        <f>VLOOKUP($A16,Sheet2!$A:$W,22,FALSE)</f>
        <v>35.767078900000001</v>
      </c>
      <c r="U16">
        <f>VLOOKUP($A16,Sheet2!$A:$W,23,FALSE)</f>
        <v>-78.743083900000002</v>
      </c>
      <c r="V16" t="str">
        <f>IF(VLOOKUP(A16,centers_stations!A:E,5,FALSE)=0,"",VLOOKUP(A16,centers_stations!A:E,5,FALSE))</f>
        <v>GHCND:USC00317079</v>
      </c>
      <c r="W16">
        <v>5</v>
      </c>
      <c r="X16">
        <v>22</v>
      </c>
      <c r="Y16" t="s">
        <v>1088</v>
      </c>
      <c r="Z16" t="s">
        <v>1088</v>
      </c>
      <c r="AA16">
        <v>5</v>
      </c>
      <c r="AB16" t="s">
        <v>1102</v>
      </c>
      <c r="AC16">
        <v>2</v>
      </c>
      <c r="AE16" t="s">
        <v>1111</v>
      </c>
      <c r="AF16">
        <v>2.5</v>
      </c>
      <c r="AG16">
        <v>2.5</v>
      </c>
      <c r="AH16">
        <v>12.09</v>
      </c>
      <c r="AI16" t="s">
        <v>1112</v>
      </c>
      <c r="AJ16" t="s">
        <v>1124</v>
      </c>
      <c r="AK16">
        <v>7</v>
      </c>
      <c r="AL16">
        <v>7</v>
      </c>
      <c r="AM16" t="s">
        <v>1112</v>
      </c>
    </row>
    <row r="17" spans="1:39">
      <c r="A17" s="5">
        <v>70</v>
      </c>
      <c r="B17" s="5" t="s">
        <v>11</v>
      </c>
      <c r="C17" s="6" t="s">
        <v>12</v>
      </c>
      <c r="D17" s="7" t="s">
        <v>13</v>
      </c>
      <c r="E17" s="5" t="s">
        <v>79</v>
      </c>
      <c r="F17" s="5" t="s">
        <v>1101</v>
      </c>
      <c r="G17" s="5" t="s">
        <v>39</v>
      </c>
      <c r="H17" s="5" t="s">
        <v>80</v>
      </c>
      <c r="I17" s="5" t="s">
        <v>78</v>
      </c>
      <c r="J17" s="5" t="s">
        <v>41</v>
      </c>
      <c r="K17" s="5" t="s">
        <v>15</v>
      </c>
      <c r="L17" s="5" t="s">
        <v>42</v>
      </c>
      <c r="M17" s="5" t="s">
        <v>39</v>
      </c>
      <c r="N17" s="5" t="s">
        <v>21</v>
      </c>
      <c r="O17" t="s">
        <v>961</v>
      </c>
      <c r="P17" t="s">
        <v>960</v>
      </c>
      <c r="Q17" t="s">
        <v>505</v>
      </c>
      <c r="R17" t="s">
        <v>504</v>
      </c>
      <c r="S17">
        <v>30094</v>
      </c>
      <c r="T17">
        <f>VLOOKUP($A17,Sheet2!$A:$W,22,FALSE)</f>
        <v>33.641365200000003</v>
      </c>
      <c r="U17">
        <f>VLOOKUP($A17,Sheet2!$A:$W,23,FALSE)</f>
        <v>-84.016936000000001</v>
      </c>
      <c r="V17" t="str">
        <f>IF(VLOOKUP(A17,centers_stations!A:E,5,FALSE)=0,"",VLOOKUP(A17,centers_stations!A:E,5,FALSE))</f>
        <v>GHCND:USC00095666</v>
      </c>
      <c r="W17">
        <v>6</v>
      </c>
      <c r="X17">
        <v>26</v>
      </c>
      <c r="Y17" t="s">
        <v>1090</v>
      </c>
      <c r="Z17" t="s">
        <v>1088</v>
      </c>
      <c r="AA17">
        <v>6</v>
      </c>
      <c r="AB17" t="s">
        <v>1102</v>
      </c>
      <c r="AC17">
        <v>3</v>
      </c>
      <c r="AE17" t="s">
        <v>1111</v>
      </c>
      <c r="AF17">
        <v>2.5</v>
      </c>
      <c r="AG17">
        <v>2.5</v>
      </c>
      <c r="AH17">
        <v>10.89</v>
      </c>
      <c r="AI17">
        <v>2.2200000000000002</v>
      </c>
      <c r="AJ17" t="s">
        <v>1112</v>
      </c>
      <c r="AK17" t="s">
        <v>1112</v>
      </c>
      <c r="AL17" t="s">
        <v>1112</v>
      </c>
      <c r="AM17" t="s">
        <v>1112</v>
      </c>
    </row>
    <row r="18" spans="1:39">
      <c r="A18" s="5">
        <v>72</v>
      </c>
      <c r="B18" s="5" t="s">
        <v>11</v>
      </c>
      <c r="C18" s="6" t="s">
        <v>12</v>
      </c>
      <c r="D18" s="7" t="s">
        <v>81</v>
      </c>
      <c r="E18" s="5" t="s">
        <v>82</v>
      </c>
      <c r="F18" s="5" t="s">
        <v>3719</v>
      </c>
      <c r="G18" s="5" t="s">
        <v>83</v>
      </c>
      <c r="H18" s="5" t="s">
        <v>83</v>
      </c>
      <c r="I18" s="5" t="s">
        <v>68</v>
      </c>
      <c r="J18" s="5" t="s">
        <v>68</v>
      </c>
      <c r="K18" s="5" t="s">
        <v>15</v>
      </c>
      <c r="L18" s="5" t="s">
        <v>30</v>
      </c>
      <c r="M18" s="5" t="s">
        <v>32</v>
      </c>
      <c r="N18" s="5" t="s">
        <v>21</v>
      </c>
      <c r="O18" t="s">
        <v>959</v>
      </c>
      <c r="P18" t="s">
        <v>618</v>
      </c>
      <c r="Q18" t="s">
        <v>505</v>
      </c>
      <c r="R18" t="s">
        <v>504</v>
      </c>
      <c r="S18">
        <v>30060</v>
      </c>
      <c r="V18" t="str">
        <f>IF(VLOOKUP(A18,centers_stations!A:E,5,FALSE)=0,"",VLOOKUP(A18,centers_stations!A:E,5,FALSE))</f>
        <v/>
      </c>
      <c r="W18">
        <v>7</v>
      </c>
      <c r="X18" t="s">
        <v>1112</v>
      </c>
      <c r="Y18" t="s">
        <v>1089</v>
      </c>
      <c r="Z18" t="s">
        <v>1088</v>
      </c>
      <c r="AE18" t="s">
        <v>1111</v>
      </c>
      <c r="AF18" t="s">
        <v>1112</v>
      </c>
      <c r="AG18" t="s">
        <v>1112</v>
      </c>
      <c r="AH18" t="s">
        <v>1112</v>
      </c>
      <c r="AI18" t="s">
        <v>1112</v>
      </c>
      <c r="AJ18" t="s">
        <v>1112</v>
      </c>
      <c r="AK18" t="s">
        <v>1112</v>
      </c>
      <c r="AL18" t="s">
        <v>1112</v>
      </c>
      <c r="AM18" t="s">
        <v>1112</v>
      </c>
    </row>
    <row r="19" spans="1:39">
      <c r="A19" s="5">
        <v>76</v>
      </c>
      <c r="B19" s="5" t="s">
        <v>84</v>
      </c>
      <c r="C19" s="6" t="s">
        <v>85</v>
      </c>
      <c r="D19" s="7" t="s">
        <v>86</v>
      </c>
      <c r="E19" s="5" t="s">
        <v>87</v>
      </c>
      <c r="F19" s="5" t="s">
        <v>1101</v>
      </c>
      <c r="G19" s="5" t="s">
        <v>51</v>
      </c>
      <c r="H19" s="5" t="s">
        <v>51</v>
      </c>
      <c r="I19" s="5" t="s">
        <v>51</v>
      </c>
      <c r="J19" s="5" t="s">
        <v>51</v>
      </c>
      <c r="K19" s="5" t="s">
        <v>88</v>
      </c>
      <c r="L19" s="5" t="s">
        <v>77</v>
      </c>
      <c r="M19" s="5" t="s">
        <v>31</v>
      </c>
      <c r="N19" s="5" t="s">
        <v>21</v>
      </c>
      <c r="O19" t="s">
        <v>1019</v>
      </c>
      <c r="P19" t="s">
        <v>694</v>
      </c>
      <c r="Q19" t="s">
        <v>695</v>
      </c>
      <c r="R19" t="s">
        <v>694</v>
      </c>
      <c r="S19">
        <v>10011</v>
      </c>
      <c r="T19">
        <v>40.746481000000003</v>
      </c>
      <c r="U19">
        <v>-74.008567999999997</v>
      </c>
      <c r="V19" t="str">
        <f>IF(VLOOKUP(A19,centers_stations!A:E,5,FALSE)=0,"",VLOOKUP(A19,centers_stations!A:E,5,FALSE))</f>
        <v>GHCND:USW00094728</v>
      </c>
      <c r="W19">
        <v>0.5</v>
      </c>
      <c r="X19">
        <v>99</v>
      </c>
      <c r="Y19" t="s">
        <v>1089</v>
      </c>
      <c r="Z19" t="s">
        <v>1089</v>
      </c>
      <c r="AA19">
        <v>1</v>
      </c>
      <c r="AB19" t="s">
        <v>1092</v>
      </c>
      <c r="AC19">
        <v>1</v>
      </c>
      <c r="AE19" t="s">
        <v>1110</v>
      </c>
      <c r="AF19">
        <v>6.09</v>
      </c>
      <c r="AG19">
        <v>6.09</v>
      </c>
      <c r="AH19">
        <v>22.19</v>
      </c>
      <c r="AI19" t="s">
        <v>1112</v>
      </c>
      <c r="AJ19" t="s">
        <v>1112</v>
      </c>
      <c r="AK19" t="s">
        <v>1112</v>
      </c>
      <c r="AL19" t="s">
        <v>1112</v>
      </c>
      <c r="AM19" t="s">
        <v>1112</v>
      </c>
    </row>
    <row r="20" spans="1:39">
      <c r="A20" s="5">
        <v>77</v>
      </c>
      <c r="B20" s="5" t="s">
        <v>11</v>
      </c>
      <c r="C20" s="6" t="s">
        <v>12</v>
      </c>
      <c r="D20" s="7" t="s">
        <v>89</v>
      </c>
      <c r="E20" s="5" t="s">
        <v>90</v>
      </c>
      <c r="F20" s="5" t="s">
        <v>1101</v>
      </c>
      <c r="G20" s="5" t="s">
        <v>15</v>
      </c>
      <c r="H20" s="5" t="s">
        <v>16</v>
      </c>
      <c r="I20" s="5" t="s">
        <v>16</v>
      </c>
      <c r="J20" s="5" t="s">
        <v>16</v>
      </c>
      <c r="K20" s="5" t="s">
        <v>15</v>
      </c>
      <c r="L20" s="5" t="s">
        <v>24</v>
      </c>
      <c r="M20" s="5" t="s">
        <v>20</v>
      </c>
      <c r="N20" s="5" t="s">
        <v>21</v>
      </c>
      <c r="O20" t="s">
        <v>958</v>
      </c>
      <c r="P20" t="s">
        <v>700</v>
      </c>
      <c r="Q20" t="s">
        <v>699</v>
      </c>
      <c r="R20" t="s">
        <v>698</v>
      </c>
      <c r="S20">
        <v>28209</v>
      </c>
      <c r="T20">
        <f>VLOOKUP($A20,Sheet2!$A:$W,22,FALSE)</f>
        <v>35.180621600000002</v>
      </c>
      <c r="U20">
        <f>VLOOKUP($A20,Sheet2!$A:$W,23,FALSE)</f>
        <v>-80.875030600000002</v>
      </c>
      <c r="V20" t="str">
        <f>IF(VLOOKUP(A20,centers_stations!A:E,5,FALSE)=0,"",VLOOKUP(A20,centers_stations!A:E,5,FALSE))</f>
        <v>GHCND:USW00013881</v>
      </c>
      <c r="W20">
        <v>5</v>
      </c>
      <c r="X20">
        <v>25</v>
      </c>
      <c r="Y20" t="s">
        <v>1088</v>
      </c>
      <c r="Z20" t="s">
        <v>1088</v>
      </c>
      <c r="AA20">
        <v>6</v>
      </c>
      <c r="AB20" t="s">
        <v>1102</v>
      </c>
      <c r="AC20">
        <v>2</v>
      </c>
      <c r="AE20" t="s">
        <v>1111</v>
      </c>
      <c r="AF20">
        <v>2.5</v>
      </c>
      <c r="AG20">
        <v>2.5</v>
      </c>
      <c r="AH20">
        <v>12.09</v>
      </c>
      <c r="AI20">
        <v>2.2200000000000002</v>
      </c>
      <c r="AJ20" t="s">
        <v>1112</v>
      </c>
      <c r="AK20" t="s">
        <v>1112</v>
      </c>
      <c r="AL20" t="s">
        <v>1112</v>
      </c>
      <c r="AM20" t="s">
        <v>1112</v>
      </c>
    </row>
    <row r="21" spans="1:39">
      <c r="A21" s="5">
        <v>78</v>
      </c>
      <c r="B21" s="5" t="s">
        <v>11</v>
      </c>
      <c r="C21" s="6" t="s">
        <v>85</v>
      </c>
      <c r="D21" s="7" t="s">
        <v>91</v>
      </c>
      <c r="E21" s="5" t="s">
        <v>92</v>
      </c>
      <c r="F21" s="5" t="s">
        <v>1101</v>
      </c>
      <c r="G21" s="5" t="s">
        <v>39</v>
      </c>
      <c r="H21" s="5" t="s">
        <v>24</v>
      </c>
      <c r="I21" s="5" t="s">
        <v>39</v>
      </c>
      <c r="J21" s="5" t="s">
        <v>39</v>
      </c>
      <c r="K21" s="5" t="s">
        <v>15</v>
      </c>
      <c r="L21" s="5" t="s">
        <v>77</v>
      </c>
      <c r="M21" s="5" t="s">
        <v>31</v>
      </c>
      <c r="N21" s="5" t="s">
        <v>21</v>
      </c>
      <c r="O21" t="s">
        <v>957</v>
      </c>
      <c r="P21" t="s">
        <v>956</v>
      </c>
      <c r="Q21" t="s">
        <v>695</v>
      </c>
      <c r="R21" t="s">
        <v>694</v>
      </c>
      <c r="S21">
        <v>11530</v>
      </c>
      <c r="T21">
        <f>VLOOKUP($A21,Sheet2!$A:$W,22,FALSE)</f>
        <v>40.735878999999997</v>
      </c>
      <c r="U21">
        <f>VLOOKUP($A21,Sheet2!$A:$W,23,FALSE)</f>
        <v>-73.597809999999996</v>
      </c>
      <c r="V21" t="str">
        <f>IF(VLOOKUP(A21,centers_stations!A:E,5,FALSE)=0,"",VLOOKUP(A21,centers_stations!A:E,5,FALSE))</f>
        <v>GHCND:USW00054787</v>
      </c>
      <c r="W21">
        <v>2</v>
      </c>
      <c r="X21">
        <v>22</v>
      </c>
      <c r="Y21" t="s">
        <v>1090</v>
      </c>
      <c r="Z21" t="s">
        <v>1089</v>
      </c>
      <c r="AA21">
        <v>4</v>
      </c>
      <c r="AB21" t="s">
        <v>1102</v>
      </c>
      <c r="AC21">
        <v>2</v>
      </c>
      <c r="AE21" t="s">
        <v>1111</v>
      </c>
      <c r="AF21">
        <v>3</v>
      </c>
      <c r="AG21">
        <v>3</v>
      </c>
      <c r="AH21">
        <v>14.09</v>
      </c>
      <c r="AI21">
        <v>2.2200000000000002</v>
      </c>
      <c r="AJ21" t="s">
        <v>1124</v>
      </c>
      <c r="AK21">
        <v>11</v>
      </c>
      <c r="AL21">
        <v>11</v>
      </c>
      <c r="AM21" t="s">
        <v>1112</v>
      </c>
    </row>
    <row r="22" spans="1:39">
      <c r="A22" s="5">
        <v>81</v>
      </c>
      <c r="B22" s="5" t="s">
        <v>11</v>
      </c>
      <c r="C22" s="6" t="s">
        <v>56</v>
      </c>
      <c r="D22" s="7" t="s">
        <v>57</v>
      </c>
      <c r="E22" s="5" t="s">
        <v>93</v>
      </c>
      <c r="F22" s="5" t="s">
        <v>1101</v>
      </c>
      <c r="G22" s="5" t="s">
        <v>69</v>
      </c>
      <c r="H22" s="5" t="s">
        <v>53</v>
      </c>
      <c r="I22" s="5" t="s">
        <v>69</v>
      </c>
      <c r="J22" s="5" t="s">
        <v>69</v>
      </c>
      <c r="K22" s="5" t="s">
        <v>80</v>
      </c>
      <c r="L22" s="5" t="s">
        <v>39</v>
      </c>
      <c r="M22" s="5" t="s">
        <v>62</v>
      </c>
      <c r="N22" s="5" t="s">
        <v>27</v>
      </c>
      <c r="O22" t="s">
        <v>955</v>
      </c>
      <c r="P22" t="s">
        <v>954</v>
      </c>
      <c r="Q22" t="s">
        <v>475</v>
      </c>
      <c r="R22" t="s">
        <v>474</v>
      </c>
      <c r="S22">
        <v>64116</v>
      </c>
      <c r="T22">
        <f>VLOOKUP($A22,Sheet2!$A:$W,22,FALSE)</f>
        <v>39.139333000000001</v>
      </c>
      <c r="U22">
        <f>VLOOKUP($A22,Sheet2!$A:$W,23,FALSE)</f>
        <v>-94.574405999999996</v>
      </c>
      <c r="V22" t="str">
        <f>IF(VLOOKUP(A22,centers_stations!A:E,5,FALSE)=0,"",VLOOKUP(A22,centers_stations!A:E,5,FALSE))</f>
        <v>GHCND:USW00013988</v>
      </c>
      <c r="W22">
        <v>6</v>
      </c>
      <c r="X22">
        <v>25</v>
      </c>
      <c r="Y22" t="s">
        <v>1090</v>
      </c>
      <c r="Z22" t="s">
        <v>1088</v>
      </c>
      <c r="AA22">
        <v>6</v>
      </c>
      <c r="AB22" t="s">
        <v>1102</v>
      </c>
      <c r="AC22">
        <v>2</v>
      </c>
      <c r="AE22" t="s">
        <v>1111</v>
      </c>
      <c r="AF22">
        <v>2.5</v>
      </c>
      <c r="AG22">
        <v>2.5</v>
      </c>
      <c r="AH22">
        <v>10.89</v>
      </c>
      <c r="AI22">
        <v>2.2200000000000002</v>
      </c>
      <c r="AJ22" t="s">
        <v>1112</v>
      </c>
      <c r="AK22" t="s">
        <v>1112</v>
      </c>
      <c r="AL22" t="s">
        <v>1112</v>
      </c>
      <c r="AM22" t="s">
        <v>1112</v>
      </c>
    </row>
    <row r="23" spans="1:39">
      <c r="A23" s="5">
        <v>87</v>
      </c>
      <c r="B23" s="5" t="s">
        <v>11</v>
      </c>
      <c r="C23" s="6" t="s">
        <v>94</v>
      </c>
      <c r="D23" s="7" t="s">
        <v>95</v>
      </c>
      <c r="E23" s="5" t="s">
        <v>96</v>
      </c>
      <c r="F23" s="5" t="s">
        <v>1101</v>
      </c>
      <c r="G23" s="5" t="s">
        <v>69</v>
      </c>
      <c r="H23" s="5" t="s">
        <v>69</v>
      </c>
      <c r="I23" s="5" t="s">
        <v>53</v>
      </c>
      <c r="J23" s="5" t="s">
        <v>69</v>
      </c>
      <c r="K23" s="5" t="s">
        <v>54</v>
      </c>
      <c r="L23" s="5" t="s">
        <v>26</v>
      </c>
      <c r="M23" s="5" t="s">
        <v>53</v>
      </c>
      <c r="N23" s="5" t="s">
        <v>21</v>
      </c>
      <c r="O23" t="s">
        <v>953</v>
      </c>
      <c r="P23" t="s">
        <v>502</v>
      </c>
      <c r="Q23" t="s">
        <v>499</v>
      </c>
      <c r="R23" t="s">
        <v>498</v>
      </c>
      <c r="S23">
        <v>21220</v>
      </c>
      <c r="T23">
        <f>VLOOKUP($A23,Sheet2!$A:$W,22,FALSE)</f>
        <v>39.344996100000003</v>
      </c>
      <c r="U23">
        <f>VLOOKUP($A23,Sheet2!$A:$W,23,FALSE)</f>
        <v>-76.466588799999997</v>
      </c>
      <c r="V23" t="str">
        <f>IF(VLOOKUP(A23,centers_stations!A:E,5,FALSE)=0,"",VLOOKUP(A23,centers_stations!A:E,5,FALSE))</f>
        <v>GHCND:USW00093784</v>
      </c>
      <c r="X23">
        <v>25</v>
      </c>
      <c r="Y23" t="s">
        <v>1089</v>
      </c>
      <c r="Z23" t="s">
        <v>1089</v>
      </c>
      <c r="AA23">
        <v>6</v>
      </c>
      <c r="AB23" t="s">
        <v>1102</v>
      </c>
      <c r="AC23">
        <v>2</v>
      </c>
      <c r="AE23" t="s">
        <v>1127</v>
      </c>
      <c r="AG23" t="s">
        <v>1112</v>
      </c>
      <c r="AH23">
        <v>9.89</v>
      </c>
      <c r="AI23">
        <v>2.2200000000000002</v>
      </c>
      <c r="AJ23" t="s">
        <v>1124</v>
      </c>
      <c r="AK23">
        <v>11</v>
      </c>
      <c r="AL23">
        <v>11</v>
      </c>
      <c r="AM23" t="s">
        <v>1112</v>
      </c>
    </row>
    <row r="24" spans="1:39">
      <c r="A24" s="5">
        <v>89</v>
      </c>
      <c r="B24" s="5" t="s">
        <v>11</v>
      </c>
      <c r="C24" s="6" t="s">
        <v>94</v>
      </c>
      <c r="D24" s="7" t="s">
        <v>97</v>
      </c>
      <c r="E24" s="5" t="s">
        <v>98</v>
      </c>
      <c r="F24" s="5" t="s">
        <v>1101</v>
      </c>
      <c r="G24" s="5" t="s">
        <v>24</v>
      </c>
      <c r="H24" s="5" t="s">
        <v>68</v>
      </c>
      <c r="I24" s="5" t="s">
        <v>68</v>
      </c>
      <c r="J24" s="5" t="s">
        <v>60</v>
      </c>
      <c r="K24" s="5" t="s">
        <v>99</v>
      </c>
      <c r="L24" s="5" t="s">
        <v>24</v>
      </c>
      <c r="M24" s="5" t="s">
        <v>32</v>
      </c>
      <c r="N24" s="5" t="s">
        <v>27</v>
      </c>
      <c r="O24" t="s">
        <v>952</v>
      </c>
      <c r="P24" t="s">
        <v>951</v>
      </c>
      <c r="Q24" t="s">
        <v>487</v>
      </c>
      <c r="R24" t="s">
        <v>486</v>
      </c>
      <c r="S24">
        <v>76015</v>
      </c>
      <c r="T24">
        <f>VLOOKUP($A24,Sheet2!$A:$W,22,FALSE)</f>
        <v>32.693173299999998</v>
      </c>
      <c r="U24">
        <f>VLOOKUP($A24,Sheet2!$A:$W,23,FALSE)</f>
        <v>-97.124797599999994</v>
      </c>
      <c r="V24" t="str">
        <f>IF(VLOOKUP(A24,centers_stations!A:E,5,FALSE)=0,"",VLOOKUP(A24,centers_stations!A:E,5,FALSE))</f>
        <v>GHCND:USW00053907</v>
      </c>
      <c r="W24">
        <v>4</v>
      </c>
      <c r="X24">
        <v>26</v>
      </c>
      <c r="Y24" t="s">
        <v>1088</v>
      </c>
      <c r="Z24" t="s">
        <v>1088</v>
      </c>
      <c r="AA24">
        <v>7</v>
      </c>
      <c r="AB24" t="s">
        <v>1102</v>
      </c>
      <c r="AC24">
        <v>3</v>
      </c>
      <c r="AE24" t="s">
        <v>1111</v>
      </c>
      <c r="AF24">
        <v>3</v>
      </c>
      <c r="AG24">
        <v>3</v>
      </c>
      <c r="AH24">
        <v>12.89</v>
      </c>
      <c r="AI24">
        <v>2.2200000000000002</v>
      </c>
      <c r="AJ24" t="s">
        <v>1122</v>
      </c>
      <c r="AK24">
        <v>7</v>
      </c>
      <c r="AL24" t="s">
        <v>1112</v>
      </c>
      <c r="AM24">
        <v>7</v>
      </c>
    </row>
    <row r="25" spans="1:39">
      <c r="A25" s="5">
        <v>90</v>
      </c>
      <c r="B25" s="5" t="s">
        <v>11</v>
      </c>
      <c r="C25" s="6" t="s">
        <v>100</v>
      </c>
      <c r="D25" s="7" t="s">
        <v>101</v>
      </c>
      <c r="E25" s="5" t="s">
        <v>102</v>
      </c>
      <c r="F25" s="5" t="s">
        <v>1101</v>
      </c>
      <c r="G25" s="5" t="s">
        <v>25</v>
      </c>
      <c r="H25" s="5" t="s">
        <v>32</v>
      </c>
      <c r="I25" s="5" t="s">
        <v>25</v>
      </c>
      <c r="J25" s="5" t="s">
        <v>32</v>
      </c>
      <c r="K25" s="5" t="s">
        <v>54</v>
      </c>
      <c r="L25" s="5" t="s">
        <v>24</v>
      </c>
      <c r="M25" s="5" t="s">
        <v>32</v>
      </c>
      <c r="N25" s="5" t="s">
        <v>27</v>
      </c>
      <c r="O25" t="s">
        <v>950</v>
      </c>
      <c r="P25" t="s">
        <v>774</v>
      </c>
      <c r="Q25" t="s">
        <v>487</v>
      </c>
      <c r="R25" t="s">
        <v>486</v>
      </c>
      <c r="S25">
        <v>77090</v>
      </c>
      <c r="T25">
        <f>VLOOKUP($A25,Sheet2!$A:$W,22,FALSE)</f>
        <v>30.005013000000002</v>
      </c>
      <c r="U25">
        <f>VLOOKUP($A25,Sheet2!$A:$W,23,FALSE)</f>
        <v>-95.429017999999999</v>
      </c>
      <c r="V25" t="str">
        <f>IF(VLOOKUP(A25,centers_stations!A:E,5,FALSE)=0,"",VLOOKUP(A25,centers_stations!A:E,5,FALSE))</f>
        <v>GHCND:USW00012960</v>
      </c>
      <c r="W25">
        <v>4</v>
      </c>
      <c r="X25">
        <v>25</v>
      </c>
      <c r="Y25" t="s">
        <v>1089</v>
      </c>
      <c r="Z25" t="s">
        <v>1088</v>
      </c>
      <c r="AA25">
        <v>6</v>
      </c>
      <c r="AB25" t="s">
        <v>1102</v>
      </c>
      <c r="AC25">
        <v>2</v>
      </c>
      <c r="AE25" t="s">
        <v>1111</v>
      </c>
      <c r="AF25">
        <v>3</v>
      </c>
      <c r="AG25">
        <v>3</v>
      </c>
      <c r="AH25">
        <v>12.89</v>
      </c>
      <c r="AI25">
        <v>2.2200000000000002</v>
      </c>
      <c r="AJ25" t="s">
        <v>1112</v>
      </c>
      <c r="AK25" t="s">
        <v>1112</v>
      </c>
      <c r="AL25" t="s">
        <v>1112</v>
      </c>
      <c r="AM25" t="s">
        <v>1112</v>
      </c>
    </row>
    <row r="26" spans="1:39">
      <c r="A26" s="5">
        <v>91</v>
      </c>
      <c r="B26" s="5" t="s">
        <v>11</v>
      </c>
      <c r="C26" s="6" t="s">
        <v>56</v>
      </c>
      <c r="D26" s="7" t="s">
        <v>57</v>
      </c>
      <c r="E26" s="5" t="s">
        <v>103</v>
      </c>
      <c r="F26" s="5" t="s">
        <v>1101</v>
      </c>
      <c r="G26" s="5" t="s">
        <v>83</v>
      </c>
      <c r="H26" s="5" t="s">
        <v>25</v>
      </c>
      <c r="I26" s="5" t="s">
        <v>83</v>
      </c>
      <c r="J26" s="5" t="s">
        <v>25</v>
      </c>
      <c r="K26" s="5" t="s">
        <v>24</v>
      </c>
      <c r="L26" s="5" t="s">
        <v>26</v>
      </c>
      <c r="M26" s="5" t="s">
        <v>53</v>
      </c>
      <c r="N26" s="5" t="s">
        <v>27</v>
      </c>
      <c r="O26" t="s">
        <v>949</v>
      </c>
      <c r="P26" t="s">
        <v>948</v>
      </c>
      <c r="Q26" t="s">
        <v>664</v>
      </c>
      <c r="R26" t="s">
        <v>663</v>
      </c>
      <c r="S26">
        <v>73013</v>
      </c>
      <c r="T26">
        <f>VLOOKUP($A26,Sheet2!$A:$W,22,FALSE)</f>
        <v>35.6211737</v>
      </c>
      <c r="U26">
        <f>VLOOKUP($A26,Sheet2!$A:$W,23,FALSE)</f>
        <v>-97.480014800000006</v>
      </c>
      <c r="V26" t="str">
        <f>IF(VLOOKUP(A26,centers_stations!A:E,5,FALSE)=0,"",VLOOKUP(A26,centers_stations!A:E,5,FALSE))</f>
        <v>GHCND:USC00348390</v>
      </c>
      <c r="W26">
        <v>5</v>
      </c>
      <c r="X26">
        <v>24</v>
      </c>
      <c r="Y26" t="s">
        <v>1090</v>
      </c>
      <c r="Z26" t="s">
        <v>1088</v>
      </c>
      <c r="AA26">
        <v>7</v>
      </c>
      <c r="AB26" t="s">
        <v>1102</v>
      </c>
      <c r="AC26">
        <v>2</v>
      </c>
      <c r="AE26" t="s">
        <v>1111</v>
      </c>
      <c r="AF26">
        <v>2.5</v>
      </c>
      <c r="AG26">
        <v>2.5</v>
      </c>
      <c r="AH26">
        <v>12.09</v>
      </c>
      <c r="AI26">
        <v>2.2200000000000002</v>
      </c>
      <c r="AJ26" t="s">
        <v>1124</v>
      </c>
      <c r="AK26">
        <v>7</v>
      </c>
      <c r="AL26">
        <v>7</v>
      </c>
      <c r="AM26" t="s">
        <v>1112</v>
      </c>
    </row>
    <row r="27" spans="1:39">
      <c r="A27" s="5">
        <v>95</v>
      </c>
      <c r="B27" s="5" t="s">
        <v>11</v>
      </c>
      <c r="C27" s="6" t="s">
        <v>100</v>
      </c>
      <c r="D27" s="7" t="s">
        <v>104</v>
      </c>
      <c r="E27" s="5" t="s">
        <v>105</v>
      </c>
      <c r="F27" s="5" t="s">
        <v>1101</v>
      </c>
      <c r="G27" s="5" t="s">
        <v>25</v>
      </c>
      <c r="H27" s="5" t="s">
        <v>25</v>
      </c>
      <c r="I27" s="5" t="s">
        <v>25</v>
      </c>
      <c r="J27" s="5" t="s">
        <v>25</v>
      </c>
      <c r="K27" s="5" t="s">
        <v>54</v>
      </c>
      <c r="L27" s="5" t="s">
        <v>65</v>
      </c>
      <c r="M27" s="5" t="s">
        <v>32</v>
      </c>
      <c r="N27" s="5" t="s">
        <v>27</v>
      </c>
      <c r="O27" t="s">
        <v>947</v>
      </c>
      <c r="P27" t="s">
        <v>490</v>
      </c>
      <c r="Q27" t="s">
        <v>487</v>
      </c>
      <c r="R27" t="s">
        <v>486</v>
      </c>
      <c r="S27">
        <v>78223</v>
      </c>
      <c r="T27">
        <f>VLOOKUP($A27,Sheet2!$A:$W,22,FALSE)</f>
        <v>29.364522300000001</v>
      </c>
      <c r="U27">
        <f>VLOOKUP($A27,Sheet2!$A:$W,23,FALSE)</f>
        <v>-98.4388091</v>
      </c>
      <c r="V27" t="str">
        <f>IF(VLOOKUP(A27,centers_stations!A:E,5,FALSE)=0,"",VLOOKUP(A27,centers_stations!A:E,5,FALSE))</f>
        <v>GHCND:USW00012970</v>
      </c>
      <c r="W27">
        <v>5</v>
      </c>
      <c r="X27">
        <v>24</v>
      </c>
      <c r="Y27" t="s">
        <v>1089</v>
      </c>
      <c r="Z27" t="s">
        <v>1089</v>
      </c>
      <c r="AA27">
        <v>6</v>
      </c>
      <c r="AB27" t="s">
        <v>1096</v>
      </c>
      <c r="AC27">
        <v>3</v>
      </c>
      <c r="AE27" t="s">
        <v>1111</v>
      </c>
      <c r="AF27">
        <v>2.5</v>
      </c>
      <c r="AG27">
        <v>2.5</v>
      </c>
      <c r="AH27">
        <v>12.09</v>
      </c>
      <c r="AI27">
        <v>2.2200000000000002</v>
      </c>
      <c r="AJ27" t="s">
        <v>1122</v>
      </c>
      <c r="AK27">
        <v>7</v>
      </c>
      <c r="AL27" t="s">
        <v>1112</v>
      </c>
      <c r="AM27">
        <v>7</v>
      </c>
    </row>
    <row r="28" spans="1:39">
      <c r="A28" s="5">
        <v>102</v>
      </c>
      <c r="B28" s="5" t="s">
        <v>11</v>
      </c>
      <c r="C28" s="6" t="s">
        <v>94</v>
      </c>
      <c r="D28" s="7" t="s">
        <v>106</v>
      </c>
      <c r="E28" s="5" t="s">
        <v>107</v>
      </c>
      <c r="F28" s="5" t="s">
        <v>1101</v>
      </c>
      <c r="G28" s="5" t="s">
        <v>32</v>
      </c>
      <c r="H28" s="5" t="s">
        <v>17</v>
      </c>
      <c r="I28" s="5" t="s">
        <v>32</v>
      </c>
      <c r="J28" s="5" t="s">
        <v>68</v>
      </c>
      <c r="K28" s="5" t="s">
        <v>42</v>
      </c>
      <c r="L28" s="5" t="s">
        <v>24</v>
      </c>
      <c r="M28" s="5" t="s">
        <v>32</v>
      </c>
      <c r="N28" s="5" t="s">
        <v>21</v>
      </c>
      <c r="O28" t="s">
        <v>946</v>
      </c>
      <c r="P28" t="s">
        <v>945</v>
      </c>
      <c r="Q28" t="s">
        <v>726</v>
      </c>
      <c r="R28" t="s">
        <v>725</v>
      </c>
      <c r="S28">
        <v>23188</v>
      </c>
      <c r="T28">
        <f>VLOOKUP($A28,Sheet2!$A:$W,22,FALSE)</f>
        <v>37.314653300000003</v>
      </c>
      <c r="U28">
        <f>VLOOKUP($A28,Sheet2!$A:$W,23,FALSE)</f>
        <v>-76.736183199999999</v>
      </c>
      <c r="V28" t="str">
        <f>IF(VLOOKUP(A28,centers_stations!A:E,5,FALSE)=0,"",VLOOKUP(A28,centers_stations!A:E,5,FALSE))</f>
        <v>GHCND:USC00449151</v>
      </c>
      <c r="W28">
        <v>5</v>
      </c>
      <c r="X28">
        <v>22</v>
      </c>
      <c r="Y28" t="s">
        <v>1088</v>
      </c>
      <c r="Z28" t="s">
        <v>1088</v>
      </c>
      <c r="AA28">
        <v>6</v>
      </c>
      <c r="AB28" t="s">
        <v>1102</v>
      </c>
      <c r="AC28">
        <v>2</v>
      </c>
      <c r="AE28" t="s">
        <v>1111</v>
      </c>
      <c r="AF28">
        <v>2.5</v>
      </c>
      <c r="AG28">
        <v>2.5</v>
      </c>
      <c r="AH28">
        <v>12.09</v>
      </c>
      <c r="AI28">
        <v>2.2200000000000002</v>
      </c>
      <c r="AJ28" t="s">
        <v>1124</v>
      </c>
      <c r="AK28">
        <v>7</v>
      </c>
      <c r="AL28">
        <v>7</v>
      </c>
      <c r="AM28" t="s">
        <v>1112</v>
      </c>
    </row>
    <row r="29" spans="1:39">
      <c r="A29" s="5">
        <v>104</v>
      </c>
      <c r="B29" s="5" t="s">
        <v>11</v>
      </c>
      <c r="C29" s="6" t="s">
        <v>94</v>
      </c>
      <c r="D29" s="7" t="s">
        <v>106</v>
      </c>
      <c r="E29" s="5" t="s">
        <v>103</v>
      </c>
      <c r="F29" s="5" t="s">
        <v>1101</v>
      </c>
      <c r="G29" s="5" t="s">
        <v>69</v>
      </c>
      <c r="H29" s="5" t="s">
        <v>108</v>
      </c>
      <c r="I29" s="5" t="s">
        <v>25</v>
      </c>
      <c r="J29" s="5" t="s">
        <v>109</v>
      </c>
      <c r="K29" s="5" t="s">
        <v>80</v>
      </c>
      <c r="L29" s="5" t="s">
        <v>26</v>
      </c>
      <c r="M29" s="5" t="s">
        <v>53</v>
      </c>
      <c r="N29" s="5" t="s">
        <v>21</v>
      </c>
      <c r="O29" t="s">
        <v>944</v>
      </c>
      <c r="P29" t="s">
        <v>943</v>
      </c>
      <c r="Q29" t="s">
        <v>699</v>
      </c>
      <c r="R29" t="s">
        <v>698</v>
      </c>
      <c r="S29">
        <v>27534</v>
      </c>
      <c r="T29">
        <f>VLOOKUP($A29,Sheet2!$A:$W,22,FALSE)</f>
        <v>35.370943699999998</v>
      </c>
      <c r="U29">
        <f>VLOOKUP($A29,Sheet2!$A:$W,23,FALSE)</f>
        <v>-77.954362000000003</v>
      </c>
      <c r="V29" t="str">
        <f>IF(VLOOKUP(A29,centers_stations!A:E,5,FALSE)=0,"",VLOOKUP(A29,centers_stations!A:E,5,FALSE))</f>
        <v>GHCND:USC00313503</v>
      </c>
      <c r="W29">
        <v>7</v>
      </c>
      <c r="X29">
        <v>26</v>
      </c>
      <c r="Y29" t="s">
        <v>1088</v>
      </c>
      <c r="Z29" t="s">
        <v>1088</v>
      </c>
      <c r="AA29">
        <v>6</v>
      </c>
      <c r="AB29" t="s">
        <v>1096</v>
      </c>
      <c r="AC29">
        <v>3</v>
      </c>
      <c r="AE29" t="s">
        <v>1111</v>
      </c>
      <c r="AF29">
        <v>2</v>
      </c>
      <c r="AG29">
        <v>2</v>
      </c>
      <c r="AH29">
        <v>9.89</v>
      </c>
      <c r="AI29">
        <v>2.2200000000000002</v>
      </c>
      <c r="AJ29" t="s">
        <v>1112</v>
      </c>
      <c r="AK29" t="s">
        <v>1112</v>
      </c>
      <c r="AL29" t="s">
        <v>1112</v>
      </c>
      <c r="AM29" t="s">
        <v>1112</v>
      </c>
    </row>
    <row r="30" spans="1:39">
      <c r="A30" s="5">
        <v>107</v>
      </c>
      <c r="B30" s="5" t="s">
        <v>11</v>
      </c>
      <c r="C30" s="6" t="s">
        <v>12</v>
      </c>
      <c r="D30" s="7" t="s">
        <v>89</v>
      </c>
      <c r="E30" s="5" t="s">
        <v>110</v>
      </c>
      <c r="F30" s="5" t="s">
        <v>1101</v>
      </c>
      <c r="G30" s="5" t="s">
        <v>15</v>
      </c>
      <c r="H30" s="5" t="s">
        <v>16</v>
      </c>
      <c r="I30" s="5" t="s">
        <v>76</v>
      </c>
      <c r="J30" s="5" t="s">
        <v>16</v>
      </c>
      <c r="K30" s="5" t="s">
        <v>15</v>
      </c>
      <c r="L30" s="5" t="s">
        <v>26</v>
      </c>
      <c r="M30" s="5" t="s">
        <v>20</v>
      </c>
      <c r="N30" s="5" t="s">
        <v>21</v>
      </c>
      <c r="O30" t="s">
        <v>942</v>
      </c>
      <c r="P30" t="s">
        <v>941</v>
      </c>
      <c r="Q30" t="s">
        <v>699</v>
      </c>
      <c r="R30" t="s">
        <v>698</v>
      </c>
      <c r="S30">
        <v>28602</v>
      </c>
      <c r="T30">
        <f>VLOOKUP($A30,Sheet2!$A:$W,22,FALSE)</f>
        <v>35.706783799999997</v>
      </c>
      <c r="U30">
        <f>VLOOKUP($A30,Sheet2!$A:$W,23,FALSE)</f>
        <v>-81.303630299999995</v>
      </c>
      <c r="V30" t="str">
        <f>IF(VLOOKUP(A30,centers_stations!A:E,5,FALSE)=0,"",VLOOKUP(A30,centers_stations!A:E,5,FALSE))</f>
        <v>GHCND:USW00003810</v>
      </c>
      <c r="W30">
        <v>6</v>
      </c>
      <c r="X30">
        <v>25</v>
      </c>
      <c r="Y30" t="s">
        <v>1088</v>
      </c>
      <c r="Z30" t="s">
        <v>1088</v>
      </c>
      <c r="AA30">
        <v>6</v>
      </c>
      <c r="AB30" t="s">
        <v>1096</v>
      </c>
      <c r="AC30">
        <v>3</v>
      </c>
      <c r="AE30" t="s">
        <v>1111</v>
      </c>
      <c r="AF30">
        <v>2.5</v>
      </c>
      <c r="AG30">
        <v>2.5</v>
      </c>
      <c r="AH30">
        <v>10.89</v>
      </c>
      <c r="AI30">
        <v>2.2200000000000002</v>
      </c>
      <c r="AJ30" t="s">
        <v>1124</v>
      </c>
      <c r="AK30">
        <v>7</v>
      </c>
      <c r="AL30">
        <v>7</v>
      </c>
      <c r="AM30" t="s">
        <v>1112</v>
      </c>
    </row>
    <row r="31" spans="1:39">
      <c r="A31" s="5">
        <v>108</v>
      </c>
      <c r="B31" s="5" t="s">
        <v>11</v>
      </c>
      <c r="C31" s="6" t="s">
        <v>94</v>
      </c>
      <c r="D31" s="7" t="s">
        <v>111</v>
      </c>
      <c r="E31" s="5" t="s">
        <v>112</v>
      </c>
      <c r="F31" s="5" t="s">
        <v>1101</v>
      </c>
      <c r="G31" s="5" t="s">
        <v>32</v>
      </c>
      <c r="H31" s="5" t="s">
        <v>68</v>
      </c>
      <c r="I31" s="5" t="s">
        <v>17</v>
      </c>
      <c r="J31" s="5" t="s">
        <v>68</v>
      </c>
      <c r="K31" s="5" t="s">
        <v>24</v>
      </c>
      <c r="L31" s="5" t="s">
        <v>42</v>
      </c>
      <c r="M31" s="5" t="s">
        <v>32</v>
      </c>
      <c r="N31" s="5" t="s">
        <v>21</v>
      </c>
      <c r="O31" t="s">
        <v>940</v>
      </c>
      <c r="P31" t="s">
        <v>939</v>
      </c>
      <c r="Q31" t="s">
        <v>726</v>
      </c>
      <c r="R31" t="s">
        <v>725</v>
      </c>
      <c r="S31">
        <v>23111</v>
      </c>
      <c r="T31">
        <f>VLOOKUP($A31,Sheet2!$A:$W,22,FALSE)</f>
        <v>37.6036948</v>
      </c>
      <c r="U31">
        <f>VLOOKUP($A31,Sheet2!$A:$W,23,FALSE)</f>
        <v>-77.355209799999997</v>
      </c>
      <c r="V31" t="str">
        <f>IF(VLOOKUP(A31,centers_stations!A:E,5,FALSE)=0,"",VLOOKUP(A31,centers_stations!A:E,5,FALSE))</f>
        <v>GHCND:USW00013740</v>
      </c>
      <c r="W31">
        <v>4</v>
      </c>
      <c r="X31">
        <v>22</v>
      </c>
      <c r="Y31" t="s">
        <v>1088</v>
      </c>
      <c r="Z31" t="s">
        <v>1089</v>
      </c>
      <c r="AA31">
        <v>5</v>
      </c>
      <c r="AB31" t="s">
        <v>1097</v>
      </c>
      <c r="AC31">
        <v>3</v>
      </c>
      <c r="AD31" t="s">
        <v>1100</v>
      </c>
      <c r="AE31" t="s">
        <v>1111</v>
      </c>
      <c r="AF31">
        <v>3</v>
      </c>
      <c r="AG31">
        <v>3</v>
      </c>
      <c r="AH31">
        <v>12.89</v>
      </c>
      <c r="AI31">
        <v>2.2200000000000002</v>
      </c>
      <c r="AJ31" t="s">
        <v>1112</v>
      </c>
      <c r="AK31" t="s">
        <v>1112</v>
      </c>
      <c r="AL31" t="s">
        <v>1112</v>
      </c>
      <c r="AM31" t="s">
        <v>1112</v>
      </c>
    </row>
    <row r="32" spans="1:39">
      <c r="A32" s="5">
        <v>113</v>
      </c>
      <c r="B32" s="5" t="s">
        <v>11</v>
      </c>
      <c r="C32" s="6" t="s">
        <v>94</v>
      </c>
      <c r="D32" s="7" t="s">
        <v>113</v>
      </c>
      <c r="E32" s="5" t="s">
        <v>114</v>
      </c>
      <c r="F32" s="5" t="s">
        <v>1101</v>
      </c>
      <c r="G32" s="5" t="s">
        <v>115</v>
      </c>
      <c r="H32" s="5" t="s">
        <v>41</v>
      </c>
      <c r="I32" s="5" t="s">
        <v>115</v>
      </c>
      <c r="J32" s="5" t="s">
        <v>115</v>
      </c>
      <c r="K32" s="5" t="s">
        <v>116</v>
      </c>
      <c r="L32" s="5" t="s">
        <v>48</v>
      </c>
      <c r="M32" s="5" t="s">
        <v>39</v>
      </c>
      <c r="N32" s="5" t="s">
        <v>21</v>
      </c>
      <c r="O32" t="s">
        <v>938</v>
      </c>
      <c r="P32" t="s">
        <v>937</v>
      </c>
      <c r="Q32" t="s">
        <v>505</v>
      </c>
      <c r="R32" t="s">
        <v>504</v>
      </c>
      <c r="S32">
        <v>31406</v>
      </c>
      <c r="T32">
        <f>VLOOKUP($A32,Sheet2!$A:$W,22,FALSE)</f>
        <v>31.988819299999999</v>
      </c>
      <c r="U32">
        <f>VLOOKUP($A32,Sheet2!$A:$W,23,FALSE)</f>
        <v>-81.133529699999997</v>
      </c>
      <c r="V32" t="str">
        <f>IF(VLOOKUP(A32,centers_stations!A:E,5,FALSE)=0,"",VLOOKUP(A32,centers_stations!A:E,5,FALSE))</f>
        <v>GHCND:USW00003822</v>
      </c>
      <c r="W32">
        <v>5</v>
      </c>
      <c r="X32">
        <v>26</v>
      </c>
      <c r="Y32" t="s">
        <v>1088</v>
      </c>
      <c r="Z32" t="s">
        <v>1088</v>
      </c>
      <c r="AA32">
        <v>6</v>
      </c>
      <c r="AB32" t="s">
        <v>1102</v>
      </c>
      <c r="AC32">
        <v>3</v>
      </c>
      <c r="AE32" t="s">
        <v>1111</v>
      </c>
      <c r="AF32">
        <v>2.5</v>
      </c>
      <c r="AG32">
        <v>2.5</v>
      </c>
      <c r="AH32">
        <v>12.09</v>
      </c>
      <c r="AI32">
        <v>2.2200000000000002</v>
      </c>
      <c r="AJ32" t="s">
        <v>1122</v>
      </c>
      <c r="AK32">
        <v>7</v>
      </c>
      <c r="AL32" t="s">
        <v>1112</v>
      </c>
      <c r="AM32">
        <v>7</v>
      </c>
    </row>
    <row r="33" spans="1:39">
      <c r="A33" s="5">
        <v>115</v>
      </c>
      <c r="B33" s="5" t="s">
        <v>11</v>
      </c>
      <c r="C33" s="6" t="s">
        <v>94</v>
      </c>
      <c r="D33" s="7" t="s">
        <v>111</v>
      </c>
      <c r="E33" s="5" t="s">
        <v>117</v>
      </c>
      <c r="F33" s="5" t="s">
        <v>1101</v>
      </c>
      <c r="G33" s="5" t="s">
        <v>68</v>
      </c>
      <c r="H33" s="5" t="s">
        <v>68</v>
      </c>
      <c r="I33" s="5" t="s">
        <v>68</v>
      </c>
      <c r="J33" s="5" t="s">
        <v>32</v>
      </c>
      <c r="K33" s="5" t="s">
        <v>99</v>
      </c>
      <c r="L33" s="5" t="s">
        <v>30</v>
      </c>
      <c r="M33" s="5" t="s">
        <v>32</v>
      </c>
      <c r="N33" s="5" t="s">
        <v>21</v>
      </c>
      <c r="O33" t="s">
        <v>936</v>
      </c>
      <c r="P33" t="s">
        <v>927</v>
      </c>
      <c r="Q33" t="s">
        <v>726</v>
      </c>
      <c r="R33" t="s">
        <v>725</v>
      </c>
      <c r="S33">
        <v>23230</v>
      </c>
      <c r="T33">
        <f>VLOOKUP($A33,Sheet2!$A:$W,22,FALSE)</f>
        <v>37.599108000000001</v>
      </c>
      <c r="U33">
        <f>VLOOKUP($A33,Sheet2!$A:$W,23,FALSE)</f>
        <v>-77.513019999999997</v>
      </c>
      <c r="V33" t="str">
        <f>IF(VLOOKUP(A33,centers_stations!A:E,5,FALSE)=0,"",VLOOKUP(A33,centers_stations!A:E,5,FALSE))</f>
        <v>GHCND:USW00093775</v>
      </c>
      <c r="W33">
        <v>4</v>
      </c>
      <c r="X33">
        <v>22</v>
      </c>
      <c r="Y33" t="s">
        <v>1088</v>
      </c>
      <c r="Z33" t="s">
        <v>1089</v>
      </c>
      <c r="AA33">
        <v>5</v>
      </c>
      <c r="AB33" t="s">
        <v>1102</v>
      </c>
      <c r="AC33">
        <v>2</v>
      </c>
      <c r="AE33" t="s">
        <v>1111</v>
      </c>
      <c r="AF33">
        <v>3</v>
      </c>
      <c r="AG33">
        <v>3</v>
      </c>
      <c r="AH33">
        <v>12.89</v>
      </c>
      <c r="AI33">
        <v>2.2200000000000002</v>
      </c>
      <c r="AJ33" t="s">
        <v>1124</v>
      </c>
      <c r="AK33">
        <v>7</v>
      </c>
      <c r="AL33">
        <v>7</v>
      </c>
      <c r="AM33" t="s">
        <v>1112</v>
      </c>
    </row>
    <row r="34" spans="1:39">
      <c r="A34" s="5">
        <v>123</v>
      </c>
      <c r="B34" s="5" t="s">
        <v>11</v>
      </c>
      <c r="C34" s="6" t="s">
        <v>12</v>
      </c>
      <c r="D34" s="7" t="s">
        <v>49</v>
      </c>
      <c r="E34" s="5" t="s">
        <v>118</v>
      </c>
      <c r="F34" s="5" t="s">
        <v>1101</v>
      </c>
      <c r="G34" s="5" t="s">
        <v>17</v>
      </c>
      <c r="H34" s="5" t="s">
        <v>25</v>
      </c>
      <c r="I34" s="5" t="s">
        <v>25</v>
      </c>
      <c r="J34" s="5" t="s">
        <v>25</v>
      </c>
      <c r="K34" s="5" t="s">
        <v>18</v>
      </c>
      <c r="L34" s="5" t="s">
        <v>48</v>
      </c>
      <c r="M34" s="5" t="s">
        <v>39</v>
      </c>
      <c r="N34" s="5" t="s">
        <v>21</v>
      </c>
      <c r="O34" t="s">
        <v>935</v>
      </c>
      <c r="P34" t="s">
        <v>934</v>
      </c>
      <c r="Q34" t="s">
        <v>699</v>
      </c>
      <c r="R34" t="s">
        <v>698</v>
      </c>
      <c r="S34">
        <v>27103</v>
      </c>
      <c r="T34">
        <f>VLOOKUP($A34,Sheet2!$A:$W,22,FALSE)</f>
        <v>36.065430900000003</v>
      </c>
      <c r="U34">
        <f>VLOOKUP($A34,Sheet2!$A:$W,23,FALSE)</f>
        <v>-80.338649200000006</v>
      </c>
      <c r="V34" t="str">
        <f>IF(VLOOKUP(A34,centers_stations!A:E,5,FALSE)=0,"",VLOOKUP(A34,centers_stations!A:E,5,FALSE))</f>
        <v>GHCND:USC00316686</v>
      </c>
      <c r="W34">
        <v>4</v>
      </c>
      <c r="X34">
        <v>22</v>
      </c>
      <c r="Y34" t="s">
        <v>1088</v>
      </c>
      <c r="Z34" t="s">
        <v>1089</v>
      </c>
      <c r="AA34">
        <v>6</v>
      </c>
      <c r="AB34" t="s">
        <v>1102</v>
      </c>
      <c r="AC34">
        <v>2</v>
      </c>
      <c r="AE34" t="s">
        <v>1111</v>
      </c>
      <c r="AF34">
        <v>3</v>
      </c>
      <c r="AG34">
        <v>3</v>
      </c>
      <c r="AH34">
        <v>12.89</v>
      </c>
      <c r="AI34">
        <v>2.2200000000000002</v>
      </c>
      <c r="AJ34" t="s">
        <v>1112</v>
      </c>
      <c r="AK34" t="s">
        <v>1112</v>
      </c>
      <c r="AL34" t="s">
        <v>1112</v>
      </c>
      <c r="AM34" t="s">
        <v>1112</v>
      </c>
    </row>
    <row r="35" spans="1:39">
      <c r="A35" s="5">
        <v>124</v>
      </c>
      <c r="B35" s="5" t="s">
        <v>11</v>
      </c>
      <c r="C35" s="6" t="s">
        <v>94</v>
      </c>
      <c r="D35" s="7" t="s">
        <v>113</v>
      </c>
      <c r="E35" s="5" t="s">
        <v>119</v>
      </c>
      <c r="F35" s="5" t="s">
        <v>1101</v>
      </c>
      <c r="G35" s="5" t="s">
        <v>115</v>
      </c>
      <c r="H35" s="5" t="s">
        <v>115</v>
      </c>
      <c r="I35" s="5" t="s">
        <v>41</v>
      </c>
      <c r="J35" s="5" t="s">
        <v>115</v>
      </c>
      <c r="K35" s="5" t="s">
        <v>42</v>
      </c>
      <c r="L35" s="5" t="s">
        <v>26</v>
      </c>
      <c r="M35" s="5" t="s">
        <v>31</v>
      </c>
      <c r="N35" s="5" t="s">
        <v>21</v>
      </c>
      <c r="O35" t="s">
        <v>933</v>
      </c>
      <c r="P35" t="s">
        <v>932</v>
      </c>
      <c r="Q35" t="s">
        <v>509</v>
      </c>
      <c r="R35" t="s">
        <v>508</v>
      </c>
      <c r="S35">
        <v>33617</v>
      </c>
      <c r="T35">
        <f>VLOOKUP($A35,Sheet2!$A:$W,22,FALSE)</f>
        <v>28.066989</v>
      </c>
      <c r="U35">
        <f>VLOOKUP($A35,Sheet2!$A:$W,23,FALSE)</f>
        <v>-82.392607999999996</v>
      </c>
      <c r="V35" t="str">
        <f>IF(VLOOKUP(A35,centers_stations!A:E,5,FALSE)=0,"",VLOOKUP(A35,centers_stations!A:E,5,FALSE))</f>
        <v>GHCND:USW00012842</v>
      </c>
      <c r="W35">
        <v>6</v>
      </c>
      <c r="X35">
        <v>24</v>
      </c>
      <c r="Y35" t="s">
        <v>1088</v>
      </c>
      <c r="Z35" t="s">
        <v>1088</v>
      </c>
      <c r="AA35">
        <v>6</v>
      </c>
      <c r="AB35" t="s">
        <v>1102</v>
      </c>
      <c r="AC35">
        <v>3</v>
      </c>
      <c r="AE35" t="s">
        <v>1111</v>
      </c>
      <c r="AF35">
        <v>2.5</v>
      </c>
      <c r="AG35">
        <v>2.5</v>
      </c>
      <c r="AH35">
        <v>10.89</v>
      </c>
      <c r="AI35">
        <v>2.2200000000000002</v>
      </c>
      <c r="AJ35" t="s">
        <v>1124</v>
      </c>
      <c r="AK35">
        <v>7</v>
      </c>
      <c r="AL35">
        <v>7</v>
      </c>
      <c r="AM35" t="s">
        <v>1112</v>
      </c>
    </row>
    <row r="36" spans="1:39">
      <c r="A36" s="5">
        <v>126</v>
      </c>
      <c r="B36" s="5" t="s">
        <v>11</v>
      </c>
      <c r="C36" s="6" t="s">
        <v>12</v>
      </c>
      <c r="D36" s="7" t="s">
        <v>13</v>
      </c>
      <c r="E36" s="5" t="s">
        <v>120</v>
      </c>
      <c r="F36" s="5" t="s">
        <v>1101</v>
      </c>
      <c r="G36" s="5" t="s">
        <v>17</v>
      </c>
      <c r="H36" s="5" t="s">
        <v>16</v>
      </c>
      <c r="I36" s="5" t="s">
        <v>51</v>
      </c>
      <c r="J36" s="5" t="s">
        <v>16</v>
      </c>
      <c r="K36" s="5" t="s">
        <v>24</v>
      </c>
      <c r="L36" s="5" t="s">
        <v>48</v>
      </c>
      <c r="M36" s="5" t="s">
        <v>78</v>
      </c>
      <c r="N36" s="5" t="s">
        <v>21</v>
      </c>
      <c r="O36" t="s">
        <v>931</v>
      </c>
      <c r="P36" t="s">
        <v>500</v>
      </c>
      <c r="Q36" t="s">
        <v>930</v>
      </c>
      <c r="R36" t="s">
        <v>929</v>
      </c>
      <c r="S36">
        <v>29210</v>
      </c>
      <c r="T36">
        <f>VLOOKUP($A36,Sheet2!$A:$W,22,FALSE)</f>
        <v>34.028635999999999</v>
      </c>
      <c r="U36">
        <f>VLOOKUP($A36,Sheet2!$A:$W,23,FALSE)</f>
        <v>-81.116405999999998</v>
      </c>
      <c r="V36" t="str">
        <f>IF(VLOOKUP(A36,centers_stations!A:E,5,FALSE)=0,"",VLOOKUP(A36,centers_stations!A:E,5,FALSE))</f>
        <v>GHCND:USW00013883</v>
      </c>
      <c r="W36">
        <v>6</v>
      </c>
      <c r="X36">
        <v>25</v>
      </c>
      <c r="Y36" t="s">
        <v>1088</v>
      </c>
      <c r="Z36" t="s">
        <v>1088</v>
      </c>
      <c r="AA36">
        <v>6</v>
      </c>
      <c r="AB36" t="s">
        <v>1096</v>
      </c>
      <c r="AC36">
        <v>3</v>
      </c>
      <c r="AE36" t="s">
        <v>1111</v>
      </c>
      <c r="AF36">
        <v>2.5</v>
      </c>
      <c r="AG36">
        <v>2.5</v>
      </c>
      <c r="AH36">
        <v>10.89</v>
      </c>
      <c r="AI36">
        <v>2.2200000000000002</v>
      </c>
      <c r="AJ36" t="s">
        <v>1112</v>
      </c>
      <c r="AK36" t="s">
        <v>1112</v>
      </c>
      <c r="AL36" t="s">
        <v>1112</v>
      </c>
      <c r="AM36" t="s">
        <v>1112</v>
      </c>
    </row>
    <row r="37" spans="1:39">
      <c r="A37" s="5">
        <v>128</v>
      </c>
      <c r="B37" s="5" t="s">
        <v>11</v>
      </c>
      <c r="C37" s="6" t="s">
        <v>94</v>
      </c>
      <c r="D37" s="7" t="s">
        <v>111</v>
      </c>
      <c r="E37" s="5" t="s">
        <v>121</v>
      </c>
      <c r="F37" s="5" t="s">
        <v>1101</v>
      </c>
      <c r="G37" s="5" t="s">
        <v>32</v>
      </c>
      <c r="H37" s="5" t="s">
        <v>68</v>
      </c>
      <c r="I37" s="5" t="s">
        <v>68</v>
      </c>
      <c r="J37" s="5" t="s">
        <v>32</v>
      </c>
      <c r="K37" s="5" t="s">
        <v>60</v>
      </c>
      <c r="L37" s="5" t="s">
        <v>122</v>
      </c>
      <c r="M37" s="5" t="s">
        <v>32</v>
      </c>
      <c r="N37" s="5" t="s">
        <v>21</v>
      </c>
      <c r="O37" t="s">
        <v>928</v>
      </c>
      <c r="P37" t="s">
        <v>927</v>
      </c>
      <c r="Q37" t="s">
        <v>726</v>
      </c>
      <c r="R37" t="s">
        <v>725</v>
      </c>
      <c r="S37">
        <v>23294</v>
      </c>
      <c r="T37">
        <f>VLOOKUP($A37,Sheet2!$A:$W,22,FALSE)</f>
        <v>37.627725499999997</v>
      </c>
      <c r="U37">
        <f>VLOOKUP($A37,Sheet2!$A:$W,23,FALSE)</f>
        <v>-77.529676100000003</v>
      </c>
      <c r="V37" t="str">
        <f>IF(VLOOKUP(A37,centers_stations!A:E,5,FALSE)=0,"",VLOOKUP(A37,centers_stations!A:E,5,FALSE))</f>
        <v>GHCND:USW00093775</v>
      </c>
      <c r="W37">
        <v>4</v>
      </c>
      <c r="X37">
        <v>22</v>
      </c>
      <c r="Y37" t="s">
        <v>1088</v>
      </c>
      <c r="Z37" t="s">
        <v>1088</v>
      </c>
      <c r="AA37">
        <v>5</v>
      </c>
      <c r="AB37" t="s">
        <v>1102</v>
      </c>
      <c r="AC37">
        <v>2</v>
      </c>
      <c r="AE37" t="s">
        <v>1111</v>
      </c>
      <c r="AF37">
        <v>3</v>
      </c>
      <c r="AG37">
        <v>3</v>
      </c>
      <c r="AH37">
        <v>12.89</v>
      </c>
      <c r="AI37">
        <v>2.2200000000000002</v>
      </c>
      <c r="AJ37" t="s">
        <v>1112</v>
      </c>
      <c r="AK37" t="s">
        <v>1112</v>
      </c>
      <c r="AL37" t="s">
        <v>1112</v>
      </c>
      <c r="AM37" t="s">
        <v>1112</v>
      </c>
    </row>
    <row r="38" spans="1:39">
      <c r="A38" s="5">
        <v>138</v>
      </c>
      <c r="B38" s="5" t="s">
        <v>11</v>
      </c>
      <c r="C38" s="6" t="s">
        <v>12</v>
      </c>
      <c r="D38" s="7" t="s">
        <v>123</v>
      </c>
      <c r="E38" s="5" t="s">
        <v>124</v>
      </c>
      <c r="F38" s="5" t="s">
        <v>1101</v>
      </c>
      <c r="G38" s="5" t="s">
        <v>15</v>
      </c>
      <c r="H38" s="5" t="s">
        <v>60</v>
      </c>
      <c r="I38" s="5" t="s">
        <v>20</v>
      </c>
      <c r="J38" s="5" t="s">
        <v>60</v>
      </c>
      <c r="K38" s="5" t="s">
        <v>54</v>
      </c>
      <c r="L38" s="5" t="s">
        <v>26</v>
      </c>
      <c r="M38" s="5" t="s">
        <v>32</v>
      </c>
      <c r="N38" s="5" t="s">
        <v>27</v>
      </c>
      <c r="O38" t="s">
        <v>926</v>
      </c>
      <c r="P38" t="s">
        <v>925</v>
      </c>
      <c r="Q38" t="s">
        <v>565</v>
      </c>
      <c r="R38" t="s">
        <v>564</v>
      </c>
      <c r="S38">
        <v>35401</v>
      </c>
      <c r="T38">
        <f>VLOOKUP($A38,Sheet2!$A:$W,22,FALSE)</f>
        <v>33.1996574</v>
      </c>
      <c r="U38">
        <f>VLOOKUP($A38,Sheet2!$A:$W,23,FALSE)</f>
        <v>-87.542808899999997</v>
      </c>
      <c r="V38" t="str">
        <f>IF(VLOOKUP(A38,centers_stations!A:E,5,FALSE)=0,"",VLOOKUP(A38,centers_stations!A:E,5,FALSE))</f>
        <v>GHCND:USW00073801</v>
      </c>
      <c r="W38">
        <v>6</v>
      </c>
      <c r="X38">
        <v>26</v>
      </c>
      <c r="Y38" t="s">
        <v>1088</v>
      </c>
      <c r="Z38" t="s">
        <v>1088</v>
      </c>
      <c r="AA38">
        <v>6</v>
      </c>
      <c r="AB38" t="s">
        <v>1102</v>
      </c>
      <c r="AC38">
        <v>3</v>
      </c>
      <c r="AE38" t="s">
        <v>1111</v>
      </c>
      <c r="AF38">
        <v>2.5</v>
      </c>
      <c r="AG38">
        <v>2.5</v>
      </c>
      <c r="AH38">
        <v>10.89</v>
      </c>
      <c r="AI38">
        <v>2.2200000000000002</v>
      </c>
      <c r="AJ38" t="s">
        <v>1124</v>
      </c>
      <c r="AK38">
        <v>7</v>
      </c>
      <c r="AL38">
        <v>7</v>
      </c>
      <c r="AM38" t="s">
        <v>1112</v>
      </c>
    </row>
    <row r="39" spans="1:39">
      <c r="A39" s="5">
        <v>142</v>
      </c>
      <c r="B39" s="5" t="s">
        <v>11</v>
      </c>
      <c r="C39" s="6" t="s">
        <v>94</v>
      </c>
      <c r="D39" s="7" t="s">
        <v>111</v>
      </c>
      <c r="E39" s="5" t="s">
        <v>125</v>
      </c>
      <c r="F39" s="5" t="s">
        <v>1101</v>
      </c>
      <c r="G39" s="5" t="s">
        <v>126</v>
      </c>
      <c r="H39" s="5" t="s">
        <v>17</v>
      </c>
      <c r="I39" s="5" t="s">
        <v>25</v>
      </c>
      <c r="J39" s="5" t="s">
        <v>17</v>
      </c>
      <c r="K39" s="5" t="s">
        <v>80</v>
      </c>
      <c r="L39" s="5" t="s">
        <v>41</v>
      </c>
      <c r="M39" s="5" t="s">
        <v>17</v>
      </c>
      <c r="N39" s="5" t="s">
        <v>21</v>
      </c>
      <c r="O39" t="s">
        <v>924</v>
      </c>
      <c r="P39" t="s">
        <v>923</v>
      </c>
      <c r="Q39" t="s">
        <v>726</v>
      </c>
      <c r="R39" t="s">
        <v>725</v>
      </c>
      <c r="S39">
        <v>22407</v>
      </c>
      <c r="T39">
        <f>VLOOKUP($A39,Sheet2!$A:$W,22,FALSE)</f>
        <v>38.288096500000002</v>
      </c>
      <c r="U39">
        <f>VLOOKUP($A39,Sheet2!$A:$W,23,FALSE)</f>
        <v>-77.550726900000001</v>
      </c>
      <c r="V39" t="str">
        <f>IF(VLOOKUP(A39,centers_stations!A:E,5,FALSE)=0,"",VLOOKUP(A39,centers_stations!A:E,5,FALSE))</f>
        <v>GHCND:USC00443204</v>
      </c>
      <c r="W39">
        <v>5</v>
      </c>
      <c r="X39">
        <v>22</v>
      </c>
      <c r="Y39" t="s">
        <v>1088</v>
      </c>
      <c r="Z39" t="s">
        <v>1088</v>
      </c>
      <c r="AA39">
        <v>5</v>
      </c>
      <c r="AB39" t="s">
        <v>1102</v>
      </c>
      <c r="AC39">
        <v>2</v>
      </c>
      <c r="AE39" t="s">
        <v>1111</v>
      </c>
      <c r="AF39">
        <v>2.5</v>
      </c>
      <c r="AG39">
        <v>2.5</v>
      </c>
      <c r="AH39">
        <v>12.09</v>
      </c>
      <c r="AI39">
        <v>2.2200000000000002</v>
      </c>
      <c r="AJ39" t="s">
        <v>1112</v>
      </c>
      <c r="AK39" t="s">
        <v>1112</v>
      </c>
      <c r="AL39" t="s">
        <v>1112</v>
      </c>
      <c r="AM39" t="s">
        <v>1112</v>
      </c>
    </row>
    <row r="40" spans="1:39">
      <c r="A40" s="5">
        <v>143</v>
      </c>
      <c r="B40" s="5" t="s">
        <v>44</v>
      </c>
      <c r="C40" s="6" t="s">
        <v>100</v>
      </c>
      <c r="D40" s="7" t="s">
        <v>101</v>
      </c>
      <c r="E40" s="5" t="s">
        <v>127</v>
      </c>
      <c r="F40" s="5" t="s">
        <v>1101</v>
      </c>
      <c r="G40" s="5" t="s">
        <v>80</v>
      </c>
      <c r="H40" s="5" t="s">
        <v>80</v>
      </c>
      <c r="I40" s="5" t="s">
        <v>80</v>
      </c>
      <c r="J40" s="5" t="s">
        <v>80</v>
      </c>
      <c r="K40" s="5" t="s">
        <v>128</v>
      </c>
      <c r="L40" s="5" t="s">
        <v>77</v>
      </c>
      <c r="M40" s="5" t="s">
        <v>76</v>
      </c>
      <c r="N40" s="5" t="s">
        <v>27</v>
      </c>
      <c r="O40" t="s">
        <v>1079</v>
      </c>
      <c r="P40" t="s">
        <v>1078</v>
      </c>
      <c r="Q40" t="s">
        <v>487</v>
      </c>
      <c r="R40" t="s">
        <v>486</v>
      </c>
      <c r="S40">
        <v>78415</v>
      </c>
      <c r="T40">
        <f>VLOOKUP($A40,Sheet2!$A:$W,22,FALSE)</f>
        <v>27.716323500000001</v>
      </c>
      <c r="U40">
        <f>VLOOKUP($A40,Sheet2!$A:$W,23,FALSE)</f>
        <v>-97.437771799999993</v>
      </c>
      <c r="V40" t="str">
        <f>IF(VLOOKUP(A40,centers_stations!A:E,5,FALSE)=0,"",VLOOKUP(A40,centers_stations!A:E,5,FALSE))</f>
        <v>GHCND:USC00412013</v>
      </c>
      <c r="W40">
        <v>6</v>
      </c>
      <c r="X40">
        <v>16</v>
      </c>
      <c r="Y40" t="s">
        <v>1089</v>
      </c>
      <c r="Z40" t="s">
        <v>1089</v>
      </c>
      <c r="AA40">
        <v>4</v>
      </c>
      <c r="AB40" t="s">
        <v>1092</v>
      </c>
      <c r="AC40">
        <v>4</v>
      </c>
      <c r="AD40" t="s">
        <v>1100</v>
      </c>
      <c r="AE40" t="s">
        <v>1110</v>
      </c>
      <c r="AF40">
        <v>3.09</v>
      </c>
      <c r="AG40">
        <v>3.09</v>
      </c>
      <c r="AH40">
        <v>13.19</v>
      </c>
      <c r="AI40">
        <v>2.2200000000000002</v>
      </c>
      <c r="AJ40" t="s">
        <v>1112</v>
      </c>
      <c r="AK40" t="s">
        <v>1112</v>
      </c>
      <c r="AL40" t="s">
        <v>1112</v>
      </c>
      <c r="AM40" t="s">
        <v>1112</v>
      </c>
    </row>
    <row r="41" spans="1:39">
      <c r="A41" s="5">
        <v>144</v>
      </c>
      <c r="B41" s="5" t="s">
        <v>11</v>
      </c>
      <c r="C41" s="6" t="s">
        <v>94</v>
      </c>
      <c r="D41" s="7" t="s">
        <v>111</v>
      </c>
      <c r="E41" s="5" t="s">
        <v>129</v>
      </c>
      <c r="F41" s="5" t="s">
        <v>1101</v>
      </c>
      <c r="G41" s="5" t="s">
        <v>25</v>
      </c>
      <c r="H41" s="5" t="s">
        <v>25</v>
      </c>
      <c r="I41" s="5" t="s">
        <v>25</v>
      </c>
      <c r="J41" s="5" t="s">
        <v>17</v>
      </c>
      <c r="K41" s="5" t="s">
        <v>30</v>
      </c>
      <c r="L41" s="5" t="s">
        <v>30</v>
      </c>
      <c r="M41" s="5" t="s">
        <v>32</v>
      </c>
      <c r="N41" s="5" t="s">
        <v>21</v>
      </c>
      <c r="O41" t="s">
        <v>922</v>
      </c>
      <c r="P41" t="s">
        <v>921</v>
      </c>
      <c r="Q41" t="s">
        <v>726</v>
      </c>
      <c r="R41" t="s">
        <v>725</v>
      </c>
      <c r="S41">
        <v>24502</v>
      </c>
      <c r="T41">
        <f>VLOOKUP($A41,Sheet2!$A:$W,22,FALSE)</f>
        <v>37.369553199999999</v>
      </c>
      <c r="U41">
        <f>VLOOKUP($A41,Sheet2!$A:$W,23,FALSE)</f>
        <v>-79.174607199999997</v>
      </c>
      <c r="V41" t="str">
        <f>IF(VLOOKUP(A41,centers_stations!A:E,5,FALSE)=0,"",VLOOKUP(A41,centers_stations!A:E,5,FALSE))</f>
        <v>GHCND:USW00013733</v>
      </c>
      <c r="W41">
        <v>5</v>
      </c>
      <c r="X41">
        <v>25</v>
      </c>
      <c r="Y41" t="s">
        <v>1088</v>
      </c>
      <c r="Z41" t="s">
        <v>1088</v>
      </c>
      <c r="AA41">
        <v>5</v>
      </c>
      <c r="AB41" t="s">
        <v>1102</v>
      </c>
      <c r="AC41">
        <v>2</v>
      </c>
      <c r="AE41" t="s">
        <v>1111</v>
      </c>
      <c r="AF41">
        <v>2.5</v>
      </c>
      <c r="AG41">
        <v>2.5</v>
      </c>
      <c r="AH41">
        <v>12.09</v>
      </c>
      <c r="AI41">
        <v>2.2200000000000002</v>
      </c>
      <c r="AJ41" t="s">
        <v>1122</v>
      </c>
      <c r="AK41">
        <v>7</v>
      </c>
      <c r="AL41" t="s">
        <v>1112</v>
      </c>
      <c r="AM41">
        <v>7</v>
      </c>
    </row>
    <row r="42" spans="1:39">
      <c r="A42" s="5">
        <v>145</v>
      </c>
      <c r="B42" s="5" t="s">
        <v>11</v>
      </c>
      <c r="C42" s="6" t="s">
        <v>94</v>
      </c>
      <c r="D42" s="7" t="s">
        <v>106</v>
      </c>
      <c r="E42" s="5" t="s">
        <v>130</v>
      </c>
      <c r="F42" s="5" t="s">
        <v>1101</v>
      </c>
      <c r="G42" s="5" t="s">
        <v>68</v>
      </c>
      <c r="H42" s="5" t="s">
        <v>68</v>
      </c>
      <c r="I42" s="5" t="s">
        <v>68</v>
      </c>
      <c r="J42" s="5" t="s">
        <v>76</v>
      </c>
      <c r="K42" s="5" t="s">
        <v>99</v>
      </c>
      <c r="L42" s="5" t="s">
        <v>26</v>
      </c>
      <c r="M42" s="5" t="s">
        <v>32</v>
      </c>
      <c r="N42" s="5" t="s">
        <v>21</v>
      </c>
      <c r="O42" t="s">
        <v>920</v>
      </c>
      <c r="P42" t="s">
        <v>919</v>
      </c>
      <c r="Q42" t="s">
        <v>699</v>
      </c>
      <c r="R42" t="s">
        <v>698</v>
      </c>
      <c r="S42">
        <v>27858</v>
      </c>
      <c r="T42">
        <f>VLOOKUP($A42,Sheet2!$A:$W,22,FALSE)</f>
        <v>35.580602900000002</v>
      </c>
      <c r="U42">
        <f>VLOOKUP($A42,Sheet2!$A:$W,23,FALSE)</f>
        <v>-77.3681871</v>
      </c>
      <c r="V42" t="str">
        <f>IF(VLOOKUP(A42,centers_stations!A:E,5,FALSE)=0,"",VLOOKUP(A42,centers_stations!A:E,5,FALSE))</f>
        <v>GHCND:USC00313638</v>
      </c>
      <c r="W42">
        <v>5</v>
      </c>
      <c r="X42">
        <v>24</v>
      </c>
      <c r="Y42" t="s">
        <v>1088</v>
      </c>
      <c r="Z42" t="s">
        <v>1088</v>
      </c>
      <c r="AA42">
        <v>6</v>
      </c>
      <c r="AB42" t="s">
        <v>1102</v>
      </c>
      <c r="AC42">
        <v>2</v>
      </c>
      <c r="AE42" t="s">
        <v>1111</v>
      </c>
      <c r="AF42">
        <v>2.5</v>
      </c>
      <c r="AG42">
        <v>2.5</v>
      </c>
      <c r="AH42">
        <v>12.09</v>
      </c>
      <c r="AI42">
        <v>2.2200000000000002</v>
      </c>
      <c r="AJ42" t="s">
        <v>1122</v>
      </c>
      <c r="AK42">
        <v>5</v>
      </c>
      <c r="AL42" t="s">
        <v>1112</v>
      </c>
      <c r="AM42">
        <v>5</v>
      </c>
    </row>
    <row r="43" spans="1:39">
      <c r="A43" s="5">
        <v>148</v>
      </c>
      <c r="B43" s="5" t="s">
        <v>44</v>
      </c>
      <c r="C43" s="6" t="s">
        <v>100</v>
      </c>
      <c r="D43" s="7" t="s">
        <v>131</v>
      </c>
      <c r="E43" s="5" t="s">
        <v>132</v>
      </c>
      <c r="F43" s="5" t="s">
        <v>1101</v>
      </c>
      <c r="G43" s="5" t="s">
        <v>32</v>
      </c>
      <c r="H43" s="5" t="s">
        <v>25</v>
      </c>
      <c r="I43" s="5" t="s">
        <v>32</v>
      </c>
      <c r="J43" s="5" t="s">
        <v>25</v>
      </c>
      <c r="K43" s="5" t="s">
        <v>24</v>
      </c>
      <c r="L43" s="5" t="s">
        <v>30</v>
      </c>
      <c r="M43" s="5" t="s">
        <v>76</v>
      </c>
      <c r="N43" s="5" t="s">
        <v>133</v>
      </c>
      <c r="O43" t="s">
        <v>918</v>
      </c>
      <c r="P43" t="s">
        <v>917</v>
      </c>
      <c r="Q43" t="s">
        <v>533</v>
      </c>
      <c r="R43" t="s">
        <v>532</v>
      </c>
      <c r="S43">
        <v>92069</v>
      </c>
      <c r="T43">
        <f>VLOOKUP($A43,Sheet2!$A:$W,22,FALSE)</f>
        <v>33.133950400000003</v>
      </c>
      <c r="U43">
        <f>VLOOKUP($A43,Sheet2!$A:$W,23,FALSE)</f>
        <v>-117.1857311</v>
      </c>
      <c r="V43" t="str">
        <f>IF(VLOOKUP(A43,centers_stations!A:E,5,FALSE)=0,"",VLOOKUP(A43,centers_stations!A:E,5,FALSE))</f>
        <v>GHCND:USW00003177</v>
      </c>
      <c r="W43">
        <v>6</v>
      </c>
      <c r="X43">
        <v>16</v>
      </c>
      <c r="Y43" t="s">
        <v>1088</v>
      </c>
      <c r="Z43" t="s">
        <v>1089</v>
      </c>
      <c r="AA43">
        <v>3</v>
      </c>
      <c r="AB43" t="s">
        <v>1097</v>
      </c>
      <c r="AC43">
        <v>1</v>
      </c>
      <c r="AE43" t="s">
        <v>1110</v>
      </c>
      <c r="AF43">
        <v>3.09</v>
      </c>
      <c r="AG43">
        <v>3.09</v>
      </c>
      <c r="AH43">
        <v>13.19</v>
      </c>
      <c r="AI43">
        <v>2.2200000000000002</v>
      </c>
      <c r="AJ43" t="s">
        <v>1112</v>
      </c>
      <c r="AK43" t="s">
        <v>1112</v>
      </c>
      <c r="AL43" t="s">
        <v>1112</v>
      </c>
      <c r="AM43" t="s">
        <v>1112</v>
      </c>
    </row>
    <row r="44" spans="1:39">
      <c r="A44" s="5">
        <v>154</v>
      </c>
      <c r="B44" s="5" t="s">
        <v>11</v>
      </c>
      <c r="C44" s="6" t="s">
        <v>94</v>
      </c>
      <c r="D44" s="7" t="s">
        <v>95</v>
      </c>
      <c r="E44" s="5" t="s">
        <v>134</v>
      </c>
      <c r="F44" s="5" t="s">
        <v>1101</v>
      </c>
      <c r="G44" s="5" t="s">
        <v>25</v>
      </c>
      <c r="H44" s="5" t="s">
        <v>32</v>
      </c>
      <c r="I44" s="5" t="s">
        <v>25</v>
      </c>
      <c r="J44" s="5" t="s">
        <v>25</v>
      </c>
      <c r="K44" s="5" t="s">
        <v>54</v>
      </c>
      <c r="L44" s="5" t="s">
        <v>42</v>
      </c>
      <c r="M44" s="5" t="s">
        <v>83</v>
      </c>
      <c r="N44" s="5" t="s">
        <v>21</v>
      </c>
      <c r="O44" t="s">
        <v>916</v>
      </c>
      <c r="P44" t="s">
        <v>915</v>
      </c>
      <c r="Q44" t="s">
        <v>471</v>
      </c>
      <c r="R44" t="s">
        <v>470</v>
      </c>
      <c r="S44">
        <v>19021</v>
      </c>
      <c r="T44">
        <f>VLOOKUP($A44,Sheet2!$A:$W,22,FALSE)</f>
        <v>40.0977678</v>
      </c>
      <c r="U44">
        <f>VLOOKUP($A44,Sheet2!$A:$W,23,FALSE)</f>
        <v>-74.884337000000002</v>
      </c>
      <c r="V44" t="str">
        <f>IF(VLOOKUP(A44,centers_stations!A:E,5,FALSE)=0,"",VLOOKUP(A44,centers_stations!A:E,5,FALSE))</f>
        <v>GHCND:USC00366194</v>
      </c>
      <c r="W44">
        <v>5</v>
      </c>
      <c r="X44">
        <v>26</v>
      </c>
      <c r="Y44" t="s">
        <v>1089</v>
      </c>
      <c r="Z44" t="s">
        <v>1088</v>
      </c>
      <c r="AA44">
        <v>7</v>
      </c>
      <c r="AB44" t="s">
        <v>1102</v>
      </c>
      <c r="AC44">
        <v>2</v>
      </c>
      <c r="AE44" t="s">
        <v>1111</v>
      </c>
      <c r="AF44">
        <v>2.5</v>
      </c>
      <c r="AG44">
        <v>2.5</v>
      </c>
      <c r="AH44">
        <v>12.09</v>
      </c>
      <c r="AI44">
        <v>2.2200000000000002</v>
      </c>
      <c r="AJ44" t="s">
        <v>1124</v>
      </c>
      <c r="AK44">
        <v>11</v>
      </c>
      <c r="AL44">
        <v>11</v>
      </c>
      <c r="AM44" t="s">
        <v>1112</v>
      </c>
    </row>
    <row r="45" spans="1:39">
      <c r="A45" s="5">
        <v>155</v>
      </c>
      <c r="B45" s="5" t="s">
        <v>44</v>
      </c>
      <c r="C45" s="6" t="s">
        <v>100</v>
      </c>
      <c r="D45" s="7" t="s">
        <v>104</v>
      </c>
      <c r="E45" s="5" t="s">
        <v>135</v>
      </c>
      <c r="F45" s="5" t="s">
        <v>1101</v>
      </c>
      <c r="G45" s="5" t="s">
        <v>54</v>
      </c>
      <c r="H45" s="5" t="s">
        <v>80</v>
      </c>
      <c r="I45" s="5" t="s">
        <v>80</v>
      </c>
      <c r="J45" s="5" t="s">
        <v>80</v>
      </c>
      <c r="K45" s="5" t="s">
        <v>128</v>
      </c>
      <c r="L45" s="5" t="s">
        <v>77</v>
      </c>
      <c r="M45" s="5" t="s">
        <v>76</v>
      </c>
      <c r="N45" s="5" t="s">
        <v>27</v>
      </c>
      <c r="O45" t="s">
        <v>1077</v>
      </c>
      <c r="P45" t="s">
        <v>490</v>
      </c>
      <c r="Q45" t="s">
        <v>487</v>
      </c>
      <c r="R45" t="s">
        <v>486</v>
      </c>
      <c r="S45">
        <v>78216</v>
      </c>
      <c r="T45">
        <v>29.562605000000001</v>
      </c>
      <c r="U45">
        <v>-98.484761000000006</v>
      </c>
      <c r="V45" t="str">
        <f>IF(VLOOKUP(A45,centers_stations!A:E,5,FALSE)=0,"",VLOOKUP(A45,centers_stations!A:E,5,FALSE))</f>
        <v>GHCND:USW00012921</v>
      </c>
      <c r="W45">
        <v>7</v>
      </c>
      <c r="X45">
        <v>28</v>
      </c>
      <c r="Y45" t="s">
        <v>1089</v>
      </c>
      <c r="Z45" t="s">
        <v>1089</v>
      </c>
      <c r="AA45">
        <v>4</v>
      </c>
      <c r="AB45" t="s">
        <v>1092</v>
      </c>
      <c r="AC45">
        <v>3</v>
      </c>
      <c r="AE45" t="s">
        <v>1110</v>
      </c>
      <c r="AF45">
        <v>3.09</v>
      </c>
      <c r="AG45">
        <v>3.09</v>
      </c>
      <c r="AH45">
        <v>13.19</v>
      </c>
      <c r="AI45">
        <v>2.2200000000000002</v>
      </c>
      <c r="AJ45" t="s">
        <v>1124</v>
      </c>
      <c r="AK45">
        <v>11</v>
      </c>
      <c r="AL45">
        <v>11</v>
      </c>
      <c r="AM45" t="s">
        <v>1112</v>
      </c>
    </row>
    <row r="46" spans="1:39">
      <c r="A46" s="5">
        <v>163</v>
      </c>
      <c r="B46" s="5" t="s">
        <v>11</v>
      </c>
      <c r="C46" s="6" t="s">
        <v>85</v>
      </c>
      <c r="D46" s="7" t="s">
        <v>91</v>
      </c>
      <c r="E46" s="5" t="s">
        <v>136</v>
      </c>
      <c r="F46" s="5" t="s">
        <v>1101</v>
      </c>
      <c r="G46" s="5" t="s">
        <v>39</v>
      </c>
      <c r="H46" s="5" t="s">
        <v>30</v>
      </c>
      <c r="I46" s="5" t="s">
        <v>60</v>
      </c>
      <c r="J46" s="5" t="s">
        <v>31</v>
      </c>
      <c r="K46" s="5" t="s">
        <v>15</v>
      </c>
      <c r="L46" s="5" t="s">
        <v>30</v>
      </c>
      <c r="M46" s="5" t="s">
        <v>76</v>
      </c>
      <c r="N46" s="5" t="s">
        <v>21</v>
      </c>
      <c r="O46" t="s">
        <v>914</v>
      </c>
      <c r="P46" t="s">
        <v>913</v>
      </c>
      <c r="Q46" t="s">
        <v>695</v>
      </c>
      <c r="R46" t="s">
        <v>694</v>
      </c>
      <c r="S46">
        <v>11554</v>
      </c>
      <c r="T46">
        <f>VLOOKUP($A46,Sheet2!$A:$W,22,FALSE)</f>
        <v>40.718159999999997</v>
      </c>
      <c r="U46">
        <f>VLOOKUP($A46,Sheet2!$A:$W,23,FALSE)</f>
        <v>-73.564324200000001</v>
      </c>
      <c r="V46" t="str">
        <f>IF(VLOOKUP(A46,centers_stations!A:E,5,FALSE)=0,"",VLOOKUP(A46,centers_stations!A:E,5,FALSE))</f>
        <v>GHCND:USW00054787</v>
      </c>
      <c r="W46">
        <v>2</v>
      </c>
      <c r="X46">
        <v>22</v>
      </c>
      <c r="Y46" t="s">
        <v>1090</v>
      </c>
      <c r="Z46" t="s">
        <v>1089</v>
      </c>
      <c r="AA46">
        <v>4</v>
      </c>
      <c r="AB46" t="s">
        <v>1102</v>
      </c>
      <c r="AC46">
        <v>2</v>
      </c>
      <c r="AE46" t="s">
        <v>1111</v>
      </c>
      <c r="AF46">
        <v>3</v>
      </c>
      <c r="AG46">
        <v>3</v>
      </c>
      <c r="AH46">
        <v>14.09</v>
      </c>
      <c r="AI46">
        <v>2.2200000000000002</v>
      </c>
      <c r="AJ46" t="s">
        <v>1122</v>
      </c>
      <c r="AK46">
        <v>11</v>
      </c>
      <c r="AL46" t="s">
        <v>1112</v>
      </c>
      <c r="AM46">
        <v>11</v>
      </c>
    </row>
    <row r="47" spans="1:39">
      <c r="A47" s="5">
        <v>164</v>
      </c>
      <c r="B47" s="5" t="s">
        <v>11</v>
      </c>
      <c r="C47" s="6" t="s">
        <v>56</v>
      </c>
      <c r="D47" s="8" t="s">
        <v>137</v>
      </c>
      <c r="E47" s="5" t="s">
        <v>138</v>
      </c>
      <c r="F47" s="5" t="s">
        <v>1101</v>
      </c>
      <c r="G47" s="5" t="s">
        <v>76</v>
      </c>
      <c r="H47" s="5" t="s">
        <v>25</v>
      </c>
      <c r="I47" s="5" t="s">
        <v>76</v>
      </c>
      <c r="J47" s="5" t="s">
        <v>25</v>
      </c>
      <c r="K47" s="5" t="s">
        <v>31</v>
      </c>
      <c r="L47" s="5" t="s">
        <v>122</v>
      </c>
      <c r="M47" s="5" t="s">
        <v>108</v>
      </c>
      <c r="N47" s="5" t="s">
        <v>133</v>
      </c>
      <c r="O47" t="s">
        <v>912</v>
      </c>
      <c r="P47" t="s">
        <v>911</v>
      </c>
      <c r="Q47" t="s">
        <v>910</v>
      </c>
      <c r="R47" t="s">
        <v>909</v>
      </c>
      <c r="S47">
        <v>97301</v>
      </c>
      <c r="T47">
        <f>VLOOKUP($A47,Sheet2!$A:$W,22,FALSE)</f>
        <v>44.942215300000001</v>
      </c>
      <c r="U47">
        <f>VLOOKUP($A47,Sheet2!$A:$W,23,FALSE)</f>
        <v>-122.9768038</v>
      </c>
      <c r="V47" t="str">
        <f>IF(VLOOKUP(A47,centers_stations!A:E,5,FALSE)=0,"",VLOOKUP(A47,centers_stations!A:E,5,FALSE))</f>
        <v>GHCND:USW00024232</v>
      </c>
      <c r="W47">
        <v>5</v>
      </c>
      <c r="X47">
        <v>25</v>
      </c>
      <c r="Y47" t="s">
        <v>1089</v>
      </c>
      <c r="Z47" t="s">
        <v>1088</v>
      </c>
      <c r="AA47">
        <v>5</v>
      </c>
      <c r="AB47" t="s">
        <v>1102</v>
      </c>
      <c r="AC47">
        <v>2</v>
      </c>
      <c r="AE47" t="s">
        <v>1111</v>
      </c>
      <c r="AF47">
        <v>2.5</v>
      </c>
      <c r="AG47">
        <v>2.5</v>
      </c>
      <c r="AH47">
        <v>12.09</v>
      </c>
      <c r="AI47">
        <v>2.2200000000000002</v>
      </c>
      <c r="AJ47" t="s">
        <v>1124</v>
      </c>
      <c r="AK47">
        <v>7</v>
      </c>
      <c r="AL47">
        <v>7</v>
      </c>
      <c r="AM47" t="s">
        <v>1112</v>
      </c>
    </row>
    <row r="48" spans="1:39">
      <c r="A48" s="5">
        <v>165</v>
      </c>
      <c r="B48" s="5" t="s">
        <v>11</v>
      </c>
      <c r="C48" s="6" t="s">
        <v>56</v>
      </c>
      <c r="D48" s="7" t="s">
        <v>139</v>
      </c>
      <c r="E48" s="5" t="s">
        <v>140</v>
      </c>
      <c r="F48" s="5" t="s">
        <v>1101</v>
      </c>
      <c r="G48" s="5" t="s">
        <v>80</v>
      </c>
      <c r="H48" s="5" t="s">
        <v>80</v>
      </c>
      <c r="I48" s="5" t="s">
        <v>80</v>
      </c>
      <c r="J48" s="5" t="s">
        <v>80</v>
      </c>
      <c r="K48" s="5" t="s">
        <v>54</v>
      </c>
      <c r="L48" s="5" t="s">
        <v>30</v>
      </c>
      <c r="M48" s="5" t="s">
        <v>122</v>
      </c>
      <c r="N48" s="5" t="s">
        <v>27</v>
      </c>
      <c r="O48" t="s">
        <v>908</v>
      </c>
      <c r="P48" t="s">
        <v>907</v>
      </c>
      <c r="Q48" t="s">
        <v>597</v>
      </c>
      <c r="R48" t="s">
        <v>596</v>
      </c>
      <c r="S48">
        <v>60534</v>
      </c>
      <c r="T48">
        <f>VLOOKUP($A48,Sheet2!$A:$W,22,FALSE)</f>
        <v>41.806513600000002</v>
      </c>
      <c r="U48">
        <f>VLOOKUP($A48,Sheet2!$A:$W,23,FALSE)</f>
        <v>-87.812779199999994</v>
      </c>
      <c r="V48" t="str">
        <f>IF(VLOOKUP(A48,centers_stations!A:E,5,FALSE)=0,"",VLOOKUP(A48,centers_stations!A:E,5,FALSE))</f>
        <v>GHCND:USW00014819</v>
      </c>
      <c r="W48">
        <v>5</v>
      </c>
      <c r="X48">
        <v>24</v>
      </c>
      <c r="Y48" t="s">
        <v>1089</v>
      </c>
      <c r="Z48" t="s">
        <v>1089</v>
      </c>
      <c r="AA48">
        <v>7</v>
      </c>
      <c r="AB48" t="s">
        <v>1102</v>
      </c>
      <c r="AC48">
        <v>3</v>
      </c>
      <c r="AE48" t="s">
        <v>1111</v>
      </c>
      <c r="AF48">
        <v>2.5</v>
      </c>
      <c r="AG48">
        <v>2.5</v>
      </c>
      <c r="AH48">
        <v>12.09</v>
      </c>
      <c r="AI48">
        <v>2.2200000000000002</v>
      </c>
      <c r="AJ48" t="s">
        <v>1112</v>
      </c>
      <c r="AK48" t="s">
        <v>1112</v>
      </c>
      <c r="AL48" t="s">
        <v>1112</v>
      </c>
      <c r="AM48" t="s">
        <v>1112</v>
      </c>
    </row>
    <row r="49" spans="1:39">
      <c r="A49" s="5">
        <v>173</v>
      </c>
      <c r="B49" s="5" t="s">
        <v>84</v>
      </c>
      <c r="C49" s="6" t="s">
        <v>85</v>
      </c>
      <c r="D49" s="7" t="s">
        <v>141</v>
      </c>
      <c r="E49" s="5" t="s">
        <v>142</v>
      </c>
      <c r="F49" s="5" t="s">
        <v>1101</v>
      </c>
      <c r="G49" s="5" t="s">
        <v>80</v>
      </c>
      <c r="H49" s="5" t="s">
        <v>80</v>
      </c>
      <c r="I49" s="5" t="s">
        <v>25</v>
      </c>
      <c r="J49" s="5" t="s">
        <v>25</v>
      </c>
      <c r="K49" s="5" t="s">
        <v>46</v>
      </c>
      <c r="L49" s="5" t="s">
        <v>26</v>
      </c>
      <c r="M49" s="5" t="s">
        <v>76</v>
      </c>
      <c r="N49" s="5" t="s">
        <v>21</v>
      </c>
      <c r="O49" t="s">
        <v>1018</v>
      </c>
      <c r="P49" t="s">
        <v>1017</v>
      </c>
      <c r="Q49" t="s">
        <v>521</v>
      </c>
      <c r="R49" t="s">
        <v>520</v>
      </c>
      <c r="S49">
        <v>6854</v>
      </c>
      <c r="T49">
        <f>VLOOKUP($A49,Sheet2!$A:$W,22,FALSE)</f>
        <v>41.093601800000002</v>
      </c>
      <c r="U49">
        <f>VLOOKUP($A49,Sheet2!$A:$W,23,FALSE)</f>
        <v>-73.449597600000004</v>
      </c>
      <c r="V49" t="str">
        <f>IF(VLOOKUP(A49,centers_stations!A:E,5,FALSE)=0,"",VLOOKUP(A49,centers_stations!A:E,5,FALSE))</f>
        <v>GHCND:USC00301309</v>
      </c>
      <c r="W49">
        <v>2</v>
      </c>
      <c r="X49">
        <v>5</v>
      </c>
      <c r="Y49" t="s">
        <v>1089</v>
      </c>
      <c r="Z49" t="s">
        <v>1089</v>
      </c>
      <c r="AA49">
        <v>2</v>
      </c>
      <c r="AB49" t="s">
        <v>1092</v>
      </c>
      <c r="AC49">
        <v>1</v>
      </c>
      <c r="AD49" t="s">
        <v>1100</v>
      </c>
      <c r="AE49" t="s">
        <v>1110</v>
      </c>
      <c r="AF49">
        <v>3.49</v>
      </c>
      <c r="AG49">
        <v>3.49</v>
      </c>
      <c r="AH49">
        <v>17.190000000000001</v>
      </c>
      <c r="AI49">
        <v>2.2200000000000002</v>
      </c>
      <c r="AJ49" t="s">
        <v>1112</v>
      </c>
      <c r="AK49" t="s">
        <v>1112</v>
      </c>
      <c r="AL49" t="s">
        <v>1112</v>
      </c>
      <c r="AM49" t="s">
        <v>1112</v>
      </c>
    </row>
    <row r="50" spans="1:39">
      <c r="A50" s="5">
        <v>183</v>
      </c>
      <c r="B50" s="5" t="s">
        <v>11</v>
      </c>
      <c r="C50" s="6" t="s">
        <v>85</v>
      </c>
      <c r="D50" s="7" t="s">
        <v>143</v>
      </c>
      <c r="E50" s="5" t="s">
        <v>144</v>
      </c>
      <c r="F50" s="5" t="s">
        <v>1101</v>
      </c>
      <c r="G50" s="5" t="s">
        <v>60</v>
      </c>
      <c r="H50" s="5" t="s">
        <v>31</v>
      </c>
      <c r="I50" s="5" t="s">
        <v>60</v>
      </c>
      <c r="J50" s="5" t="s">
        <v>60</v>
      </c>
      <c r="K50" s="5" t="s">
        <v>51</v>
      </c>
      <c r="L50" s="5" t="s">
        <v>30</v>
      </c>
      <c r="M50" s="5" t="s">
        <v>76</v>
      </c>
      <c r="N50" s="5" t="s">
        <v>21</v>
      </c>
      <c r="O50" t="s">
        <v>906</v>
      </c>
      <c r="P50" t="s">
        <v>905</v>
      </c>
      <c r="Q50" t="s">
        <v>695</v>
      </c>
      <c r="R50" t="s">
        <v>694</v>
      </c>
      <c r="S50">
        <v>11787</v>
      </c>
      <c r="T50">
        <f>VLOOKUP($A50,Sheet2!$A:$W,22,FALSE)</f>
        <v>40.857415799999998</v>
      </c>
      <c r="U50">
        <f>VLOOKUP($A50,Sheet2!$A:$W,23,FALSE)</f>
        <v>-73.196083000000002</v>
      </c>
      <c r="V50" t="str">
        <f>IF(VLOOKUP(A50,centers_stations!A:E,5,FALSE)=0,"",VLOOKUP(A50,centers_stations!A:E,5,FALSE))</f>
        <v>GHCND:USW00004781</v>
      </c>
      <c r="W50">
        <v>3</v>
      </c>
      <c r="X50">
        <v>22</v>
      </c>
      <c r="Y50" t="s">
        <v>1090</v>
      </c>
      <c r="Z50" t="s">
        <v>1089</v>
      </c>
      <c r="AA50">
        <v>4.5</v>
      </c>
      <c r="AB50" t="s">
        <v>1102</v>
      </c>
      <c r="AC50">
        <v>2</v>
      </c>
      <c r="AE50" t="s">
        <v>1111</v>
      </c>
      <c r="AF50">
        <v>3</v>
      </c>
      <c r="AG50">
        <v>3</v>
      </c>
      <c r="AH50">
        <v>13.09</v>
      </c>
      <c r="AI50">
        <v>2.2200000000000002</v>
      </c>
      <c r="AJ50" t="s">
        <v>1124</v>
      </c>
      <c r="AK50">
        <v>11</v>
      </c>
      <c r="AL50">
        <v>11</v>
      </c>
      <c r="AM50" t="s">
        <v>1112</v>
      </c>
    </row>
    <row r="51" spans="1:39">
      <c r="A51" s="5">
        <v>189</v>
      </c>
      <c r="B51" s="5" t="s">
        <v>44</v>
      </c>
      <c r="C51" s="6" t="s">
        <v>85</v>
      </c>
      <c r="D51" s="7" t="s">
        <v>145</v>
      </c>
      <c r="E51" s="5" t="s">
        <v>146</v>
      </c>
      <c r="F51" s="5" t="s">
        <v>1101</v>
      </c>
      <c r="G51" s="5" t="s">
        <v>80</v>
      </c>
      <c r="H51" s="5" t="s">
        <v>80</v>
      </c>
      <c r="I51" s="5" t="s">
        <v>80</v>
      </c>
      <c r="J51" s="5" t="s">
        <v>80</v>
      </c>
      <c r="K51" s="5" t="s">
        <v>147</v>
      </c>
      <c r="L51" s="5" t="s">
        <v>77</v>
      </c>
      <c r="M51" s="5" t="s">
        <v>31</v>
      </c>
      <c r="N51" s="5" t="s">
        <v>21</v>
      </c>
      <c r="O51" t="s">
        <v>1076</v>
      </c>
      <c r="P51" t="s">
        <v>1075</v>
      </c>
      <c r="Q51" t="s">
        <v>495</v>
      </c>
      <c r="R51" t="s">
        <v>494</v>
      </c>
      <c r="S51">
        <v>7057</v>
      </c>
      <c r="T51">
        <f>VLOOKUP($A51,Sheet2!$A:$W,22,FALSE)</f>
        <v>40.846656000000003</v>
      </c>
      <c r="U51">
        <f>VLOOKUP($A51,Sheet2!$A:$W,23,FALSE)</f>
        <v>-74.110073999999997</v>
      </c>
      <c r="V51" t="str">
        <f>IF(VLOOKUP(A51,centers_stations!A:E,5,FALSE)=0,"",VLOOKUP(A51,centers_stations!A:E,5,FALSE))</f>
        <v>GHCND:USW00094741</v>
      </c>
      <c r="W51">
        <v>4</v>
      </c>
      <c r="X51">
        <v>16</v>
      </c>
      <c r="Y51" t="s">
        <v>1089</v>
      </c>
      <c r="Z51" t="s">
        <v>1089</v>
      </c>
      <c r="AA51">
        <v>3</v>
      </c>
      <c r="AB51" t="s">
        <v>1097</v>
      </c>
      <c r="AC51">
        <v>2</v>
      </c>
      <c r="AD51" t="s">
        <v>1100</v>
      </c>
      <c r="AE51" t="s">
        <v>1110</v>
      </c>
      <c r="AF51">
        <v>3.49</v>
      </c>
      <c r="AG51">
        <v>3.49</v>
      </c>
      <c r="AH51">
        <v>15.19</v>
      </c>
      <c r="AI51">
        <v>2.2200000000000002</v>
      </c>
      <c r="AJ51" t="s">
        <v>1112</v>
      </c>
      <c r="AK51" t="s">
        <v>1112</v>
      </c>
      <c r="AL51" t="s">
        <v>1112</v>
      </c>
      <c r="AM51" t="s">
        <v>1112</v>
      </c>
    </row>
    <row r="52" spans="1:39">
      <c r="A52" s="5">
        <v>202</v>
      </c>
      <c r="B52" s="5" t="s">
        <v>11</v>
      </c>
      <c r="C52" s="6" t="s">
        <v>85</v>
      </c>
      <c r="D52" s="7" t="s">
        <v>91</v>
      </c>
      <c r="E52" s="5" t="s">
        <v>148</v>
      </c>
      <c r="F52" s="5" t="s">
        <v>1101</v>
      </c>
      <c r="G52" s="5" t="s">
        <v>80</v>
      </c>
      <c r="H52" s="5" t="s">
        <v>54</v>
      </c>
      <c r="I52" s="5" t="s">
        <v>39</v>
      </c>
      <c r="J52" s="5" t="s">
        <v>80</v>
      </c>
      <c r="K52" s="5" t="s">
        <v>24</v>
      </c>
      <c r="L52" s="5" t="s">
        <v>77</v>
      </c>
      <c r="M52" s="5" t="s">
        <v>31</v>
      </c>
      <c r="N52" s="5" t="s">
        <v>21</v>
      </c>
      <c r="O52" t="s">
        <v>904</v>
      </c>
      <c r="P52" t="s">
        <v>903</v>
      </c>
      <c r="Q52" t="s">
        <v>695</v>
      </c>
      <c r="R52" t="s">
        <v>694</v>
      </c>
      <c r="S52">
        <v>11501</v>
      </c>
      <c r="T52">
        <f>VLOOKUP($A52,Sheet2!$A:$W,22,FALSE)</f>
        <v>40.753348199999998</v>
      </c>
      <c r="U52">
        <f>VLOOKUP($A52,Sheet2!$A:$W,23,FALSE)</f>
        <v>-73.627273700000003</v>
      </c>
      <c r="V52" t="str">
        <f>IF(VLOOKUP(A52,centers_stations!A:E,5,FALSE)=0,"",VLOOKUP(A52,centers_stations!A:E,5,FALSE))</f>
        <v>GHCND:USW00094789</v>
      </c>
      <c r="W52">
        <v>2</v>
      </c>
      <c r="X52">
        <v>16</v>
      </c>
      <c r="Y52" t="s">
        <v>1088</v>
      </c>
      <c r="Z52" t="s">
        <v>1089</v>
      </c>
      <c r="AA52">
        <v>4</v>
      </c>
      <c r="AB52" t="s">
        <v>1102</v>
      </c>
      <c r="AC52">
        <v>2</v>
      </c>
      <c r="AE52" t="s">
        <v>1111</v>
      </c>
      <c r="AF52">
        <v>3</v>
      </c>
      <c r="AG52">
        <v>3</v>
      </c>
      <c r="AH52">
        <v>14.09</v>
      </c>
      <c r="AI52">
        <v>2.2200000000000002</v>
      </c>
      <c r="AJ52" t="s">
        <v>1112</v>
      </c>
      <c r="AK52" t="s">
        <v>1112</v>
      </c>
      <c r="AL52" t="s">
        <v>1112</v>
      </c>
      <c r="AM52" t="s">
        <v>1112</v>
      </c>
    </row>
    <row r="53" spans="1:39">
      <c r="A53" s="5">
        <v>203</v>
      </c>
      <c r="B53" s="5" t="s">
        <v>11</v>
      </c>
      <c r="C53" s="6" t="s">
        <v>94</v>
      </c>
      <c r="D53" s="7" t="s">
        <v>113</v>
      </c>
      <c r="E53" s="5" t="s">
        <v>149</v>
      </c>
      <c r="F53" s="5" t="s">
        <v>1101</v>
      </c>
      <c r="G53" s="5" t="s">
        <v>31</v>
      </c>
      <c r="H53" s="5" t="s">
        <v>41</v>
      </c>
      <c r="I53" s="5" t="s">
        <v>41</v>
      </c>
      <c r="J53" s="5" t="s">
        <v>41</v>
      </c>
      <c r="K53" s="5" t="s">
        <v>30</v>
      </c>
      <c r="L53" s="5" t="s">
        <v>42</v>
      </c>
      <c r="M53" s="5" t="s">
        <v>31</v>
      </c>
      <c r="N53" s="5" t="s">
        <v>21</v>
      </c>
      <c r="O53" t="s">
        <v>902</v>
      </c>
      <c r="P53" t="s">
        <v>901</v>
      </c>
      <c r="Q53" t="s">
        <v>509</v>
      </c>
      <c r="R53" t="s">
        <v>508</v>
      </c>
      <c r="S53">
        <v>34210</v>
      </c>
      <c r="T53">
        <f>VLOOKUP($A53,Sheet2!$A:$W,22,FALSE)</f>
        <v>27.463263099999999</v>
      </c>
      <c r="U53">
        <f>VLOOKUP($A53,Sheet2!$A:$W,23,FALSE)</f>
        <v>-82.602907299999998</v>
      </c>
      <c r="V53" t="str">
        <f>IF(VLOOKUP(A53,centers_stations!A:E,5,FALSE)=0,"",VLOOKUP(A53,centers_stations!A:E,5,FALSE))</f>
        <v>GHCND:USW00012871</v>
      </c>
      <c r="W53">
        <v>5</v>
      </c>
      <c r="X53">
        <v>25</v>
      </c>
      <c r="Y53" t="s">
        <v>1088</v>
      </c>
      <c r="Z53" t="s">
        <v>1089</v>
      </c>
      <c r="AA53">
        <v>6</v>
      </c>
      <c r="AB53" t="s">
        <v>1102</v>
      </c>
      <c r="AC53">
        <v>2</v>
      </c>
      <c r="AE53" t="s">
        <v>1111</v>
      </c>
      <c r="AF53">
        <v>2.5</v>
      </c>
      <c r="AG53">
        <v>2.5</v>
      </c>
      <c r="AH53">
        <v>12.09</v>
      </c>
      <c r="AI53">
        <v>2.2200000000000002</v>
      </c>
      <c r="AJ53" t="s">
        <v>1112</v>
      </c>
      <c r="AK53" t="s">
        <v>1112</v>
      </c>
      <c r="AL53" t="s">
        <v>1112</v>
      </c>
      <c r="AM53" t="s">
        <v>1112</v>
      </c>
    </row>
    <row r="54" spans="1:39">
      <c r="A54" s="5">
        <v>204</v>
      </c>
      <c r="B54" s="5" t="s">
        <v>11</v>
      </c>
      <c r="C54" s="6" t="s">
        <v>94</v>
      </c>
      <c r="D54" s="7" t="s">
        <v>113</v>
      </c>
      <c r="E54" s="5" t="s">
        <v>150</v>
      </c>
      <c r="F54" s="5" t="s">
        <v>1101</v>
      </c>
      <c r="G54" s="5" t="s">
        <v>83</v>
      </c>
      <c r="H54" s="5" t="s">
        <v>17</v>
      </c>
      <c r="I54" s="5" t="s">
        <v>17</v>
      </c>
      <c r="J54" s="5" t="s">
        <v>20</v>
      </c>
      <c r="K54" s="5" t="s">
        <v>115</v>
      </c>
      <c r="L54" s="5" t="s">
        <v>30</v>
      </c>
      <c r="M54" s="5" t="s">
        <v>122</v>
      </c>
      <c r="N54" s="5" t="s">
        <v>21</v>
      </c>
      <c r="O54" t="s">
        <v>900</v>
      </c>
      <c r="P54" t="s">
        <v>899</v>
      </c>
      <c r="Q54" t="s">
        <v>509</v>
      </c>
      <c r="R54" t="s">
        <v>508</v>
      </c>
      <c r="S54">
        <v>34231</v>
      </c>
      <c r="T54">
        <f>VLOOKUP($A54,Sheet2!$A:$W,22,FALSE)</f>
        <v>27.2516283</v>
      </c>
      <c r="U54">
        <f>VLOOKUP($A54,Sheet2!$A:$W,23,FALSE)</f>
        <v>-82.512877799999998</v>
      </c>
      <c r="V54" t="str">
        <f>IF(VLOOKUP(A54,centers_stations!A:E,5,FALSE)=0,"",VLOOKUP(A54,centers_stations!A:E,5,FALSE))</f>
        <v>GHCND:USW00012871</v>
      </c>
      <c r="W54">
        <v>5</v>
      </c>
      <c r="X54">
        <v>25</v>
      </c>
      <c r="Y54" t="s">
        <v>1088</v>
      </c>
      <c r="Z54" t="s">
        <v>1088</v>
      </c>
      <c r="AA54">
        <v>6</v>
      </c>
      <c r="AB54" t="s">
        <v>1102</v>
      </c>
      <c r="AC54">
        <v>3</v>
      </c>
      <c r="AE54" t="s">
        <v>1111</v>
      </c>
      <c r="AF54">
        <v>2.5</v>
      </c>
      <c r="AG54">
        <v>2.5</v>
      </c>
      <c r="AH54">
        <v>12.09</v>
      </c>
      <c r="AI54">
        <v>2.2200000000000002</v>
      </c>
      <c r="AJ54" t="s">
        <v>1112</v>
      </c>
      <c r="AK54" t="s">
        <v>1112</v>
      </c>
      <c r="AL54" t="s">
        <v>1112</v>
      </c>
      <c r="AM54" t="s">
        <v>1112</v>
      </c>
    </row>
    <row r="55" spans="1:39">
      <c r="A55" s="5">
        <v>205</v>
      </c>
      <c r="B55" s="5" t="s">
        <v>11</v>
      </c>
      <c r="C55" s="6" t="s">
        <v>94</v>
      </c>
      <c r="D55" s="7" t="s">
        <v>113</v>
      </c>
      <c r="E55" s="5" t="s">
        <v>151</v>
      </c>
      <c r="F55" s="5" t="s">
        <v>1101</v>
      </c>
      <c r="G55" s="5" t="s">
        <v>32</v>
      </c>
      <c r="H55" s="5" t="s">
        <v>17</v>
      </c>
      <c r="I55" s="5" t="s">
        <v>17</v>
      </c>
      <c r="J55" s="5" t="s">
        <v>17</v>
      </c>
      <c r="K55" s="5" t="s">
        <v>41</v>
      </c>
      <c r="L55" s="5" t="s">
        <v>24</v>
      </c>
      <c r="M55" s="5" t="s">
        <v>31</v>
      </c>
      <c r="N55" s="5" t="s">
        <v>21</v>
      </c>
      <c r="O55" t="s">
        <v>898</v>
      </c>
      <c r="P55" t="s">
        <v>897</v>
      </c>
      <c r="Q55" t="s">
        <v>509</v>
      </c>
      <c r="R55" t="s">
        <v>508</v>
      </c>
      <c r="S55">
        <v>34292</v>
      </c>
      <c r="T55">
        <f>VLOOKUP($A55,Sheet2!$A:$W,22,FALSE)</f>
        <v>27.085842599999999</v>
      </c>
      <c r="U55">
        <f>VLOOKUP($A55,Sheet2!$A:$W,23,FALSE)</f>
        <v>-82.429877099999999</v>
      </c>
      <c r="V55" t="str">
        <f>IF(VLOOKUP(A55,centers_stations!A:E,5,FALSE)=0,"",VLOOKUP(A55,centers_stations!A:E,5,FALSE))</f>
        <v>GHCND:USC00089176</v>
      </c>
      <c r="W55">
        <v>6</v>
      </c>
      <c r="X55">
        <v>25</v>
      </c>
      <c r="Y55" t="s">
        <v>1088</v>
      </c>
      <c r="Z55" t="s">
        <v>1088</v>
      </c>
      <c r="AA55">
        <v>6</v>
      </c>
      <c r="AB55" t="s">
        <v>1096</v>
      </c>
      <c r="AC55">
        <v>3</v>
      </c>
      <c r="AE55" t="s">
        <v>1111</v>
      </c>
      <c r="AF55">
        <v>2.5</v>
      </c>
      <c r="AG55">
        <v>2.5</v>
      </c>
      <c r="AH55">
        <v>10.89</v>
      </c>
      <c r="AI55">
        <v>2.2200000000000002</v>
      </c>
      <c r="AJ55" t="s">
        <v>1112</v>
      </c>
      <c r="AK55" t="s">
        <v>1112</v>
      </c>
      <c r="AL55" t="s">
        <v>1112</v>
      </c>
      <c r="AM55" t="s">
        <v>1112</v>
      </c>
    </row>
    <row r="56" spans="1:39">
      <c r="A56" s="5">
        <v>206</v>
      </c>
      <c r="B56" s="5" t="s">
        <v>11</v>
      </c>
      <c r="C56" s="6" t="s">
        <v>12</v>
      </c>
      <c r="D56" s="7" t="s">
        <v>152</v>
      </c>
      <c r="E56" s="5" t="s">
        <v>153</v>
      </c>
      <c r="F56" s="5" t="s">
        <v>1101</v>
      </c>
      <c r="G56" s="5" t="s">
        <v>126</v>
      </c>
      <c r="H56" s="5" t="s">
        <v>126</v>
      </c>
      <c r="I56" s="5" t="s">
        <v>126</v>
      </c>
      <c r="J56" s="5" t="s">
        <v>126</v>
      </c>
      <c r="K56" s="5" t="s">
        <v>30</v>
      </c>
      <c r="L56" s="5" t="s">
        <v>30</v>
      </c>
      <c r="M56" s="5" t="s">
        <v>39</v>
      </c>
      <c r="N56" s="5" t="s">
        <v>21</v>
      </c>
      <c r="O56" t="s">
        <v>896</v>
      </c>
      <c r="P56" t="s">
        <v>894</v>
      </c>
      <c r="Q56" t="s">
        <v>509</v>
      </c>
      <c r="R56" t="s">
        <v>508</v>
      </c>
      <c r="S56">
        <v>34471</v>
      </c>
      <c r="T56">
        <f>VLOOKUP($A56,Sheet2!$A:$W,22,FALSE)</f>
        <v>29.163384499999999</v>
      </c>
      <c r="U56">
        <f>VLOOKUP($A56,Sheet2!$A:$W,23,FALSE)</f>
        <v>-82.0927322</v>
      </c>
      <c r="V56" t="str">
        <f>IF(VLOOKUP(A56,centers_stations!A:E,5,FALSE)=0,"",VLOOKUP(A56,centers_stations!A:E,5,FALSE))</f>
        <v>GHCND:USC00086414</v>
      </c>
      <c r="W56">
        <v>5</v>
      </c>
      <c r="X56">
        <v>24</v>
      </c>
      <c r="Y56" t="s">
        <v>1088</v>
      </c>
      <c r="Z56" t="s">
        <v>1088</v>
      </c>
      <c r="AA56">
        <v>6</v>
      </c>
      <c r="AB56" t="s">
        <v>1102</v>
      </c>
      <c r="AC56">
        <v>3</v>
      </c>
      <c r="AE56" t="s">
        <v>1111</v>
      </c>
      <c r="AF56">
        <v>2.5</v>
      </c>
      <c r="AG56">
        <v>2.5</v>
      </c>
      <c r="AH56">
        <v>12.09</v>
      </c>
      <c r="AI56">
        <v>2.2200000000000002</v>
      </c>
      <c r="AJ56" t="s">
        <v>1112</v>
      </c>
      <c r="AK56" t="s">
        <v>1112</v>
      </c>
      <c r="AL56" t="s">
        <v>1112</v>
      </c>
      <c r="AM56" t="s">
        <v>1112</v>
      </c>
    </row>
    <row r="57" spans="1:39">
      <c r="A57" s="5">
        <v>207</v>
      </c>
      <c r="B57" s="5" t="s">
        <v>11</v>
      </c>
      <c r="C57" s="6" t="s">
        <v>12</v>
      </c>
      <c r="D57" s="7" t="s">
        <v>152</v>
      </c>
      <c r="E57" s="5" t="s">
        <v>154</v>
      </c>
      <c r="F57" s="5" t="s">
        <v>1101</v>
      </c>
      <c r="G57" s="5" t="s">
        <v>76</v>
      </c>
      <c r="H57" s="5" t="s">
        <v>126</v>
      </c>
      <c r="I57" s="5" t="s">
        <v>17</v>
      </c>
      <c r="J57" s="5" t="s">
        <v>17</v>
      </c>
      <c r="K57" s="5" t="s">
        <v>37</v>
      </c>
      <c r="L57" s="5" t="s">
        <v>26</v>
      </c>
      <c r="M57" s="5" t="s">
        <v>39</v>
      </c>
      <c r="N57" s="5" t="s">
        <v>21</v>
      </c>
      <c r="O57" t="s">
        <v>895</v>
      </c>
      <c r="P57" t="s">
        <v>894</v>
      </c>
      <c r="Q57" t="s">
        <v>509</v>
      </c>
      <c r="R57" t="s">
        <v>508</v>
      </c>
      <c r="S57">
        <v>34474</v>
      </c>
      <c r="T57">
        <f>VLOOKUP($A57,Sheet2!$A:$W,22,FALSE)</f>
        <v>29.170324699999998</v>
      </c>
      <c r="U57">
        <f>VLOOKUP($A57,Sheet2!$A:$W,23,FALSE)</f>
        <v>-82.155871200000007</v>
      </c>
      <c r="V57" t="str">
        <f>IF(VLOOKUP(A57,centers_stations!A:E,5,FALSE)=0,"",VLOOKUP(A57,centers_stations!A:E,5,FALSE))</f>
        <v>GHCND:USC00086414</v>
      </c>
      <c r="W57">
        <v>5</v>
      </c>
      <c r="X57">
        <v>24</v>
      </c>
      <c r="Y57" t="s">
        <v>1088</v>
      </c>
      <c r="Z57" t="s">
        <v>1088</v>
      </c>
      <c r="AA57">
        <v>6</v>
      </c>
      <c r="AB57" t="s">
        <v>1102</v>
      </c>
      <c r="AC57">
        <v>3</v>
      </c>
      <c r="AE57" t="s">
        <v>1111</v>
      </c>
      <c r="AF57">
        <v>2.5</v>
      </c>
      <c r="AG57">
        <v>2.5</v>
      </c>
      <c r="AH57">
        <v>12.09</v>
      </c>
      <c r="AI57">
        <v>2.2200000000000002</v>
      </c>
      <c r="AJ57" t="s">
        <v>1112</v>
      </c>
      <c r="AK57" t="s">
        <v>1112</v>
      </c>
      <c r="AL57" t="s">
        <v>1112</v>
      </c>
      <c r="AM57" t="s">
        <v>1112</v>
      </c>
    </row>
    <row r="58" spans="1:39">
      <c r="A58" s="5">
        <v>208</v>
      </c>
      <c r="B58" s="5" t="s">
        <v>11</v>
      </c>
      <c r="C58" s="6" t="s">
        <v>85</v>
      </c>
      <c r="D58" s="7" t="s">
        <v>91</v>
      </c>
      <c r="E58" s="5" t="s">
        <v>155</v>
      </c>
      <c r="F58" s="5" t="s">
        <v>1101</v>
      </c>
      <c r="G58" s="5" t="s">
        <v>122</v>
      </c>
      <c r="H58" s="5" t="s">
        <v>54</v>
      </c>
      <c r="I58" s="5" t="s">
        <v>122</v>
      </c>
      <c r="J58" s="5" t="s">
        <v>80</v>
      </c>
      <c r="K58" s="5" t="s">
        <v>30</v>
      </c>
      <c r="L58" s="5" t="s">
        <v>30</v>
      </c>
      <c r="M58" s="5" t="s">
        <v>76</v>
      </c>
      <c r="N58" s="5" t="s">
        <v>21</v>
      </c>
      <c r="O58" t="s">
        <v>893</v>
      </c>
      <c r="P58" t="s">
        <v>892</v>
      </c>
      <c r="Q58" t="s">
        <v>695</v>
      </c>
      <c r="R58" t="s">
        <v>694</v>
      </c>
      <c r="S58">
        <v>11704</v>
      </c>
      <c r="T58">
        <f>VLOOKUP($A58,Sheet2!$A:$W,22,FALSE)</f>
        <v>40.712733</v>
      </c>
      <c r="U58">
        <f>VLOOKUP($A58,Sheet2!$A:$W,23,FALSE)</f>
        <v>-73.360144199999993</v>
      </c>
      <c r="V58" t="str">
        <f>IF(VLOOKUP(A58,centers_stations!A:E,5,FALSE)=0,"",VLOOKUP(A58,centers_stations!A:E,5,FALSE))</f>
        <v>GHCND:USW00054787</v>
      </c>
      <c r="W58">
        <v>3</v>
      </c>
      <c r="X58">
        <v>22</v>
      </c>
      <c r="Y58" t="s">
        <v>1090</v>
      </c>
      <c r="Z58" t="s">
        <v>1089</v>
      </c>
      <c r="AA58">
        <v>4</v>
      </c>
      <c r="AB58" t="s">
        <v>1102</v>
      </c>
      <c r="AC58">
        <v>2</v>
      </c>
      <c r="AE58" t="s">
        <v>1111</v>
      </c>
      <c r="AF58">
        <v>3</v>
      </c>
      <c r="AG58">
        <v>3</v>
      </c>
      <c r="AH58">
        <v>13.09</v>
      </c>
      <c r="AI58">
        <v>2.2200000000000002</v>
      </c>
      <c r="AJ58" t="s">
        <v>1122</v>
      </c>
      <c r="AK58">
        <v>11</v>
      </c>
      <c r="AL58" t="s">
        <v>1112</v>
      </c>
      <c r="AM58">
        <v>11</v>
      </c>
    </row>
    <row r="59" spans="1:39">
      <c r="A59" s="5">
        <v>209</v>
      </c>
      <c r="B59" s="5" t="s">
        <v>11</v>
      </c>
      <c r="C59" s="6" t="s">
        <v>85</v>
      </c>
      <c r="D59" s="7" t="s">
        <v>91</v>
      </c>
      <c r="E59" s="5" t="s">
        <v>156</v>
      </c>
      <c r="F59" s="5" t="s">
        <v>3719</v>
      </c>
      <c r="G59" s="5" t="s">
        <v>39</v>
      </c>
      <c r="H59" s="5" t="s">
        <v>60</v>
      </c>
      <c r="I59" s="5" t="s">
        <v>60</v>
      </c>
      <c r="J59" s="5" t="s">
        <v>60</v>
      </c>
      <c r="K59" s="5" t="s">
        <v>39</v>
      </c>
      <c r="L59" s="5" t="s">
        <v>30</v>
      </c>
      <c r="M59" s="5" t="s">
        <v>76</v>
      </c>
      <c r="N59" s="5" t="s">
        <v>21</v>
      </c>
      <c r="O59" t="s">
        <v>891</v>
      </c>
      <c r="P59" t="s">
        <v>890</v>
      </c>
      <c r="Q59" t="s">
        <v>695</v>
      </c>
      <c r="R59" t="s">
        <v>694</v>
      </c>
      <c r="S59">
        <v>11803</v>
      </c>
      <c r="V59" t="str">
        <f>IF(VLOOKUP(A59,centers_stations!A:E,5,FALSE)=0,"",VLOOKUP(A59,centers_stations!A:E,5,FALSE))</f>
        <v/>
      </c>
      <c r="W59">
        <v>3</v>
      </c>
      <c r="X59" t="s">
        <v>1112</v>
      </c>
      <c r="Y59" t="s">
        <v>1090</v>
      </c>
      <c r="Z59" t="s">
        <v>1089</v>
      </c>
      <c r="AA59">
        <v>4.5</v>
      </c>
      <c r="AB59" t="s">
        <v>1096</v>
      </c>
      <c r="AC59">
        <v>2</v>
      </c>
      <c r="AE59" t="s">
        <v>1111</v>
      </c>
      <c r="AF59">
        <v>3</v>
      </c>
      <c r="AG59">
        <v>3</v>
      </c>
      <c r="AH59">
        <v>12.89</v>
      </c>
      <c r="AI59">
        <v>2.2200000000000002</v>
      </c>
      <c r="AJ59" t="s">
        <v>1112</v>
      </c>
      <c r="AK59" t="s">
        <v>1112</v>
      </c>
      <c r="AL59" t="s">
        <v>1112</v>
      </c>
      <c r="AM59" t="s">
        <v>1112</v>
      </c>
    </row>
    <row r="60" spans="1:39">
      <c r="A60" s="5">
        <v>210</v>
      </c>
      <c r="B60" s="5" t="s">
        <v>44</v>
      </c>
      <c r="C60" s="6" t="s">
        <v>85</v>
      </c>
      <c r="D60" s="7" t="s">
        <v>145</v>
      </c>
      <c r="E60" s="5" t="s">
        <v>157</v>
      </c>
      <c r="F60" s="5" t="s">
        <v>1101</v>
      </c>
      <c r="G60" s="5" t="s">
        <v>80</v>
      </c>
      <c r="H60" s="5" t="s">
        <v>80</v>
      </c>
      <c r="I60" s="5" t="s">
        <v>80</v>
      </c>
      <c r="J60" s="5" t="s">
        <v>80</v>
      </c>
      <c r="K60" s="5" t="s">
        <v>147</v>
      </c>
      <c r="L60" s="5" t="s">
        <v>77</v>
      </c>
      <c r="M60" s="5" t="s">
        <v>77</v>
      </c>
      <c r="N60" s="5" t="s">
        <v>21</v>
      </c>
      <c r="O60" t="s">
        <v>1074</v>
      </c>
      <c r="P60" t="s">
        <v>1073</v>
      </c>
      <c r="Q60" t="s">
        <v>695</v>
      </c>
      <c r="R60" t="s">
        <v>694</v>
      </c>
      <c r="S60">
        <v>11377</v>
      </c>
      <c r="T60">
        <f>VLOOKUP($A60,Sheet2!$A:$W,22,FALSE)</f>
        <v>40.752452099999999</v>
      </c>
      <c r="U60">
        <f>VLOOKUP($A60,Sheet2!$A:$W,23,FALSE)</f>
        <v>-73.8966475</v>
      </c>
      <c r="V60" t="str">
        <f>IF(VLOOKUP(A60,centers_stations!A:E,5,FALSE)=0,"",VLOOKUP(A60,centers_stations!A:E,5,FALSE))</f>
        <v>GHCND:USW00014732</v>
      </c>
      <c r="W60">
        <v>3</v>
      </c>
      <c r="X60">
        <v>16</v>
      </c>
      <c r="Y60" t="s">
        <v>1089</v>
      </c>
      <c r="Z60" t="s">
        <v>1089</v>
      </c>
      <c r="AA60">
        <v>2</v>
      </c>
      <c r="AB60" t="s">
        <v>1097</v>
      </c>
      <c r="AC60">
        <v>1</v>
      </c>
      <c r="AE60" t="s">
        <v>1110</v>
      </c>
      <c r="AF60">
        <v>3.49</v>
      </c>
      <c r="AG60">
        <v>3.49</v>
      </c>
      <c r="AH60">
        <v>17.190000000000001</v>
      </c>
      <c r="AI60">
        <v>2.2200000000000002</v>
      </c>
      <c r="AJ60" t="s">
        <v>1112</v>
      </c>
      <c r="AK60" t="s">
        <v>1112</v>
      </c>
      <c r="AL60" t="s">
        <v>1112</v>
      </c>
      <c r="AM60" t="s">
        <v>1112</v>
      </c>
    </row>
    <row r="61" spans="1:39">
      <c r="A61" s="5">
        <v>211</v>
      </c>
      <c r="B61" s="5" t="s">
        <v>11</v>
      </c>
      <c r="C61" s="6" t="s">
        <v>66</v>
      </c>
      <c r="D61" s="7" t="s">
        <v>158</v>
      </c>
      <c r="E61" s="5" t="s">
        <v>159</v>
      </c>
      <c r="F61" s="5" t="s">
        <v>1101</v>
      </c>
      <c r="G61" s="5" t="s">
        <v>41</v>
      </c>
      <c r="H61" s="5" t="s">
        <v>41</v>
      </c>
      <c r="I61" s="5" t="s">
        <v>17</v>
      </c>
      <c r="J61" s="5" t="s">
        <v>17</v>
      </c>
      <c r="K61" s="5" t="s">
        <v>24</v>
      </c>
      <c r="L61" s="5" t="s">
        <v>26</v>
      </c>
      <c r="M61" s="5" t="s">
        <v>53</v>
      </c>
      <c r="N61" s="5" t="s">
        <v>21</v>
      </c>
      <c r="O61" t="s">
        <v>889</v>
      </c>
      <c r="P61" t="s">
        <v>492</v>
      </c>
      <c r="Q61" t="s">
        <v>471</v>
      </c>
      <c r="R61" t="s">
        <v>470</v>
      </c>
      <c r="S61">
        <v>15228</v>
      </c>
      <c r="T61">
        <f>VLOOKUP($A61,Sheet2!$A:$W,22,FALSE)</f>
        <v>40.353583</v>
      </c>
      <c r="U61">
        <f>VLOOKUP($A61,Sheet2!$A:$W,23,FALSE)</f>
        <v>-80.049283099999997</v>
      </c>
      <c r="V61" t="str">
        <f>IF(VLOOKUP(A61,centers_stations!A:E,5,FALSE)=0,"",VLOOKUP(A61,centers_stations!A:E,5,FALSE))</f>
        <v>GHCND:USW00014762</v>
      </c>
      <c r="W61">
        <v>5</v>
      </c>
      <c r="X61">
        <v>24</v>
      </c>
      <c r="Y61" t="s">
        <v>1089</v>
      </c>
      <c r="Z61" t="s">
        <v>1089</v>
      </c>
      <c r="AA61">
        <v>6</v>
      </c>
      <c r="AB61" t="s">
        <v>1102</v>
      </c>
      <c r="AC61">
        <v>2</v>
      </c>
      <c r="AE61" t="s">
        <v>1111</v>
      </c>
      <c r="AF61">
        <v>2.5</v>
      </c>
      <c r="AG61">
        <v>2.5</v>
      </c>
      <c r="AH61">
        <v>12.09</v>
      </c>
      <c r="AI61">
        <v>2.2200000000000002</v>
      </c>
      <c r="AJ61" t="s">
        <v>1112</v>
      </c>
      <c r="AK61" t="s">
        <v>1112</v>
      </c>
      <c r="AL61" t="s">
        <v>1112</v>
      </c>
      <c r="AM61" t="s">
        <v>1112</v>
      </c>
    </row>
    <row r="62" spans="1:39">
      <c r="A62" s="5">
        <v>212</v>
      </c>
      <c r="B62" s="5" t="s">
        <v>11</v>
      </c>
      <c r="C62" s="6" t="s">
        <v>66</v>
      </c>
      <c r="D62" s="7" t="s">
        <v>158</v>
      </c>
      <c r="E62" s="5" t="s">
        <v>160</v>
      </c>
      <c r="F62" s="5" t="s">
        <v>1101</v>
      </c>
      <c r="G62" s="5" t="s">
        <v>32</v>
      </c>
      <c r="H62" s="5" t="s">
        <v>32</v>
      </c>
      <c r="I62" s="5" t="s">
        <v>32</v>
      </c>
      <c r="J62" s="5" t="s">
        <v>32</v>
      </c>
      <c r="K62" s="5" t="s">
        <v>24</v>
      </c>
      <c r="L62" s="5" t="s">
        <v>30</v>
      </c>
      <c r="M62" s="5" t="s">
        <v>108</v>
      </c>
      <c r="N62" s="5" t="s">
        <v>21</v>
      </c>
      <c r="O62" t="s">
        <v>888</v>
      </c>
      <c r="P62" t="s">
        <v>492</v>
      </c>
      <c r="Q62" t="s">
        <v>471</v>
      </c>
      <c r="R62" t="s">
        <v>470</v>
      </c>
      <c r="S62">
        <v>15205</v>
      </c>
      <c r="T62">
        <f>VLOOKUP($A62,Sheet2!$A:$W,22,FALSE)</f>
        <v>40.427506999999999</v>
      </c>
      <c r="U62">
        <f>VLOOKUP($A62,Sheet2!$A:$W,23,FALSE)</f>
        <v>-80.058262999999997</v>
      </c>
      <c r="V62" t="str">
        <f>IF(VLOOKUP(A62,centers_stations!A:E,5,FALSE)=0,"",VLOOKUP(A62,centers_stations!A:E,5,FALSE))</f>
        <v>GHCND:USC00362574</v>
      </c>
      <c r="W62">
        <v>5</v>
      </c>
      <c r="X62">
        <v>26</v>
      </c>
      <c r="Y62" t="s">
        <v>1089</v>
      </c>
      <c r="Z62" t="s">
        <v>1089</v>
      </c>
      <c r="AA62">
        <v>6</v>
      </c>
      <c r="AB62" t="s">
        <v>1102</v>
      </c>
      <c r="AC62">
        <v>2</v>
      </c>
      <c r="AE62" t="s">
        <v>1111</v>
      </c>
      <c r="AF62">
        <v>2.5</v>
      </c>
      <c r="AG62">
        <v>2.5</v>
      </c>
      <c r="AH62">
        <v>12.09</v>
      </c>
      <c r="AI62">
        <v>2.2200000000000002</v>
      </c>
      <c r="AJ62" t="s">
        <v>1112</v>
      </c>
      <c r="AK62" t="s">
        <v>1112</v>
      </c>
      <c r="AL62" t="s">
        <v>1112</v>
      </c>
      <c r="AM62" t="s">
        <v>1112</v>
      </c>
    </row>
    <row r="63" spans="1:39">
      <c r="A63" s="5">
        <v>213</v>
      </c>
      <c r="B63" s="5" t="s">
        <v>11</v>
      </c>
      <c r="C63" s="6" t="s">
        <v>94</v>
      </c>
      <c r="D63" s="7" t="s">
        <v>111</v>
      </c>
      <c r="E63" s="5" t="s">
        <v>161</v>
      </c>
      <c r="F63" s="5" t="s">
        <v>1101</v>
      </c>
      <c r="G63" s="5" t="s">
        <v>25</v>
      </c>
      <c r="H63" s="5" t="s">
        <v>83</v>
      </c>
      <c r="I63" s="5" t="s">
        <v>25</v>
      </c>
      <c r="J63" s="5" t="s">
        <v>25</v>
      </c>
      <c r="K63" s="5" t="s">
        <v>54</v>
      </c>
      <c r="L63" s="5" t="s">
        <v>26</v>
      </c>
      <c r="M63" s="5" t="s">
        <v>32</v>
      </c>
      <c r="N63" s="5" t="s">
        <v>21</v>
      </c>
      <c r="O63" t="s">
        <v>887</v>
      </c>
      <c r="P63" t="s">
        <v>886</v>
      </c>
      <c r="Q63" t="s">
        <v>726</v>
      </c>
      <c r="R63" t="s">
        <v>725</v>
      </c>
      <c r="S63">
        <v>22003</v>
      </c>
      <c r="T63">
        <f>VLOOKUP($A63,Sheet2!$A:$W,22,FALSE)</f>
        <v>38.831825799999997</v>
      </c>
      <c r="U63">
        <f>VLOOKUP($A63,Sheet2!$A:$W,23,FALSE)</f>
        <v>-77.197560499999994</v>
      </c>
      <c r="V63" t="str">
        <f>IF(VLOOKUP(A63,centers_stations!A:E,5,FALSE)=0,"",VLOOKUP(A63,centers_stations!A:E,5,FALSE))</f>
        <v>GHCND:USC00448737</v>
      </c>
      <c r="W63">
        <v>4</v>
      </c>
      <c r="X63">
        <v>24</v>
      </c>
      <c r="Y63" t="s">
        <v>1088</v>
      </c>
      <c r="Z63" t="s">
        <v>1088</v>
      </c>
      <c r="AA63">
        <v>6</v>
      </c>
      <c r="AB63" t="s">
        <v>1102</v>
      </c>
      <c r="AC63">
        <v>2</v>
      </c>
      <c r="AE63" t="s">
        <v>1111</v>
      </c>
      <c r="AF63">
        <v>3</v>
      </c>
      <c r="AG63">
        <v>3</v>
      </c>
      <c r="AH63">
        <v>12.89</v>
      </c>
      <c r="AI63">
        <v>2.2200000000000002</v>
      </c>
      <c r="AJ63" t="s">
        <v>1112</v>
      </c>
      <c r="AK63" t="s">
        <v>1112</v>
      </c>
      <c r="AL63" t="s">
        <v>1112</v>
      </c>
      <c r="AM63" t="s">
        <v>1112</v>
      </c>
    </row>
    <row r="64" spans="1:39">
      <c r="A64" s="5">
        <v>217</v>
      </c>
      <c r="B64" s="5" t="s">
        <v>11</v>
      </c>
      <c r="C64" s="6" t="s">
        <v>66</v>
      </c>
      <c r="D64" s="7" t="s">
        <v>162</v>
      </c>
      <c r="E64" s="5" t="s">
        <v>163</v>
      </c>
      <c r="F64" s="5" t="s">
        <v>1101</v>
      </c>
      <c r="G64" s="5" t="s">
        <v>16</v>
      </c>
      <c r="H64" s="5" t="s">
        <v>39</v>
      </c>
      <c r="I64" s="5" t="s">
        <v>16</v>
      </c>
      <c r="J64" s="5" t="s">
        <v>32</v>
      </c>
      <c r="K64" s="5" t="s">
        <v>15</v>
      </c>
      <c r="L64" s="5" t="s">
        <v>42</v>
      </c>
      <c r="M64" s="5" t="s">
        <v>108</v>
      </c>
      <c r="N64" s="5" t="s">
        <v>21</v>
      </c>
      <c r="O64" t="s">
        <v>885</v>
      </c>
      <c r="P64" t="s">
        <v>702</v>
      </c>
      <c r="Q64" t="s">
        <v>695</v>
      </c>
      <c r="R64" t="s">
        <v>694</v>
      </c>
      <c r="S64">
        <v>14606</v>
      </c>
      <c r="T64">
        <f>VLOOKUP($A64,Sheet2!$A:$W,22,FALSE)</f>
        <v>43.170047799999999</v>
      </c>
      <c r="U64">
        <f>VLOOKUP($A64,Sheet2!$A:$W,23,FALSE)</f>
        <v>-77.707885000000005</v>
      </c>
      <c r="V64" t="str">
        <f>IF(VLOOKUP(A64,centers_stations!A:E,5,FALSE)=0,"",VLOOKUP(A64,centers_stations!A:E,5,FALSE))</f>
        <v>GHCND:USW00014768</v>
      </c>
      <c r="W64">
        <v>6</v>
      </c>
      <c r="X64">
        <v>25</v>
      </c>
      <c r="Y64" t="s">
        <v>1089</v>
      </c>
      <c r="Z64" t="s">
        <v>1089</v>
      </c>
      <c r="AA64">
        <v>6</v>
      </c>
      <c r="AB64" t="s">
        <v>1102</v>
      </c>
      <c r="AC64">
        <v>2</v>
      </c>
      <c r="AE64" t="s">
        <v>1111</v>
      </c>
      <c r="AF64">
        <v>2.5</v>
      </c>
      <c r="AG64">
        <v>2.5</v>
      </c>
      <c r="AH64">
        <v>10.89</v>
      </c>
      <c r="AI64">
        <v>2.2200000000000002</v>
      </c>
      <c r="AJ64" t="s">
        <v>1124</v>
      </c>
      <c r="AK64">
        <v>7</v>
      </c>
      <c r="AL64">
        <v>7</v>
      </c>
      <c r="AM64" t="s">
        <v>1112</v>
      </c>
    </row>
    <row r="65" spans="1:39">
      <c r="A65" s="5">
        <v>218</v>
      </c>
      <c r="B65" s="5" t="s">
        <v>44</v>
      </c>
      <c r="C65" s="6" t="s">
        <v>100</v>
      </c>
      <c r="D65" s="7" t="s">
        <v>164</v>
      </c>
      <c r="E65" s="5" t="s">
        <v>165</v>
      </c>
      <c r="F65" s="5" t="s">
        <v>1101</v>
      </c>
      <c r="G65" s="5" t="s">
        <v>25</v>
      </c>
      <c r="H65" s="5" t="s">
        <v>41</v>
      </c>
      <c r="I65" s="5" t="s">
        <v>32</v>
      </c>
      <c r="J65" s="5" t="s">
        <v>16</v>
      </c>
      <c r="K65" s="5" t="s">
        <v>15</v>
      </c>
      <c r="L65" s="5" t="s">
        <v>30</v>
      </c>
      <c r="M65" s="5" t="s">
        <v>76</v>
      </c>
      <c r="N65" s="5" t="s">
        <v>133</v>
      </c>
      <c r="O65" t="s">
        <v>1072</v>
      </c>
      <c r="P65" t="s">
        <v>1071</v>
      </c>
      <c r="Q65" t="s">
        <v>533</v>
      </c>
      <c r="R65" t="s">
        <v>532</v>
      </c>
      <c r="S65">
        <v>93710</v>
      </c>
      <c r="T65">
        <f>VLOOKUP($A65,Sheet2!$A:$W,22,FALSE)</f>
        <v>36.831192100000003</v>
      </c>
      <c r="U65">
        <f>VLOOKUP($A65,Sheet2!$A:$W,23,FALSE)</f>
        <v>-119.7884387</v>
      </c>
      <c r="V65" t="str">
        <f>IF(VLOOKUP(A65,centers_stations!A:E,5,FALSE)=0,"",VLOOKUP(A65,centers_stations!A:E,5,FALSE))</f>
        <v>GHCND:USW00093193</v>
      </c>
      <c r="W65">
        <v>4.25</v>
      </c>
      <c r="X65">
        <v>9</v>
      </c>
      <c r="Y65" t="s">
        <v>1088</v>
      </c>
      <c r="Z65" t="s">
        <v>1089</v>
      </c>
      <c r="AA65">
        <v>4</v>
      </c>
      <c r="AB65" t="s">
        <v>1097</v>
      </c>
      <c r="AC65">
        <v>2</v>
      </c>
      <c r="AE65" t="s">
        <v>1110</v>
      </c>
      <c r="AF65">
        <v>3.49</v>
      </c>
      <c r="AG65">
        <v>3.49</v>
      </c>
      <c r="AH65">
        <v>15.19</v>
      </c>
      <c r="AI65">
        <v>2.2200000000000002</v>
      </c>
      <c r="AJ65" t="s">
        <v>1112</v>
      </c>
      <c r="AK65" t="s">
        <v>1112</v>
      </c>
      <c r="AL65" t="s">
        <v>1112</v>
      </c>
      <c r="AM65" t="s">
        <v>1112</v>
      </c>
    </row>
    <row r="66" spans="1:39">
      <c r="A66" s="5">
        <v>220</v>
      </c>
      <c r="B66" s="5" t="s">
        <v>11</v>
      </c>
      <c r="C66" s="6" t="s">
        <v>66</v>
      </c>
      <c r="D66" s="7" t="s">
        <v>162</v>
      </c>
      <c r="E66" s="5" t="s">
        <v>166</v>
      </c>
      <c r="F66" s="5" t="s">
        <v>1101</v>
      </c>
      <c r="G66" s="5" t="s">
        <v>16</v>
      </c>
      <c r="H66" s="5" t="s">
        <v>51</v>
      </c>
      <c r="I66" s="5" t="s">
        <v>167</v>
      </c>
      <c r="J66" s="5" t="s">
        <v>17</v>
      </c>
      <c r="K66" s="5" t="s">
        <v>15</v>
      </c>
      <c r="L66" s="5" t="s">
        <v>42</v>
      </c>
      <c r="M66" s="5" t="s">
        <v>167</v>
      </c>
      <c r="N66" s="5" t="s">
        <v>21</v>
      </c>
      <c r="O66" t="s">
        <v>884</v>
      </c>
      <c r="P66" t="s">
        <v>883</v>
      </c>
      <c r="Q66" t="s">
        <v>695</v>
      </c>
      <c r="R66" t="s">
        <v>694</v>
      </c>
      <c r="S66">
        <v>14225</v>
      </c>
      <c r="T66">
        <f>VLOOKUP($A66,Sheet2!$A:$W,22,FALSE)</f>
        <v>42.928939</v>
      </c>
      <c r="U66">
        <f>VLOOKUP($A66,Sheet2!$A:$W,23,FALSE)</f>
        <v>-78.746890399999998</v>
      </c>
      <c r="V66" t="str">
        <f>IF(VLOOKUP(A66,centers_stations!A:E,5,FALSE)=0,"",VLOOKUP(A66,centers_stations!A:E,5,FALSE))</f>
        <v>GHCND:USW00014733</v>
      </c>
      <c r="W66">
        <v>6</v>
      </c>
      <c r="X66">
        <v>25</v>
      </c>
      <c r="Y66" t="s">
        <v>1089</v>
      </c>
      <c r="Z66" t="s">
        <v>1089</v>
      </c>
      <c r="AA66">
        <v>6</v>
      </c>
      <c r="AB66" t="s">
        <v>1102</v>
      </c>
      <c r="AC66">
        <v>2</v>
      </c>
      <c r="AE66" t="s">
        <v>1111</v>
      </c>
      <c r="AF66">
        <v>2.5</v>
      </c>
      <c r="AG66">
        <v>2.5</v>
      </c>
      <c r="AH66">
        <v>10.89</v>
      </c>
      <c r="AI66">
        <v>2.2200000000000002</v>
      </c>
      <c r="AJ66" t="s">
        <v>1124</v>
      </c>
      <c r="AK66">
        <v>7</v>
      </c>
      <c r="AL66">
        <v>7</v>
      </c>
      <c r="AM66" t="s">
        <v>1112</v>
      </c>
    </row>
    <row r="67" spans="1:39">
      <c r="A67" s="5">
        <v>223</v>
      </c>
      <c r="B67" s="5" t="s">
        <v>11</v>
      </c>
      <c r="C67" s="6" t="s">
        <v>66</v>
      </c>
      <c r="D67" s="7" t="s">
        <v>168</v>
      </c>
      <c r="E67" s="5" t="s">
        <v>169</v>
      </c>
      <c r="F67" s="5" t="s">
        <v>1101</v>
      </c>
      <c r="G67" s="5" t="s">
        <v>39</v>
      </c>
      <c r="H67" s="5" t="s">
        <v>41</v>
      </c>
      <c r="I67" s="5" t="s">
        <v>170</v>
      </c>
      <c r="J67" s="5" t="s">
        <v>51</v>
      </c>
      <c r="K67" s="5" t="s">
        <v>42</v>
      </c>
      <c r="L67" s="5" t="s">
        <v>26</v>
      </c>
      <c r="M67" s="5" t="s">
        <v>17</v>
      </c>
      <c r="N67" s="5" t="s">
        <v>21</v>
      </c>
      <c r="O67" t="s">
        <v>882</v>
      </c>
      <c r="P67" t="s">
        <v>881</v>
      </c>
      <c r="Q67" t="s">
        <v>575</v>
      </c>
      <c r="R67" t="s">
        <v>574</v>
      </c>
      <c r="S67">
        <v>44142</v>
      </c>
      <c r="T67">
        <f>VLOOKUP($A67,Sheet2!$A:$W,22,FALSE)</f>
        <v>41.4051343</v>
      </c>
      <c r="U67">
        <f>VLOOKUP($A67,Sheet2!$A:$W,23,FALSE)</f>
        <v>-81.8004964</v>
      </c>
      <c r="V67" t="str">
        <f>IF(VLOOKUP(A67,centers_stations!A:E,5,FALSE)=0,"",VLOOKUP(A67,centers_stations!A:E,5,FALSE))</f>
        <v>GHCND:USW00014820</v>
      </c>
      <c r="W67">
        <v>5</v>
      </c>
      <c r="X67">
        <v>25</v>
      </c>
      <c r="Y67" t="s">
        <v>1089</v>
      </c>
      <c r="Z67" t="s">
        <v>1089</v>
      </c>
      <c r="AA67">
        <v>7</v>
      </c>
      <c r="AB67" t="s">
        <v>1102</v>
      </c>
      <c r="AC67">
        <v>2</v>
      </c>
      <c r="AE67" t="s">
        <v>1111</v>
      </c>
      <c r="AF67">
        <v>2.5</v>
      </c>
      <c r="AG67">
        <v>2.5</v>
      </c>
      <c r="AH67">
        <v>12.09</v>
      </c>
      <c r="AI67">
        <v>2.2200000000000002</v>
      </c>
      <c r="AJ67" t="s">
        <v>1124</v>
      </c>
      <c r="AK67">
        <v>7</v>
      </c>
      <c r="AL67">
        <v>7</v>
      </c>
      <c r="AM67" t="s">
        <v>1112</v>
      </c>
    </row>
    <row r="68" spans="1:39">
      <c r="A68" s="5">
        <v>226</v>
      </c>
      <c r="B68" s="5" t="s">
        <v>11</v>
      </c>
      <c r="C68" s="6" t="s">
        <v>66</v>
      </c>
      <c r="D68" s="7" t="s">
        <v>66</v>
      </c>
      <c r="E68" s="5" t="s">
        <v>171</v>
      </c>
      <c r="F68" s="5" t="s">
        <v>1101</v>
      </c>
      <c r="G68" s="5" t="s">
        <v>68</v>
      </c>
      <c r="H68" s="5" t="s">
        <v>39</v>
      </c>
      <c r="I68" s="5" t="s">
        <v>32</v>
      </c>
      <c r="J68" s="5" t="s">
        <v>68</v>
      </c>
      <c r="K68" s="5" t="s">
        <v>60</v>
      </c>
      <c r="L68" s="5" t="s">
        <v>26</v>
      </c>
      <c r="M68" s="5" t="s">
        <v>40</v>
      </c>
      <c r="N68" s="5" t="s">
        <v>21</v>
      </c>
      <c r="O68" t="s">
        <v>880</v>
      </c>
      <c r="P68" t="s">
        <v>879</v>
      </c>
      <c r="Q68" t="s">
        <v>593</v>
      </c>
      <c r="R68" t="s">
        <v>592</v>
      </c>
      <c r="S68">
        <v>2725</v>
      </c>
      <c r="T68">
        <f>VLOOKUP($A68,Sheet2!$A:$W,22,FALSE)</f>
        <v>41.721787399999997</v>
      </c>
      <c r="U68">
        <f>VLOOKUP($A68,Sheet2!$A:$W,23,FALSE)</f>
        <v>-71.163773699999993</v>
      </c>
      <c r="V68" t="str">
        <f>IF(VLOOKUP(A68,centers_stations!A:E,5,FALSE)=0,"",VLOOKUP(A68,centers_stations!A:E,5,FALSE))</f>
        <v>GHCND:USC00377581</v>
      </c>
      <c r="W68">
        <v>6</v>
      </c>
      <c r="X68">
        <v>25</v>
      </c>
      <c r="Y68" t="s">
        <v>1089</v>
      </c>
      <c r="Z68" t="s">
        <v>1089</v>
      </c>
      <c r="AA68">
        <v>6</v>
      </c>
      <c r="AB68" t="s">
        <v>1102</v>
      </c>
      <c r="AC68">
        <v>2</v>
      </c>
      <c r="AE68" t="s">
        <v>1111</v>
      </c>
      <c r="AF68">
        <v>2.5</v>
      </c>
      <c r="AG68">
        <v>2.5</v>
      </c>
      <c r="AH68">
        <v>10.89</v>
      </c>
      <c r="AI68">
        <v>2.2200000000000002</v>
      </c>
      <c r="AJ68" t="s">
        <v>1112</v>
      </c>
      <c r="AK68" t="s">
        <v>1112</v>
      </c>
      <c r="AL68" t="s">
        <v>1112</v>
      </c>
      <c r="AM68" t="s">
        <v>1112</v>
      </c>
    </row>
    <row r="69" spans="1:39">
      <c r="A69" s="5">
        <v>227</v>
      </c>
      <c r="B69" s="5" t="s">
        <v>11</v>
      </c>
      <c r="C69" s="6" t="s">
        <v>66</v>
      </c>
      <c r="D69" s="7" t="s">
        <v>162</v>
      </c>
      <c r="E69" s="5" t="s">
        <v>172</v>
      </c>
      <c r="F69" s="5" t="s">
        <v>1101</v>
      </c>
      <c r="G69" s="5" t="s">
        <v>32</v>
      </c>
      <c r="H69" s="5" t="s">
        <v>51</v>
      </c>
      <c r="I69" s="5" t="s">
        <v>16</v>
      </c>
      <c r="J69" s="5" t="s">
        <v>16</v>
      </c>
      <c r="K69" s="5" t="s">
        <v>42</v>
      </c>
      <c r="L69" s="5" t="s">
        <v>42</v>
      </c>
      <c r="M69" s="5" t="s">
        <v>108</v>
      </c>
      <c r="N69" s="5" t="s">
        <v>21</v>
      </c>
      <c r="O69" t="s">
        <v>878</v>
      </c>
      <c r="P69" t="s">
        <v>877</v>
      </c>
      <c r="Q69" t="s">
        <v>695</v>
      </c>
      <c r="R69" t="s">
        <v>694</v>
      </c>
      <c r="S69">
        <v>14043</v>
      </c>
      <c r="T69">
        <f>VLOOKUP($A69,Sheet2!$A:$W,22,FALSE)</f>
        <v>42.878562799999997</v>
      </c>
      <c r="U69">
        <f>VLOOKUP($A69,Sheet2!$A:$W,23,FALSE)</f>
        <v>-78.6949896</v>
      </c>
      <c r="V69" t="str">
        <f>IF(VLOOKUP(A69,centers_stations!A:E,5,FALSE)=0,"",VLOOKUP(A69,centers_stations!A:E,5,FALSE))</f>
        <v>GHCND:USW00014733</v>
      </c>
      <c r="W69">
        <v>5</v>
      </c>
      <c r="X69">
        <v>25</v>
      </c>
      <c r="Y69" t="s">
        <v>1089</v>
      </c>
      <c r="Z69" t="s">
        <v>1089</v>
      </c>
      <c r="AA69">
        <v>6</v>
      </c>
      <c r="AB69" t="s">
        <v>1102</v>
      </c>
      <c r="AC69">
        <v>2</v>
      </c>
      <c r="AE69" t="s">
        <v>1111</v>
      </c>
      <c r="AF69">
        <v>2.5</v>
      </c>
      <c r="AG69">
        <v>2.5</v>
      </c>
      <c r="AH69">
        <v>12.09</v>
      </c>
      <c r="AI69">
        <v>2.2200000000000002</v>
      </c>
      <c r="AJ69" t="s">
        <v>1124</v>
      </c>
      <c r="AK69">
        <v>7</v>
      </c>
      <c r="AL69">
        <v>7</v>
      </c>
      <c r="AM69" t="s">
        <v>1112</v>
      </c>
    </row>
    <row r="70" spans="1:39">
      <c r="A70" s="5">
        <v>229</v>
      </c>
      <c r="B70" s="5" t="s">
        <v>11</v>
      </c>
      <c r="C70" s="6" t="s">
        <v>56</v>
      </c>
      <c r="D70" s="7" t="s">
        <v>173</v>
      </c>
      <c r="E70" s="5" t="s">
        <v>174</v>
      </c>
      <c r="F70" s="5" t="s">
        <v>1101</v>
      </c>
      <c r="G70" s="5" t="s">
        <v>41</v>
      </c>
      <c r="H70" s="5" t="s">
        <v>15</v>
      </c>
      <c r="I70" s="5" t="s">
        <v>51</v>
      </c>
      <c r="J70" s="5" t="s">
        <v>31</v>
      </c>
      <c r="K70" s="5" t="s">
        <v>24</v>
      </c>
      <c r="L70" s="5" t="s">
        <v>42</v>
      </c>
      <c r="M70" s="5" t="s">
        <v>122</v>
      </c>
      <c r="N70" s="5" t="s">
        <v>175</v>
      </c>
      <c r="O70" t="s">
        <v>876</v>
      </c>
      <c r="P70" t="s">
        <v>875</v>
      </c>
      <c r="Q70" t="s">
        <v>625</v>
      </c>
      <c r="R70" t="s">
        <v>624</v>
      </c>
      <c r="S70">
        <v>80224</v>
      </c>
      <c r="T70">
        <f>VLOOKUP($A70,Sheet2!$A:$W,22,FALSE)</f>
        <v>39.701492999999999</v>
      </c>
      <c r="U70">
        <f>VLOOKUP($A70,Sheet2!$A:$W,23,FALSE)</f>
        <v>-104.9098458</v>
      </c>
      <c r="V70" t="str">
        <f>IF(VLOOKUP(A70,centers_stations!A:E,5,FALSE)=0,"",VLOOKUP(A70,centers_stations!A:E,5,FALSE))</f>
        <v>GHCND:USC00052228</v>
      </c>
      <c r="W70">
        <v>3</v>
      </c>
      <c r="X70">
        <v>16</v>
      </c>
      <c r="Y70" t="s">
        <v>1089</v>
      </c>
      <c r="Z70" t="s">
        <v>1089</v>
      </c>
      <c r="AA70">
        <v>5</v>
      </c>
      <c r="AB70" t="s">
        <v>1102</v>
      </c>
      <c r="AC70">
        <v>2</v>
      </c>
      <c r="AE70" t="s">
        <v>1111</v>
      </c>
      <c r="AF70">
        <v>3</v>
      </c>
      <c r="AG70">
        <v>3</v>
      </c>
      <c r="AH70">
        <v>13.09</v>
      </c>
      <c r="AI70">
        <v>2.2200000000000002</v>
      </c>
      <c r="AJ70" t="s">
        <v>1124</v>
      </c>
      <c r="AK70">
        <v>7</v>
      </c>
      <c r="AL70">
        <v>7</v>
      </c>
      <c r="AM70" t="s">
        <v>1112</v>
      </c>
    </row>
    <row r="71" spans="1:39">
      <c r="A71" s="5">
        <v>230</v>
      </c>
      <c r="B71" s="5" t="s">
        <v>11</v>
      </c>
      <c r="C71" s="6" t="s">
        <v>94</v>
      </c>
      <c r="D71" s="7" t="s">
        <v>95</v>
      </c>
      <c r="E71" s="5" t="s">
        <v>176</v>
      </c>
      <c r="F71" s="5" t="s">
        <v>1101</v>
      </c>
      <c r="G71" s="5" t="s">
        <v>25</v>
      </c>
      <c r="H71" s="5" t="s">
        <v>80</v>
      </c>
      <c r="I71" s="5" t="s">
        <v>17</v>
      </c>
      <c r="J71" s="5" t="s">
        <v>17</v>
      </c>
      <c r="K71" s="5" t="s">
        <v>24</v>
      </c>
      <c r="L71" s="5" t="s">
        <v>42</v>
      </c>
      <c r="M71" s="5" t="s">
        <v>76</v>
      </c>
      <c r="N71" s="5" t="s">
        <v>21</v>
      </c>
      <c r="O71" t="s">
        <v>874</v>
      </c>
      <c r="P71" t="s">
        <v>873</v>
      </c>
      <c r="Q71" t="s">
        <v>517</v>
      </c>
      <c r="R71" t="s">
        <v>516</v>
      </c>
      <c r="S71">
        <v>19808</v>
      </c>
      <c r="T71">
        <f>VLOOKUP($A71,Sheet2!$A:$W,22,FALSE)</f>
        <v>39.737824400000001</v>
      </c>
      <c r="U71">
        <f>VLOOKUP($A71,Sheet2!$A:$W,23,FALSE)</f>
        <v>-75.626465199999998</v>
      </c>
      <c r="V71" t="str">
        <f>IF(VLOOKUP(A71,centers_stations!A:E,5,FALSE)=0,"",VLOOKUP(A71,centers_stations!A:E,5,FALSE))</f>
        <v>GHCND:USW00013781</v>
      </c>
      <c r="W71">
        <v>5</v>
      </c>
      <c r="X71">
        <v>22</v>
      </c>
      <c r="Y71" t="s">
        <v>1089</v>
      </c>
      <c r="Z71" t="s">
        <v>1089</v>
      </c>
      <c r="AA71">
        <v>7</v>
      </c>
      <c r="AB71" t="s">
        <v>1102</v>
      </c>
      <c r="AC71">
        <v>2</v>
      </c>
      <c r="AE71" t="s">
        <v>1111</v>
      </c>
      <c r="AF71">
        <v>2.5</v>
      </c>
      <c r="AG71">
        <v>2.5</v>
      </c>
      <c r="AH71">
        <v>12.09</v>
      </c>
      <c r="AI71">
        <v>2.2200000000000002</v>
      </c>
      <c r="AJ71" t="s">
        <v>1122</v>
      </c>
      <c r="AK71">
        <v>11</v>
      </c>
      <c r="AL71" t="s">
        <v>1112</v>
      </c>
      <c r="AM71">
        <v>11</v>
      </c>
    </row>
    <row r="72" spans="1:39">
      <c r="A72" s="5">
        <v>231</v>
      </c>
      <c r="B72" s="5" t="s">
        <v>11</v>
      </c>
      <c r="C72" s="6" t="s">
        <v>66</v>
      </c>
      <c r="D72" s="7" t="s">
        <v>168</v>
      </c>
      <c r="E72" s="5" t="s">
        <v>177</v>
      </c>
      <c r="F72" s="5" t="s">
        <v>1101</v>
      </c>
      <c r="G72" s="5" t="s">
        <v>17</v>
      </c>
      <c r="H72" s="5" t="s">
        <v>126</v>
      </c>
      <c r="I72" s="5" t="s">
        <v>17</v>
      </c>
      <c r="J72" s="5" t="s">
        <v>16</v>
      </c>
      <c r="K72" s="5" t="s">
        <v>26</v>
      </c>
      <c r="L72" s="5" t="s">
        <v>26</v>
      </c>
      <c r="M72" s="5" t="s">
        <v>31</v>
      </c>
      <c r="N72" s="5" t="s">
        <v>21</v>
      </c>
      <c r="O72" t="s">
        <v>872</v>
      </c>
      <c r="P72" t="s">
        <v>871</v>
      </c>
      <c r="Q72" t="s">
        <v>722</v>
      </c>
      <c r="R72" t="s">
        <v>721</v>
      </c>
      <c r="S72">
        <v>48066</v>
      </c>
      <c r="T72">
        <f>VLOOKUP($A72,Sheet2!$A:$W,22,FALSE)</f>
        <v>42.502279899999998</v>
      </c>
      <c r="U72">
        <f>VLOOKUP($A72,Sheet2!$A:$W,23,FALSE)</f>
        <v>-82.9646568</v>
      </c>
      <c r="V72" t="str">
        <f>IF(VLOOKUP(A72,centers_stations!A:E,5,FALSE)=0,"",VLOOKUP(A72,centers_stations!A:E,5,FALSE))</f>
        <v>GHCND:USW00014822</v>
      </c>
      <c r="W72">
        <v>6</v>
      </c>
      <c r="X72">
        <v>26</v>
      </c>
      <c r="Y72" t="s">
        <v>1088</v>
      </c>
      <c r="Z72" t="s">
        <v>1089</v>
      </c>
      <c r="AA72">
        <v>7</v>
      </c>
      <c r="AB72" t="s">
        <v>1102</v>
      </c>
      <c r="AC72">
        <v>3</v>
      </c>
      <c r="AE72" t="s">
        <v>1111</v>
      </c>
      <c r="AF72">
        <v>2.5</v>
      </c>
      <c r="AG72">
        <v>2.5</v>
      </c>
      <c r="AH72">
        <v>10.89</v>
      </c>
      <c r="AI72">
        <v>2.2200000000000002</v>
      </c>
      <c r="AJ72" t="s">
        <v>1122</v>
      </c>
      <c r="AK72">
        <v>7</v>
      </c>
      <c r="AL72" t="s">
        <v>1112</v>
      </c>
      <c r="AM72">
        <v>7</v>
      </c>
    </row>
    <row r="73" spans="1:39">
      <c r="A73" s="5">
        <v>238</v>
      </c>
      <c r="B73" s="5" t="s">
        <v>11</v>
      </c>
      <c r="C73" s="6" t="s">
        <v>85</v>
      </c>
      <c r="D73" s="7" t="s">
        <v>143</v>
      </c>
      <c r="E73" s="5" t="s">
        <v>178</v>
      </c>
      <c r="F73" s="5" t="s">
        <v>1101</v>
      </c>
      <c r="G73" s="5" t="s">
        <v>60</v>
      </c>
      <c r="H73" s="5" t="s">
        <v>60</v>
      </c>
      <c r="I73" s="5" t="s">
        <v>39</v>
      </c>
      <c r="J73" s="5" t="s">
        <v>60</v>
      </c>
      <c r="K73" s="5" t="s">
        <v>39</v>
      </c>
      <c r="L73" s="5" t="s">
        <v>30</v>
      </c>
      <c r="M73" s="5" t="s">
        <v>76</v>
      </c>
      <c r="N73" s="5" t="s">
        <v>21</v>
      </c>
      <c r="O73" t="s">
        <v>870</v>
      </c>
      <c r="P73" t="s">
        <v>869</v>
      </c>
      <c r="Q73" t="s">
        <v>695</v>
      </c>
      <c r="R73" t="s">
        <v>694</v>
      </c>
      <c r="S73">
        <v>11720</v>
      </c>
      <c r="T73">
        <f>VLOOKUP($A73,Sheet2!$A:$W,22,FALSE)</f>
        <v>40.857608200000001</v>
      </c>
      <c r="U73">
        <f>VLOOKUP($A73,Sheet2!$A:$W,23,FALSE)</f>
        <v>-73.077006299999994</v>
      </c>
      <c r="V73" t="str">
        <f>IF(VLOOKUP(A73,centers_stations!A:E,5,FALSE)=0,"",VLOOKUP(A73,centers_stations!A:E,5,FALSE))</f>
        <v>GHCND:USW00004781</v>
      </c>
      <c r="X73">
        <v>24</v>
      </c>
      <c r="Y73" t="s">
        <v>1089</v>
      </c>
      <c r="Z73" t="s">
        <v>1089</v>
      </c>
      <c r="AA73">
        <v>4.5</v>
      </c>
      <c r="AB73" t="s">
        <v>1102</v>
      </c>
      <c r="AC73">
        <v>2</v>
      </c>
      <c r="AE73" t="s">
        <v>1127</v>
      </c>
      <c r="AG73" t="s">
        <v>1112</v>
      </c>
      <c r="AH73" t="s">
        <v>1112</v>
      </c>
      <c r="AI73">
        <v>2.2200000000000002</v>
      </c>
      <c r="AJ73" t="s">
        <v>1122</v>
      </c>
      <c r="AK73">
        <v>11</v>
      </c>
      <c r="AL73" t="s">
        <v>1112</v>
      </c>
      <c r="AM73">
        <v>11</v>
      </c>
    </row>
    <row r="74" spans="1:39">
      <c r="A74" s="5">
        <v>239</v>
      </c>
      <c r="B74" s="5" t="s">
        <v>84</v>
      </c>
      <c r="C74" s="6" t="s">
        <v>85</v>
      </c>
      <c r="D74" s="7" t="s">
        <v>91</v>
      </c>
      <c r="E74" s="5" t="s">
        <v>179</v>
      </c>
      <c r="F74" s="5" t="s">
        <v>1101</v>
      </c>
      <c r="G74" s="5" t="s">
        <v>39</v>
      </c>
      <c r="H74" s="5" t="s">
        <v>24</v>
      </c>
      <c r="I74" s="5" t="s">
        <v>39</v>
      </c>
      <c r="J74" s="5" t="s">
        <v>39</v>
      </c>
      <c r="K74" s="5" t="s">
        <v>24</v>
      </c>
      <c r="L74" s="5" t="s">
        <v>77</v>
      </c>
      <c r="M74" s="5" t="s">
        <v>31</v>
      </c>
      <c r="N74" s="5" t="s">
        <v>21</v>
      </c>
      <c r="O74" t="s">
        <v>1016</v>
      </c>
      <c r="P74" t="s">
        <v>1015</v>
      </c>
      <c r="Q74" t="s">
        <v>695</v>
      </c>
      <c r="R74" t="s">
        <v>694</v>
      </c>
      <c r="S74">
        <v>11747</v>
      </c>
      <c r="T74">
        <f>VLOOKUP($A74,Sheet2!$A:$W,22,FALSE)</f>
        <v>40.799024600000003</v>
      </c>
      <c r="U74">
        <f>VLOOKUP($A74,Sheet2!$A:$W,23,FALSE)</f>
        <v>-73.414904100000001</v>
      </c>
      <c r="V74" t="str">
        <f>IF(VLOOKUP(A74,centers_stations!A:E,5,FALSE)=0,"",VLOOKUP(A74,centers_stations!A:E,5,FALSE))</f>
        <v>GHCND:USW00054787</v>
      </c>
      <c r="W74">
        <v>4.5</v>
      </c>
      <c r="X74">
        <v>9</v>
      </c>
      <c r="Y74" t="s">
        <v>1089</v>
      </c>
      <c r="Z74" t="s">
        <v>1089</v>
      </c>
      <c r="AA74" t="s">
        <v>1093</v>
      </c>
      <c r="AB74" t="s">
        <v>1092</v>
      </c>
      <c r="AC74">
        <v>2</v>
      </c>
      <c r="AD74" t="s">
        <v>1100</v>
      </c>
      <c r="AE74" t="s">
        <v>1110</v>
      </c>
      <c r="AF74">
        <v>3.49</v>
      </c>
      <c r="AG74">
        <v>3.49</v>
      </c>
      <c r="AH74">
        <v>14.19</v>
      </c>
      <c r="AI74">
        <v>2.2200000000000002</v>
      </c>
      <c r="AJ74" t="s">
        <v>1124</v>
      </c>
      <c r="AK74">
        <v>11</v>
      </c>
      <c r="AL74">
        <v>11</v>
      </c>
      <c r="AM74" t="s">
        <v>1112</v>
      </c>
    </row>
    <row r="75" spans="1:39">
      <c r="A75" s="5">
        <v>240</v>
      </c>
      <c r="B75" s="5" t="s">
        <v>44</v>
      </c>
      <c r="C75" s="6" t="s">
        <v>85</v>
      </c>
      <c r="D75" s="7" t="s">
        <v>143</v>
      </c>
      <c r="E75" s="5" t="s">
        <v>180</v>
      </c>
      <c r="F75" s="5" t="s">
        <v>1101</v>
      </c>
      <c r="G75" s="5" t="s">
        <v>80</v>
      </c>
      <c r="H75" s="5" t="s">
        <v>31</v>
      </c>
      <c r="I75" s="5" t="s">
        <v>80</v>
      </c>
      <c r="J75" s="5" t="s">
        <v>80</v>
      </c>
      <c r="K75" s="5" t="s">
        <v>15</v>
      </c>
      <c r="L75" s="5" t="s">
        <v>77</v>
      </c>
      <c r="M75" s="5" t="s">
        <v>31</v>
      </c>
      <c r="N75" s="5" t="s">
        <v>21</v>
      </c>
      <c r="O75" t="s">
        <v>868</v>
      </c>
      <c r="P75" t="s">
        <v>867</v>
      </c>
      <c r="Q75" t="s">
        <v>695</v>
      </c>
      <c r="R75" t="s">
        <v>694</v>
      </c>
      <c r="S75">
        <v>11782</v>
      </c>
      <c r="T75">
        <f>VLOOKUP($A75,Sheet2!$A:$W,22,FALSE)</f>
        <v>40.766010999999999</v>
      </c>
      <c r="U75">
        <f>VLOOKUP($A75,Sheet2!$A:$W,23,FALSE)</f>
        <v>-73.072244900000001</v>
      </c>
      <c r="V75" t="str">
        <f>IF(VLOOKUP(A75,centers_stations!A:E,5,FALSE)=0,"",VLOOKUP(A75,centers_stations!A:E,5,FALSE))</f>
        <v>GHCND:USW00004781</v>
      </c>
      <c r="W75">
        <v>4.5</v>
      </c>
      <c r="X75">
        <v>16</v>
      </c>
      <c r="Y75" t="s">
        <v>1088</v>
      </c>
      <c r="Z75" t="s">
        <v>1089</v>
      </c>
      <c r="AA75">
        <v>4</v>
      </c>
      <c r="AB75" t="s">
        <v>1097</v>
      </c>
      <c r="AC75">
        <v>2</v>
      </c>
      <c r="AE75" t="s">
        <v>1110</v>
      </c>
      <c r="AF75">
        <v>3.49</v>
      </c>
      <c r="AG75">
        <v>3.49</v>
      </c>
      <c r="AH75">
        <v>14.19</v>
      </c>
      <c r="AI75">
        <v>2.2200000000000002</v>
      </c>
      <c r="AJ75" t="s">
        <v>1122</v>
      </c>
      <c r="AK75">
        <v>11</v>
      </c>
      <c r="AL75" t="s">
        <v>1112</v>
      </c>
      <c r="AM75">
        <v>11</v>
      </c>
    </row>
    <row r="76" spans="1:39">
      <c r="A76" s="5">
        <v>242</v>
      </c>
      <c r="B76" s="5" t="s">
        <v>11</v>
      </c>
      <c r="C76" s="6" t="s">
        <v>85</v>
      </c>
      <c r="D76" s="7" t="s">
        <v>91</v>
      </c>
      <c r="E76" s="5" t="s">
        <v>181</v>
      </c>
      <c r="F76" s="5" t="s">
        <v>1101</v>
      </c>
      <c r="G76" s="5" t="s">
        <v>122</v>
      </c>
      <c r="H76" s="5" t="s">
        <v>54</v>
      </c>
      <c r="I76" s="5" t="s">
        <v>80</v>
      </c>
      <c r="J76" s="5" t="s">
        <v>80</v>
      </c>
      <c r="K76" s="5" t="s">
        <v>26</v>
      </c>
      <c r="L76" s="5" t="s">
        <v>30</v>
      </c>
      <c r="M76" s="5" t="s">
        <v>76</v>
      </c>
      <c r="N76" s="5" t="s">
        <v>21</v>
      </c>
      <c r="O76" t="s">
        <v>866</v>
      </c>
      <c r="P76" t="s">
        <v>865</v>
      </c>
      <c r="Q76" t="s">
        <v>695</v>
      </c>
      <c r="R76" t="s">
        <v>694</v>
      </c>
      <c r="S76">
        <v>11791</v>
      </c>
      <c r="T76">
        <f>VLOOKUP($A76,Sheet2!$A:$W,22,FALSE)</f>
        <v>40.804130499999999</v>
      </c>
      <c r="U76">
        <f>VLOOKUP($A76,Sheet2!$A:$W,23,FALSE)</f>
        <v>-73.523495400000002</v>
      </c>
      <c r="V76" t="str">
        <f>IF(VLOOKUP(A76,centers_stations!A:E,5,FALSE)=0,"",VLOOKUP(A76,centers_stations!A:E,5,FALSE))</f>
        <v>GHCND:USW00054787</v>
      </c>
      <c r="W76">
        <v>2</v>
      </c>
      <c r="X76">
        <v>16</v>
      </c>
      <c r="Y76" t="s">
        <v>1088</v>
      </c>
      <c r="Z76" t="s">
        <v>1089</v>
      </c>
      <c r="AA76">
        <v>4</v>
      </c>
      <c r="AB76" t="s">
        <v>1097</v>
      </c>
      <c r="AC76">
        <v>2</v>
      </c>
      <c r="AE76" t="s">
        <v>1111</v>
      </c>
      <c r="AF76">
        <v>3</v>
      </c>
      <c r="AG76">
        <v>3</v>
      </c>
      <c r="AH76">
        <v>14.09</v>
      </c>
      <c r="AI76">
        <v>2.2200000000000002</v>
      </c>
      <c r="AJ76" t="s">
        <v>1122</v>
      </c>
      <c r="AK76">
        <v>11</v>
      </c>
      <c r="AL76" t="s">
        <v>1112</v>
      </c>
      <c r="AM76">
        <v>11</v>
      </c>
    </row>
    <row r="77" spans="1:39">
      <c r="A77" s="5">
        <v>243</v>
      </c>
      <c r="B77" s="5" t="s">
        <v>11</v>
      </c>
      <c r="C77" s="6" t="s">
        <v>94</v>
      </c>
      <c r="D77" s="7" t="s">
        <v>106</v>
      </c>
      <c r="E77" s="5" t="s">
        <v>182</v>
      </c>
      <c r="F77" s="5" t="s">
        <v>1101</v>
      </c>
      <c r="G77" s="5" t="s">
        <v>68</v>
      </c>
      <c r="H77" s="5" t="s">
        <v>60</v>
      </c>
      <c r="I77" s="5" t="s">
        <v>68</v>
      </c>
      <c r="J77" s="5" t="s">
        <v>68</v>
      </c>
      <c r="K77" s="5" t="s">
        <v>99</v>
      </c>
      <c r="L77" s="5" t="s">
        <v>26</v>
      </c>
      <c r="M77" s="5" t="s">
        <v>32</v>
      </c>
      <c r="N77" s="5" t="s">
        <v>21</v>
      </c>
      <c r="O77" t="s">
        <v>864</v>
      </c>
      <c r="P77" t="s">
        <v>860</v>
      </c>
      <c r="Q77" t="s">
        <v>726</v>
      </c>
      <c r="R77" t="s">
        <v>725</v>
      </c>
      <c r="S77">
        <v>23464</v>
      </c>
      <c r="T77">
        <f>VLOOKUP($A77,Sheet2!$A:$W,22,FALSE)</f>
        <v>36.8202566</v>
      </c>
      <c r="U77">
        <f>VLOOKUP($A77,Sheet2!$A:$W,23,FALSE)</f>
        <v>-76.221420300000005</v>
      </c>
      <c r="V77" t="str">
        <f>IF(VLOOKUP(A77,centers_stations!A:E,5,FALSE)=0,"",VLOOKUP(A77,centers_stations!A:E,5,FALSE))</f>
        <v>GHCND:USC00446147</v>
      </c>
      <c r="W77">
        <v>6</v>
      </c>
      <c r="X77">
        <v>25</v>
      </c>
      <c r="Y77" t="s">
        <v>1088</v>
      </c>
      <c r="Z77" t="s">
        <v>1088</v>
      </c>
      <c r="AA77">
        <v>6</v>
      </c>
      <c r="AB77" t="s">
        <v>1102</v>
      </c>
      <c r="AC77">
        <v>2</v>
      </c>
      <c r="AE77" t="s">
        <v>1111</v>
      </c>
      <c r="AF77">
        <v>2.5</v>
      </c>
      <c r="AG77">
        <v>2.5</v>
      </c>
      <c r="AH77">
        <v>10.89</v>
      </c>
      <c r="AI77">
        <v>2.2200000000000002</v>
      </c>
      <c r="AJ77" t="s">
        <v>1124</v>
      </c>
      <c r="AK77">
        <v>7</v>
      </c>
      <c r="AL77">
        <v>7</v>
      </c>
      <c r="AM77" t="s">
        <v>1112</v>
      </c>
    </row>
    <row r="78" spans="1:39">
      <c r="A78" s="5">
        <v>244</v>
      </c>
      <c r="B78" s="5" t="s">
        <v>11</v>
      </c>
      <c r="C78" s="6" t="s">
        <v>94</v>
      </c>
      <c r="D78" s="7" t="s">
        <v>106</v>
      </c>
      <c r="E78" s="5" t="s">
        <v>183</v>
      </c>
      <c r="F78" s="5" t="s">
        <v>1101</v>
      </c>
      <c r="G78" s="5" t="s">
        <v>17</v>
      </c>
      <c r="H78" s="5" t="s">
        <v>68</v>
      </c>
      <c r="I78" s="5" t="s">
        <v>17</v>
      </c>
      <c r="J78" s="5" t="s">
        <v>68</v>
      </c>
      <c r="K78" s="5" t="s">
        <v>42</v>
      </c>
      <c r="L78" s="5" t="s">
        <v>42</v>
      </c>
      <c r="M78" s="5" t="s">
        <v>32</v>
      </c>
      <c r="N78" s="5" t="s">
        <v>21</v>
      </c>
      <c r="O78" t="s">
        <v>863</v>
      </c>
      <c r="P78" t="s">
        <v>862</v>
      </c>
      <c r="Q78" t="s">
        <v>726</v>
      </c>
      <c r="R78" t="s">
        <v>725</v>
      </c>
      <c r="S78">
        <v>23518</v>
      </c>
      <c r="T78">
        <f>VLOOKUP($A78,Sheet2!$A:$W,22,FALSE)</f>
        <v>36.914104600000002</v>
      </c>
      <c r="U78">
        <f>VLOOKUP($A78,Sheet2!$A:$W,23,FALSE)</f>
        <v>-76.214381299999999</v>
      </c>
      <c r="V78" t="str">
        <f>IF(VLOOKUP(A78,centers_stations!A:E,5,FALSE)=0,"",VLOOKUP(A78,centers_stations!A:E,5,FALSE))</f>
        <v>GHCND:USW00013737</v>
      </c>
      <c r="W78">
        <v>6</v>
      </c>
      <c r="X78">
        <v>25</v>
      </c>
      <c r="Y78" t="s">
        <v>1088</v>
      </c>
      <c r="Z78" t="s">
        <v>1088</v>
      </c>
      <c r="AA78">
        <v>6</v>
      </c>
      <c r="AB78" t="s">
        <v>1102</v>
      </c>
      <c r="AC78">
        <v>2</v>
      </c>
      <c r="AE78" t="s">
        <v>1111</v>
      </c>
      <c r="AF78">
        <v>2.5</v>
      </c>
      <c r="AG78">
        <v>2.5</v>
      </c>
      <c r="AH78">
        <v>10.89</v>
      </c>
      <c r="AI78">
        <v>2.2200000000000002</v>
      </c>
      <c r="AJ78" t="s">
        <v>1124</v>
      </c>
      <c r="AK78">
        <v>7</v>
      </c>
      <c r="AL78">
        <v>7</v>
      </c>
      <c r="AM78" t="s">
        <v>1112</v>
      </c>
    </row>
    <row r="79" spans="1:39">
      <c r="A79" s="5">
        <v>245</v>
      </c>
      <c r="B79" s="5" t="s">
        <v>11</v>
      </c>
      <c r="C79" s="6" t="s">
        <v>94</v>
      </c>
      <c r="D79" s="7" t="s">
        <v>106</v>
      </c>
      <c r="E79" s="5" t="s">
        <v>184</v>
      </c>
      <c r="F79" s="5" t="s">
        <v>1101</v>
      </c>
      <c r="G79" s="5" t="s">
        <v>17</v>
      </c>
      <c r="H79" s="5" t="s">
        <v>68</v>
      </c>
      <c r="I79" s="5" t="s">
        <v>17</v>
      </c>
      <c r="J79" s="5" t="s">
        <v>68</v>
      </c>
      <c r="K79" s="5" t="s">
        <v>42</v>
      </c>
      <c r="L79" s="5" t="s">
        <v>42</v>
      </c>
      <c r="M79" s="5" t="s">
        <v>32</v>
      </c>
      <c r="N79" s="5" t="s">
        <v>21</v>
      </c>
      <c r="O79" t="s">
        <v>861</v>
      </c>
      <c r="P79" t="s">
        <v>860</v>
      </c>
      <c r="Q79" t="s">
        <v>726</v>
      </c>
      <c r="R79" t="s">
        <v>725</v>
      </c>
      <c r="S79">
        <v>23452</v>
      </c>
      <c r="T79">
        <f>VLOOKUP($A79,Sheet2!$A:$W,22,FALSE)</f>
        <v>36.811218699999998</v>
      </c>
      <c r="U79">
        <f>VLOOKUP($A79,Sheet2!$A:$W,23,FALSE)</f>
        <v>-76.064982999999998</v>
      </c>
      <c r="V79" t="str">
        <f>IF(VLOOKUP(A79,centers_stations!A:E,5,FALSE)=0,"",VLOOKUP(A79,centers_stations!A:E,5,FALSE))</f>
        <v>GHCND:USW00013769</v>
      </c>
      <c r="W79">
        <v>4</v>
      </c>
      <c r="X79">
        <v>22</v>
      </c>
      <c r="Y79" t="s">
        <v>1088</v>
      </c>
      <c r="Z79" t="s">
        <v>1088</v>
      </c>
      <c r="AA79">
        <v>6</v>
      </c>
      <c r="AB79" t="s">
        <v>1102</v>
      </c>
      <c r="AC79">
        <v>2</v>
      </c>
      <c r="AE79" t="s">
        <v>1111</v>
      </c>
      <c r="AF79">
        <v>3</v>
      </c>
      <c r="AG79">
        <v>3</v>
      </c>
      <c r="AH79">
        <v>12.89</v>
      </c>
      <c r="AI79">
        <v>2.2200000000000002</v>
      </c>
      <c r="AJ79" t="s">
        <v>1112</v>
      </c>
      <c r="AK79" t="s">
        <v>1112</v>
      </c>
      <c r="AL79" t="s">
        <v>1112</v>
      </c>
      <c r="AM79" t="s">
        <v>1112</v>
      </c>
    </row>
    <row r="80" spans="1:39">
      <c r="A80" s="5">
        <v>248</v>
      </c>
      <c r="B80" s="5" t="s">
        <v>11</v>
      </c>
      <c r="C80" s="6" t="s">
        <v>94</v>
      </c>
      <c r="D80" s="7" t="s">
        <v>106</v>
      </c>
      <c r="E80" s="5" t="s">
        <v>185</v>
      </c>
      <c r="F80" s="5" t="s">
        <v>1101</v>
      </c>
      <c r="G80" s="5" t="s">
        <v>39</v>
      </c>
      <c r="H80" s="5" t="s">
        <v>25</v>
      </c>
      <c r="I80" s="5" t="s">
        <v>32</v>
      </c>
      <c r="J80" s="5" t="s">
        <v>68</v>
      </c>
      <c r="K80" s="5" t="s">
        <v>54</v>
      </c>
      <c r="L80" s="5" t="s">
        <v>26</v>
      </c>
      <c r="M80" s="5" t="s">
        <v>32</v>
      </c>
      <c r="N80" s="5" t="s">
        <v>21</v>
      </c>
      <c r="O80" t="s">
        <v>859</v>
      </c>
      <c r="P80" t="s">
        <v>857</v>
      </c>
      <c r="Q80" t="s">
        <v>726</v>
      </c>
      <c r="R80" t="s">
        <v>725</v>
      </c>
      <c r="S80">
        <v>23320</v>
      </c>
      <c r="T80">
        <f>VLOOKUP($A80,Sheet2!$A:$W,22,FALSE)</f>
        <v>36.746271299999997</v>
      </c>
      <c r="U80">
        <f>VLOOKUP($A80,Sheet2!$A:$W,23,FALSE)</f>
        <v>-76.242000700000006</v>
      </c>
      <c r="V80" t="str">
        <f>IF(VLOOKUP(A80,centers_stations!A:E,5,FALSE)=0,"",VLOOKUP(A80,centers_stations!A:E,5,FALSE))</f>
        <v>GHCND:USW00013762</v>
      </c>
      <c r="W80">
        <v>4</v>
      </c>
      <c r="X80">
        <v>22</v>
      </c>
      <c r="Y80" t="s">
        <v>1088</v>
      </c>
      <c r="Z80" t="s">
        <v>1089</v>
      </c>
      <c r="AA80">
        <v>6</v>
      </c>
      <c r="AB80" t="s">
        <v>1102</v>
      </c>
      <c r="AC80">
        <v>2</v>
      </c>
      <c r="AE80" t="s">
        <v>1111</v>
      </c>
      <c r="AF80">
        <v>3</v>
      </c>
      <c r="AG80">
        <v>3</v>
      </c>
      <c r="AH80">
        <v>12.89</v>
      </c>
      <c r="AI80">
        <v>2.2200000000000002</v>
      </c>
      <c r="AJ80" t="s">
        <v>1124</v>
      </c>
      <c r="AK80">
        <v>7</v>
      </c>
      <c r="AL80">
        <v>7</v>
      </c>
      <c r="AM80" t="s">
        <v>1112</v>
      </c>
    </row>
    <row r="81" spans="1:39">
      <c r="A81" s="5">
        <v>249</v>
      </c>
      <c r="B81" s="5" t="s">
        <v>11</v>
      </c>
      <c r="C81" s="6" t="s">
        <v>94</v>
      </c>
      <c r="D81" s="7" t="s">
        <v>106</v>
      </c>
      <c r="E81" s="5" t="s">
        <v>186</v>
      </c>
      <c r="F81" s="5" t="s">
        <v>1101</v>
      </c>
      <c r="G81" s="5" t="s">
        <v>59</v>
      </c>
      <c r="H81" s="5" t="s">
        <v>32</v>
      </c>
      <c r="I81" s="5" t="s">
        <v>17</v>
      </c>
      <c r="J81" s="5" t="s">
        <v>32</v>
      </c>
      <c r="K81" s="5" t="s">
        <v>99</v>
      </c>
      <c r="L81" s="5" t="s">
        <v>42</v>
      </c>
      <c r="M81" s="5" t="s">
        <v>32</v>
      </c>
      <c r="N81" s="5" t="s">
        <v>21</v>
      </c>
      <c r="O81" t="s">
        <v>858</v>
      </c>
      <c r="P81" t="s">
        <v>857</v>
      </c>
      <c r="Q81" t="s">
        <v>726</v>
      </c>
      <c r="R81" t="s">
        <v>725</v>
      </c>
      <c r="S81">
        <v>23321</v>
      </c>
      <c r="T81">
        <f>VLOOKUP($A81,Sheet2!$A:$W,22,FALSE)</f>
        <v>36.8492295</v>
      </c>
      <c r="U81">
        <f>VLOOKUP($A81,Sheet2!$A:$W,23,FALSE)</f>
        <v>-76.427839300000002</v>
      </c>
      <c r="V81" t="str">
        <f>IF(VLOOKUP(A81,centers_stations!A:E,5,FALSE)=0,"",VLOOKUP(A81,centers_stations!A:E,5,FALSE))</f>
        <v>GHCND:USW00013750</v>
      </c>
      <c r="W81">
        <v>4</v>
      </c>
      <c r="X81">
        <v>22</v>
      </c>
      <c r="Y81" t="s">
        <v>1088</v>
      </c>
      <c r="Z81" t="s">
        <v>1089</v>
      </c>
      <c r="AA81">
        <v>5</v>
      </c>
      <c r="AB81" t="s">
        <v>1102</v>
      </c>
      <c r="AC81">
        <v>2</v>
      </c>
      <c r="AE81" t="s">
        <v>1111</v>
      </c>
      <c r="AF81">
        <v>3</v>
      </c>
      <c r="AG81">
        <v>3</v>
      </c>
      <c r="AH81">
        <v>12.89</v>
      </c>
      <c r="AI81" t="s">
        <v>1112</v>
      </c>
      <c r="AJ81" t="s">
        <v>1112</v>
      </c>
      <c r="AK81" t="s">
        <v>1112</v>
      </c>
      <c r="AL81" t="s">
        <v>1112</v>
      </c>
      <c r="AM81" t="s">
        <v>1112</v>
      </c>
    </row>
    <row r="82" spans="1:39">
      <c r="A82" s="5">
        <v>250</v>
      </c>
      <c r="B82" s="5" t="s">
        <v>11</v>
      </c>
      <c r="C82" s="6" t="s">
        <v>94</v>
      </c>
      <c r="D82" s="7" t="s">
        <v>106</v>
      </c>
      <c r="E82" s="5" t="s">
        <v>187</v>
      </c>
      <c r="F82" s="5" t="s">
        <v>1101</v>
      </c>
      <c r="G82" s="5" t="s">
        <v>68</v>
      </c>
      <c r="H82" s="5" t="s">
        <v>68</v>
      </c>
      <c r="I82" s="5" t="s">
        <v>17</v>
      </c>
      <c r="J82" s="5" t="s">
        <v>17</v>
      </c>
      <c r="K82" s="5" t="s">
        <v>24</v>
      </c>
      <c r="L82" s="5" t="s">
        <v>26</v>
      </c>
      <c r="M82" s="5" t="s">
        <v>32</v>
      </c>
      <c r="N82" s="5" t="s">
        <v>21</v>
      </c>
      <c r="O82" t="s">
        <v>856</v>
      </c>
      <c r="P82" t="s">
        <v>855</v>
      </c>
      <c r="Q82" t="s">
        <v>726</v>
      </c>
      <c r="R82" t="s">
        <v>725</v>
      </c>
      <c r="S82">
        <v>23692</v>
      </c>
      <c r="T82">
        <f>VLOOKUP($A82,Sheet2!$A:$W,22,FALSE)</f>
        <v>37.143484800000003</v>
      </c>
      <c r="U82">
        <f>VLOOKUP($A82,Sheet2!$A:$W,23,FALSE)</f>
        <v>-76.456748000000005</v>
      </c>
      <c r="V82" t="str">
        <f>IF(VLOOKUP(A82,centers_stations!A:E,5,FALSE)=0,"",VLOOKUP(A82,centers_stations!A:E,5,FALSE))</f>
        <v>GHCND:USW00093741</v>
      </c>
      <c r="W82">
        <v>4</v>
      </c>
      <c r="X82">
        <v>22</v>
      </c>
      <c r="Y82" t="s">
        <v>1088</v>
      </c>
      <c r="Z82" t="s">
        <v>1089</v>
      </c>
      <c r="AA82">
        <v>6</v>
      </c>
      <c r="AB82" t="s">
        <v>1102</v>
      </c>
      <c r="AC82">
        <v>2</v>
      </c>
      <c r="AE82" t="s">
        <v>1111</v>
      </c>
      <c r="AF82">
        <v>3</v>
      </c>
      <c r="AG82">
        <v>3</v>
      </c>
      <c r="AH82">
        <v>12.89</v>
      </c>
      <c r="AI82">
        <v>2.2200000000000002</v>
      </c>
      <c r="AJ82" t="s">
        <v>1124</v>
      </c>
      <c r="AK82">
        <v>7</v>
      </c>
      <c r="AL82">
        <v>7</v>
      </c>
      <c r="AM82" t="s">
        <v>1112</v>
      </c>
    </row>
    <row r="83" spans="1:39">
      <c r="A83" s="5">
        <v>256</v>
      </c>
      <c r="B83" s="5" t="s">
        <v>11</v>
      </c>
      <c r="C83" s="6" t="s">
        <v>100</v>
      </c>
      <c r="D83" s="7" t="s">
        <v>188</v>
      </c>
      <c r="E83" s="5" t="s">
        <v>189</v>
      </c>
      <c r="F83" s="5" t="s">
        <v>1101</v>
      </c>
      <c r="G83" s="5" t="s">
        <v>25</v>
      </c>
      <c r="H83" s="5" t="s">
        <v>25</v>
      </c>
      <c r="I83" s="5" t="s">
        <v>55</v>
      </c>
      <c r="J83" s="5" t="s">
        <v>69</v>
      </c>
      <c r="K83" s="5" t="s">
        <v>15</v>
      </c>
      <c r="L83" s="5" t="s">
        <v>30</v>
      </c>
      <c r="M83" s="5" t="s">
        <v>40</v>
      </c>
      <c r="N83" s="5" t="s">
        <v>133</v>
      </c>
      <c r="O83" t="s">
        <v>854</v>
      </c>
      <c r="P83" t="s">
        <v>853</v>
      </c>
      <c r="Q83" t="s">
        <v>533</v>
      </c>
      <c r="R83" t="s">
        <v>532</v>
      </c>
      <c r="S83">
        <v>92408</v>
      </c>
      <c r="T83">
        <f>VLOOKUP($A83,Sheet2!$A:$W,22,FALSE)</f>
        <v>34.078398900000003</v>
      </c>
      <c r="U83">
        <f>VLOOKUP($A83,Sheet2!$A:$W,23,FALSE)</f>
        <v>-117.2896174</v>
      </c>
      <c r="V83" t="str">
        <f>IF(VLOOKUP(A83,centers_stations!A:E,5,FALSE)=0,"",VLOOKUP(A83,centers_stations!A:E,5,FALSE))</f>
        <v>GHCND:USC00047470</v>
      </c>
      <c r="W83">
        <v>6</v>
      </c>
      <c r="X83">
        <v>24</v>
      </c>
      <c r="Y83" t="s">
        <v>1089</v>
      </c>
      <c r="Z83" t="s">
        <v>1088</v>
      </c>
      <c r="AA83">
        <v>6</v>
      </c>
      <c r="AB83" t="s">
        <v>1096</v>
      </c>
      <c r="AC83">
        <v>2</v>
      </c>
      <c r="AE83" t="s">
        <v>1111</v>
      </c>
      <c r="AF83">
        <v>2.5</v>
      </c>
      <c r="AG83">
        <v>2.5</v>
      </c>
      <c r="AH83">
        <v>10.89</v>
      </c>
      <c r="AI83">
        <v>2.2200000000000002</v>
      </c>
      <c r="AJ83" t="s">
        <v>1124</v>
      </c>
      <c r="AK83">
        <v>7</v>
      </c>
      <c r="AL83">
        <v>7</v>
      </c>
      <c r="AM83" t="s">
        <v>1112</v>
      </c>
    </row>
    <row r="84" spans="1:39">
      <c r="A84" s="5">
        <v>257</v>
      </c>
      <c r="B84" s="5" t="s">
        <v>84</v>
      </c>
      <c r="C84" s="6" t="s">
        <v>100</v>
      </c>
      <c r="D84" s="7" t="s">
        <v>190</v>
      </c>
      <c r="E84" s="5" t="s">
        <v>191</v>
      </c>
      <c r="F84" s="5" t="s">
        <v>1101</v>
      </c>
      <c r="G84" s="5" t="s">
        <v>80</v>
      </c>
      <c r="H84" s="5" t="s">
        <v>80</v>
      </c>
      <c r="I84" s="5" t="s">
        <v>80</v>
      </c>
      <c r="J84" s="5" t="s">
        <v>80</v>
      </c>
      <c r="K84" s="5" t="s">
        <v>147</v>
      </c>
      <c r="L84" s="5" t="s">
        <v>77</v>
      </c>
      <c r="M84" s="5" t="s">
        <v>76</v>
      </c>
      <c r="N84" s="5" t="s">
        <v>133</v>
      </c>
      <c r="O84" t="s">
        <v>1014</v>
      </c>
      <c r="P84" t="s">
        <v>799</v>
      </c>
      <c r="Q84" t="s">
        <v>533</v>
      </c>
      <c r="R84" t="s">
        <v>532</v>
      </c>
      <c r="S84">
        <v>91107</v>
      </c>
      <c r="T84">
        <f>VLOOKUP($A84,Sheet2!$A:$W,22,FALSE)</f>
        <v>34.151497300000003</v>
      </c>
      <c r="U84">
        <f>VLOOKUP($A84,Sheet2!$A:$W,23,FALSE)</f>
        <v>-118.076684</v>
      </c>
      <c r="V84" t="str">
        <f>IF(VLOOKUP(A84,centers_stations!A:E,5,FALSE)=0,"",VLOOKUP(A84,centers_stations!A:E,5,FALSE))</f>
        <v>GHCND:USC00046719</v>
      </c>
      <c r="W84">
        <v>5</v>
      </c>
      <c r="X84">
        <v>16</v>
      </c>
      <c r="Y84" t="s">
        <v>1089</v>
      </c>
      <c r="Z84" t="s">
        <v>1089</v>
      </c>
      <c r="AA84">
        <v>2</v>
      </c>
      <c r="AB84" t="s">
        <v>1092</v>
      </c>
      <c r="AC84">
        <v>2</v>
      </c>
      <c r="AE84" t="s">
        <v>1110</v>
      </c>
      <c r="AF84">
        <v>3.49</v>
      </c>
      <c r="AG84">
        <v>3.49</v>
      </c>
      <c r="AH84">
        <v>14.19</v>
      </c>
      <c r="AI84">
        <v>2.2200000000000002</v>
      </c>
      <c r="AJ84" t="s">
        <v>1124</v>
      </c>
      <c r="AK84">
        <v>11</v>
      </c>
      <c r="AL84">
        <v>11</v>
      </c>
      <c r="AM84" t="s">
        <v>1112</v>
      </c>
    </row>
    <row r="85" spans="1:39">
      <c r="A85" s="5">
        <v>258</v>
      </c>
      <c r="B85" s="5" t="s">
        <v>84</v>
      </c>
      <c r="C85" s="6" t="s">
        <v>100</v>
      </c>
      <c r="D85" s="7" t="s">
        <v>190</v>
      </c>
      <c r="E85" s="5" t="s">
        <v>192</v>
      </c>
      <c r="F85" s="5" t="s">
        <v>1101</v>
      </c>
      <c r="G85" s="5" t="s">
        <v>54</v>
      </c>
      <c r="H85" s="5" t="s">
        <v>80</v>
      </c>
      <c r="I85" s="5" t="s">
        <v>80</v>
      </c>
      <c r="J85" s="5" t="s">
        <v>80</v>
      </c>
      <c r="K85" s="5" t="s">
        <v>34</v>
      </c>
      <c r="L85" s="5" t="s">
        <v>193</v>
      </c>
      <c r="M85" s="5" t="s">
        <v>31</v>
      </c>
      <c r="N85" s="5" t="s">
        <v>133</v>
      </c>
      <c r="O85" t="s">
        <v>1013</v>
      </c>
      <c r="P85" t="s">
        <v>1012</v>
      </c>
      <c r="Q85" t="s">
        <v>533</v>
      </c>
      <c r="R85" t="s">
        <v>532</v>
      </c>
      <c r="S85">
        <v>90405</v>
      </c>
      <c r="T85">
        <f>VLOOKUP($A85,Sheet2!$A:$W,22,FALSE)</f>
        <v>34.008392200000003</v>
      </c>
      <c r="U85">
        <f>VLOOKUP($A85,Sheet2!$A:$W,23,FALSE)</f>
        <v>-118.48852309999999</v>
      </c>
      <c r="V85" t="str">
        <f>IF(VLOOKUP(A85,centers_stations!A:E,5,FALSE)=0,"",VLOOKUP(A85,centers_stations!A:E,5,FALSE))</f>
        <v>GHCND:USW00093197</v>
      </c>
      <c r="W85">
        <v>2</v>
      </c>
      <c r="X85">
        <v>4</v>
      </c>
      <c r="Y85" t="s">
        <v>1089</v>
      </c>
      <c r="Z85" t="s">
        <v>1089</v>
      </c>
      <c r="AA85">
        <v>1.5</v>
      </c>
      <c r="AB85" t="s">
        <v>1092</v>
      </c>
      <c r="AC85">
        <v>1</v>
      </c>
      <c r="AE85" t="s">
        <v>1110</v>
      </c>
      <c r="AF85">
        <v>3.49</v>
      </c>
      <c r="AG85">
        <v>3.49</v>
      </c>
      <c r="AH85">
        <v>17.190000000000001</v>
      </c>
      <c r="AI85" t="s">
        <v>1112</v>
      </c>
      <c r="AJ85" t="s">
        <v>1112</v>
      </c>
      <c r="AK85" t="s">
        <v>1112</v>
      </c>
      <c r="AL85" t="s">
        <v>1112</v>
      </c>
      <c r="AM85" t="s">
        <v>1112</v>
      </c>
    </row>
    <row r="86" spans="1:39">
      <c r="A86" s="5">
        <v>259</v>
      </c>
      <c r="B86" s="5" t="s">
        <v>11</v>
      </c>
      <c r="C86" s="6" t="s">
        <v>100</v>
      </c>
      <c r="D86" s="7" t="s">
        <v>194</v>
      </c>
      <c r="E86" s="5" t="s">
        <v>195</v>
      </c>
      <c r="F86" s="5" t="s">
        <v>1101</v>
      </c>
      <c r="G86" s="5" t="s">
        <v>68</v>
      </c>
      <c r="H86" s="5" t="s">
        <v>68</v>
      </c>
      <c r="I86" s="5" t="s">
        <v>59</v>
      </c>
      <c r="J86" s="5" t="s">
        <v>59</v>
      </c>
      <c r="K86" s="5" t="s">
        <v>196</v>
      </c>
      <c r="L86" s="5" t="s">
        <v>197</v>
      </c>
      <c r="M86" s="5" t="s">
        <v>76</v>
      </c>
      <c r="N86" s="5" t="s">
        <v>133</v>
      </c>
      <c r="O86" t="s">
        <v>852</v>
      </c>
      <c r="P86" t="s">
        <v>851</v>
      </c>
      <c r="Q86" t="s">
        <v>533</v>
      </c>
      <c r="R86" t="s">
        <v>532</v>
      </c>
      <c r="S86">
        <v>90640</v>
      </c>
      <c r="T86">
        <f>VLOOKUP($A86,Sheet2!$A:$W,22,FALSE)</f>
        <v>34.017791899999999</v>
      </c>
      <c r="U86">
        <f>VLOOKUP($A86,Sheet2!$A:$W,23,FALSE)</f>
        <v>-118.11125130000001</v>
      </c>
      <c r="V86" t="str">
        <f>IF(VLOOKUP(A86,centers_stations!A:E,5,FALSE)=0,"",VLOOKUP(A86,centers_stations!A:E,5,FALSE))</f>
        <v>GHCND:USC00046719</v>
      </c>
      <c r="W86">
        <v>3</v>
      </c>
      <c r="X86">
        <v>22</v>
      </c>
      <c r="Y86" t="s">
        <v>1088</v>
      </c>
      <c r="Z86" t="s">
        <v>1089</v>
      </c>
      <c r="AA86">
        <v>5</v>
      </c>
      <c r="AB86" t="s">
        <v>1102</v>
      </c>
      <c r="AC86">
        <v>2</v>
      </c>
      <c r="AE86" t="s">
        <v>1111</v>
      </c>
      <c r="AF86">
        <v>3</v>
      </c>
      <c r="AG86">
        <v>3</v>
      </c>
      <c r="AH86">
        <v>13.09</v>
      </c>
      <c r="AI86">
        <v>2.2200000000000002</v>
      </c>
      <c r="AJ86" t="s">
        <v>1112</v>
      </c>
      <c r="AK86" t="s">
        <v>1112</v>
      </c>
      <c r="AL86" t="s">
        <v>1112</v>
      </c>
      <c r="AM86" t="s">
        <v>1112</v>
      </c>
    </row>
    <row r="87" spans="1:39">
      <c r="A87" s="5">
        <v>261</v>
      </c>
      <c r="B87" s="5" t="s">
        <v>44</v>
      </c>
      <c r="C87" s="6" t="s">
        <v>100</v>
      </c>
      <c r="D87" s="7" t="s">
        <v>190</v>
      </c>
      <c r="E87" s="5" t="s">
        <v>198</v>
      </c>
      <c r="F87" s="5" t="s">
        <v>1101</v>
      </c>
      <c r="G87" s="5" t="s">
        <v>80</v>
      </c>
      <c r="H87" s="5" t="s">
        <v>80</v>
      </c>
      <c r="I87" s="5" t="s">
        <v>80</v>
      </c>
      <c r="J87" s="5" t="s">
        <v>80</v>
      </c>
      <c r="K87" s="5" t="s">
        <v>193</v>
      </c>
      <c r="L87" s="5" t="s">
        <v>193</v>
      </c>
      <c r="M87" s="5" t="s">
        <v>31</v>
      </c>
      <c r="N87" s="5" t="s">
        <v>133</v>
      </c>
      <c r="O87" t="s">
        <v>1070</v>
      </c>
      <c r="P87" t="s">
        <v>1069</v>
      </c>
      <c r="Q87" t="s">
        <v>533</v>
      </c>
      <c r="R87" t="s">
        <v>532</v>
      </c>
      <c r="S87">
        <v>90501</v>
      </c>
      <c r="T87">
        <f>VLOOKUP($A87,Sheet2!$A:$W,22,FALSE)</f>
        <v>33.828482700000002</v>
      </c>
      <c r="U87">
        <f>VLOOKUP($A87,Sheet2!$A:$W,23,FALSE)</f>
        <v>-118.30986110000001</v>
      </c>
      <c r="V87" t="str">
        <f>IF(VLOOKUP(A87,centers_stations!A:E,5,FALSE)=0,"",VLOOKUP(A87,centers_stations!A:E,5,FALSE))</f>
        <v>GHCND:USW00003122</v>
      </c>
      <c r="W87">
        <v>4.5</v>
      </c>
      <c r="X87">
        <v>14</v>
      </c>
      <c r="Y87" t="s">
        <v>1089</v>
      </c>
      <c r="Z87" t="s">
        <v>1089</v>
      </c>
      <c r="AA87">
        <v>2</v>
      </c>
      <c r="AB87" t="s">
        <v>1097</v>
      </c>
      <c r="AC87">
        <v>1</v>
      </c>
      <c r="AE87" t="s">
        <v>1110</v>
      </c>
      <c r="AF87">
        <v>3.49</v>
      </c>
      <c r="AG87">
        <v>3.49</v>
      </c>
      <c r="AH87">
        <v>14.19</v>
      </c>
      <c r="AI87" t="s">
        <v>1112</v>
      </c>
      <c r="AJ87" t="s">
        <v>1112</v>
      </c>
      <c r="AK87" t="s">
        <v>1112</v>
      </c>
      <c r="AL87" t="s">
        <v>1112</v>
      </c>
      <c r="AM87" t="s">
        <v>1112</v>
      </c>
    </row>
    <row r="88" spans="1:39">
      <c r="A88" s="5">
        <v>262</v>
      </c>
      <c r="B88" s="5" t="s">
        <v>11</v>
      </c>
      <c r="C88" s="6" t="s">
        <v>100</v>
      </c>
      <c r="D88" s="7" t="s">
        <v>194</v>
      </c>
      <c r="E88" s="5" t="s">
        <v>199</v>
      </c>
      <c r="F88" s="5" t="s">
        <v>1101</v>
      </c>
      <c r="G88" s="5" t="s">
        <v>200</v>
      </c>
      <c r="H88" s="5" t="s">
        <v>201</v>
      </c>
      <c r="I88" s="5" t="s">
        <v>202</v>
      </c>
      <c r="J88" s="5" t="s">
        <v>203</v>
      </c>
      <c r="K88" s="5" t="s">
        <v>42</v>
      </c>
      <c r="L88" s="5" t="s">
        <v>65</v>
      </c>
      <c r="M88" s="5" t="s">
        <v>204</v>
      </c>
      <c r="N88" s="5" t="s">
        <v>133</v>
      </c>
      <c r="O88" t="s">
        <v>850</v>
      </c>
      <c r="P88" t="s">
        <v>849</v>
      </c>
      <c r="Q88" t="s">
        <v>533</v>
      </c>
      <c r="R88" t="s">
        <v>532</v>
      </c>
      <c r="S88">
        <v>92832</v>
      </c>
      <c r="T88">
        <f>VLOOKUP($A88,Sheet2!$A:$W,22,FALSE)</f>
        <v>33.854493499999997</v>
      </c>
      <c r="U88">
        <f>VLOOKUP($A88,Sheet2!$A:$W,23,FALSE)</f>
        <v>-117.91998390000001</v>
      </c>
      <c r="V88" t="str">
        <f>IF(VLOOKUP(A88,centers_stations!A:E,5,FALSE)=0,"",VLOOKUP(A88,centers_stations!A:E,5,FALSE))</f>
        <v>GHCND:USW00003166</v>
      </c>
      <c r="W88">
        <v>4</v>
      </c>
      <c r="X88">
        <v>22</v>
      </c>
      <c r="Y88" t="s">
        <v>1088</v>
      </c>
      <c r="Z88" t="s">
        <v>1089</v>
      </c>
      <c r="AA88">
        <v>4</v>
      </c>
      <c r="AB88" t="s">
        <v>1102</v>
      </c>
      <c r="AC88">
        <v>1</v>
      </c>
      <c r="AE88" t="s">
        <v>1111</v>
      </c>
      <c r="AF88">
        <v>3</v>
      </c>
      <c r="AG88">
        <v>3</v>
      </c>
      <c r="AH88">
        <v>12.89</v>
      </c>
      <c r="AI88">
        <v>2.2200000000000002</v>
      </c>
      <c r="AJ88" t="s">
        <v>1124</v>
      </c>
      <c r="AK88">
        <v>7</v>
      </c>
      <c r="AL88">
        <v>7</v>
      </c>
      <c r="AM88" t="s">
        <v>1112</v>
      </c>
    </row>
    <row r="89" spans="1:39">
      <c r="A89" s="5">
        <v>263</v>
      </c>
      <c r="B89" s="5" t="s">
        <v>44</v>
      </c>
      <c r="C89" s="6" t="s">
        <v>100</v>
      </c>
      <c r="D89" s="7" t="s">
        <v>190</v>
      </c>
      <c r="E89" s="5" t="s">
        <v>205</v>
      </c>
      <c r="F89" s="5" t="s">
        <v>1101</v>
      </c>
      <c r="G89" s="5" t="s">
        <v>54</v>
      </c>
      <c r="H89" s="5" t="s">
        <v>80</v>
      </c>
      <c r="I89" s="5" t="s">
        <v>80</v>
      </c>
      <c r="J89" s="5" t="s">
        <v>80</v>
      </c>
      <c r="K89" s="5" t="s">
        <v>88</v>
      </c>
      <c r="L89" s="5" t="s">
        <v>77</v>
      </c>
      <c r="M89" s="5" t="s">
        <v>31</v>
      </c>
      <c r="N89" s="5" t="s">
        <v>133</v>
      </c>
      <c r="O89" t="s">
        <v>1068</v>
      </c>
      <c r="P89" t="s">
        <v>659</v>
      </c>
      <c r="Q89" t="s">
        <v>533</v>
      </c>
      <c r="R89" t="s">
        <v>532</v>
      </c>
      <c r="S89">
        <v>90045</v>
      </c>
      <c r="T89">
        <f>VLOOKUP($A89,Sheet2!$A:$W,22,FALSE)</f>
        <v>33.958092899999997</v>
      </c>
      <c r="U89">
        <f>VLOOKUP($A89,Sheet2!$A:$W,23,FALSE)</f>
        <v>-118.41768070000001</v>
      </c>
      <c r="V89" t="str">
        <f>IF(VLOOKUP(A89,centers_stations!A:E,5,FALSE)=0,"",VLOOKUP(A89,centers_stations!A:E,5,FALSE))</f>
        <v>GHCND:USW00023174</v>
      </c>
      <c r="W89">
        <v>2</v>
      </c>
      <c r="X89">
        <v>4</v>
      </c>
      <c r="Y89" t="s">
        <v>1089</v>
      </c>
      <c r="Z89" t="s">
        <v>1089</v>
      </c>
      <c r="AA89">
        <v>1.5</v>
      </c>
      <c r="AB89" t="s">
        <v>1092</v>
      </c>
      <c r="AC89">
        <v>1</v>
      </c>
      <c r="AD89" t="s">
        <v>1100</v>
      </c>
      <c r="AE89" t="s">
        <v>1110</v>
      </c>
      <c r="AF89">
        <v>3.49</v>
      </c>
      <c r="AG89">
        <v>3.49</v>
      </c>
      <c r="AH89">
        <v>17.190000000000001</v>
      </c>
      <c r="AI89" t="s">
        <v>1112</v>
      </c>
      <c r="AJ89" t="s">
        <v>1124</v>
      </c>
      <c r="AK89">
        <v>11</v>
      </c>
      <c r="AL89">
        <v>11</v>
      </c>
      <c r="AM89" t="s">
        <v>1112</v>
      </c>
    </row>
    <row r="90" spans="1:39">
      <c r="A90" s="5">
        <v>264</v>
      </c>
      <c r="B90" s="5" t="s">
        <v>44</v>
      </c>
      <c r="C90" s="6" t="s">
        <v>100</v>
      </c>
      <c r="D90" s="7" t="s">
        <v>190</v>
      </c>
      <c r="E90" s="5" t="s">
        <v>206</v>
      </c>
      <c r="F90" s="5" t="s">
        <v>1101</v>
      </c>
      <c r="G90" s="5" t="s">
        <v>54</v>
      </c>
      <c r="H90" s="5" t="s">
        <v>80</v>
      </c>
      <c r="I90" s="5" t="s">
        <v>80</v>
      </c>
      <c r="J90" s="5" t="s">
        <v>80</v>
      </c>
      <c r="K90" s="5" t="s">
        <v>147</v>
      </c>
      <c r="L90" s="5" t="s">
        <v>77</v>
      </c>
      <c r="M90" s="5" t="s">
        <v>31</v>
      </c>
      <c r="N90" s="5" t="s">
        <v>133</v>
      </c>
      <c r="O90" t="s">
        <v>1067</v>
      </c>
      <c r="P90" t="s">
        <v>1066</v>
      </c>
      <c r="Q90" t="s">
        <v>533</v>
      </c>
      <c r="R90" t="s">
        <v>532</v>
      </c>
      <c r="S90">
        <v>90066</v>
      </c>
      <c r="T90">
        <f>VLOOKUP($A90,Sheet2!$A:$W,22,FALSE)</f>
        <v>34.0054345</v>
      </c>
      <c r="U90">
        <f>VLOOKUP($A90,Sheet2!$A:$W,23,FALSE)</f>
        <v>-118.4311167</v>
      </c>
      <c r="V90" t="str">
        <f>IF(VLOOKUP(A90,centers_stations!A:E,5,FALSE)=0,"",VLOOKUP(A90,centers_stations!A:E,5,FALSE))</f>
        <v>GHCND:USC00042214</v>
      </c>
      <c r="W90">
        <v>2</v>
      </c>
      <c r="X90">
        <v>4</v>
      </c>
      <c r="Y90" t="s">
        <v>1089</v>
      </c>
      <c r="Z90" t="s">
        <v>1089</v>
      </c>
      <c r="AA90">
        <v>1.5</v>
      </c>
      <c r="AB90" t="s">
        <v>1092</v>
      </c>
      <c r="AC90">
        <v>1</v>
      </c>
      <c r="AD90" t="s">
        <v>1100</v>
      </c>
      <c r="AE90" t="s">
        <v>1110</v>
      </c>
      <c r="AF90">
        <v>3.49</v>
      </c>
      <c r="AG90">
        <v>3.49</v>
      </c>
      <c r="AH90">
        <v>17.190000000000001</v>
      </c>
      <c r="AI90" t="s">
        <v>1112</v>
      </c>
      <c r="AJ90" t="s">
        <v>1112</v>
      </c>
      <c r="AK90" t="s">
        <v>1112</v>
      </c>
      <c r="AL90" t="s">
        <v>1112</v>
      </c>
      <c r="AM90" t="s">
        <v>1112</v>
      </c>
    </row>
    <row r="91" spans="1:39">
      <c r="A91" s="5">
        <v>267</v>
      </c>
      <c r="B91" s="5" t="s">
        <v>44</v>
      </c>
      <c r="C91" s="6" t="s">
        <v>100</v>
      </c>
      <c r="D91" s="7" t="s">
        <v>194</v>
      </c>
      <c r="E91" s="5" t="s">
        <v>207</v>
      </c>
      <c r="F91" s="5" t="s">
        <v>1101</v>
      </c>
      <c r="G91" s="5" t="s">
        <v>25</v>
      </c>
      <c r="H91" s="5" t="s">
        <v>68</v>
      </c>
      <c r="I91" s="5" t="s">
        <v>68</v>
      </c>
      <c r="J91" s="5" t="s">
        <v>68</v>
      </c>
      <c r="K91" s="5" t="s">
        <v>54</v>
      </c>
      <c r="L91" s="5" t="s">
        <v>30</v>
      </c>
      <c r="M91" s="5" t="s">
        <v>76</v>
      </c>
      <c r="N91" s="5" t="s">
        <v>133</v>
      </c>
      <c r="O91" t="s">
        <v>848</v>
      </c>
      <c r="P91" t="s">
        <v>847</v>
      </c>
      <c r="Q91" t="s">
        <v>533</v>
      </c>
      <c r="R91" t="s">
        <v>532</v>
      </c>
      <c r="S91">
        <v>92503</v>
      </c>
      <c r="T91">
        <f>VLOOKUP($A91,Sheet2!$A:$W,22,FALSE)</f>
        <v>33.900993800000002</v>
      </c>
      <c r="U91">
        <f>VLOOKUP($A91,Sheet2!$A:$W,23,FALSE)</f>
        <v>-117.46574990000001</v>
      </c>
      <c r="V91" t="str">
        <f>IF(VLOOKUP(A91,centers_stations!A:E,5,FALSE)=0,"",VLOOKUP(A91,centers_stations!A:E,5,FALSE))</f>
        <v>GHCND:USW00003171</v>
      </c>
      <c r="W91">
        <v>4</v>
      </c>
      <c r="X91">
        <v>24</v>
      </c>
      <c r="Y91" t="s">
        <v>1089</v>
      </c>
      <c r="Z91" t="s">
        <v>1089</v>
      </c>
      <c r="AA91">
        <v>4.5</v>
      </c>
      <c r="AB91" t="s">
        <v>1102</v>
      </c>
      <c r="AC91">
        <v>2</v>
      </c>
      <c r="AE91" t="s">
        <v>1111</v>
      </c>
      <c r="AF91">
        <v>3</v>
      </c>
      <c r="AG91">
        <v>3</v>
      </c>
      <c r="AH91">
        <v>12.89</v>
      </c>
      <c r="AI91">
        <v>2.2200000000000002</v>
      </c>
      <c r="AJ91" t="s">
        <v>1124</v>
      </c>
      <c r="AK91">
        <v>7</v>
      </c>
      <c r="AL91">
        <v>7</v>
      </c>
      <c r="AM91" t="s">
        <v>1112</v>
      </c>
    </row>
    <row r="92" spans="1:39">
      <c r="A92" s="5">
        <v>270</v>
      </c>
      <c r="B92" s="5" t="s">
        <v>44</v>
      </c>
      <c r="C92" s="6" t="s">
        <v>100</v>
      </c>
      <c r="D92" s="7" t="s">
        <v>190</v>
      </c>
      <c r="E92" s="5" t="s">
        <v>208</v>
      </c>
      <c r="F92" s="5" t="s">
        <v>1101</v>
      </c>
      <c r="G92" s="5" t="s">
        <v>54</v>
      </c>
      <c r="H92" s="5" t="s">
        <v>54</v>
      </c>
      <c r="I92" s="5" t="s">
        <v>80</v>
      </c>
      <c r="J92" s="5" t="s">
        <v>80</v>
      </c>
      <c r="K92" s="5" t="s">
        <v>147</v>
      </c>
      <c r="L92" s="5" t="s">
        <v>77</v>
      </c>
      <c r="M92" s="5" t="s">
        <v>31</v>
      </c>
      <c r="N92" s="5" t="s">
        <v>133</v>
      </c>
      <c r="O92" t="s">
        <v>1065</v>
      </c>
      <c r="P92" t="s">
        <v>1064</v>
      </c>
      <c r="Q92" t="s">
        <v>533</v>
      </c>
      <c r="R92" t="s">
        <v>532</v>
      </c>
      <c r="S92">
        <v>91364</v>
      </c>
      <c r="T92">
        <f>VLOOKUP($A92,Sheet2!$A:$W,22,FALSE)</f>
        <v>34.163060899999998</v>
      </c>
      <c r="U92">
        <f>VLOOKUP($A92,Sheet2!$A:$W,23,FALSE)</f>
        <v>-118.62930609999999</v>
      </c>
      <c r="V92" t="str">
        <f>IF(VLOOKUP(A92,centers_stations!A:E,5,FALSE)=0,"",VLOOKUP(A92,centers_stations!A:E,5,FALSE))</f>
        <v>GHCND:USC00049785</v>
      </c>
      <c r="W92">
        <v>4</v>
      </c>
      <c r="X92">
        <v>16</v>
      </c>
      <c r="Y92" t="s">
        <v>1089</v>
      </c>
      <c r="Z92" t="s">
        <v>1089</v>
      </c>
      <c r="AA92">
        <v>1.5</v>
      </c>
      <c r="AB92" t="s">
        <v>1097</v>
      </c>
      <c r="AC92">
        <v>1</v>
      </c>
      <c r="AE92" t="s">
        <v>1110</v>
      </c>
      <c r="AF92">
        <v>3.49</v>
      </c>
      <c r="AG92">
        <v>3.49</v>
      </c>
      <c r="AH92">
        <v>15.19</v>
      </c>
      <c r="AI92">
        <v>2.2200000000000002</v>
      </c>
      <c r="AJ92" t="s">
        <v>1112</v>
      </c>
      <c r="AK92" t="s">
        <v>1112</v>
      </c>
      <c r="AL92" t="s">
        <v>1112</v>
      </c>
      <c r="AM92" t="s">
        <v>1112</v>
      </c>
    </row>
    <row r="93" spans="1:39">
      <c r="A93" s="5">
        <v>276</v>
      </c>
      <c r="B93" s="5" t="s">
        <v>11</v>
      </c>
      <c r="C93" s="6" t="s">
        <v>56</v>
      </c>
      <c r="D93" s="7" t="s">
        <v>57</v>
      </c>
      <c r="E93" s="5" t="s">
        <v>209</v>
      </c>
      <c r="F93" s="5" t="s">
        <v>1101</v>
      </c>
      <c r="G93" s="5" t="s">
        <v>25</v>
      </c>
      <c r="H93" s="5" t="s">
        <v>25</v>
      </c>
      <c r="I93" s="5" t="s">
        <v>32</v>
      </c>
      <c r="J93" s="5" t="s">
        <v>17</v>
      </c>
      <c r="K93" s="5" t="s">
        <v>54</v>
      </c>
      <c r="L93" s="5" t="s">
        <v>30</v>
      </c>
      <c r="M93" s="5" t="s">
        <v>40</v>
      </c>
      <c r="N93" s="5" t="s">
        <v>27</v>
      </c>
      <c r="O93" t="s">
        <v>846</v>
      </c>
      <c r="P93" t="s">
        <v>845</v>
      </c>
      <c r="Q93" t="s">
        <v>664</v>
      </c>
      <c r="R93" t="s">
        <v>663</v>
      </c>
      <c r="S93">
        <v>74145</v>
      </c>
      <c r="T93">
        <f>VLOOKUP($A93,Sheet2!$A:$W,22,FALSE)</f>
        <v>36.118132600000003</v>
      </c>
      <c r="U93">
        <f>VLOOKUP($A93,Sheet2!$A:$W,23,FALSE)</f>
        <v>-95.903612199999998</v>
      </c>
      <c r="V93" t="str">
        <f>IF(VLOOKUP(A93,centers_stations!A:E,5,FALSE)=0,"",VLOOKUP(A93,centers_stations!A:E,5,FALSE))</f>
        <v>GHCND:USW00013968</v>
      </c>
      <c r="W93">
        <v>5</v>
      </c>
      <c r="X93">
        <v>22</v>
      </c>
      <c r="Y93" t="s">
        <v>1089</v>
      </c>
      <c r="Z93" t="s">
        <v>1088</v>
      </c>
      <c r="AA93">
        <v>6</v>
      </c>
      <c r="AB93" t="s">
        <v>1102</v>
      </c>
      <c r="AC93">
        <v>2</v>
      </c>
      <c r="AE93" t="s">
        <v>1111</v>
      </c>
      <c r="AF93">
        <v>2.5</v>
      </c>
      <c r="AG93">
        <v>2.5</v>
      </c>
      <c r="AH93">
        <v>12.09</v>
      </c>
      <c r="AI93">
        <v>2.2200000000000002</v>
      </c>
      <c r="AJ93" t="s">
        <v>1112</v>
      </c>
      <c r="AK93" t="s">
        <v>1112</v>
      </c>
      <c r="AL93" t="s">
        <v>1112</v>
      </c>
      <c r="AM93" t="s">
        <v>1112</v>
      </c>
    </row>
    <row r="94" spans="1:39">
      <c r="A94" s="5">
        <v>277</v>
      </c>
      <c r="B94" s="5" t="s">
        <v>11</v>
      </c>
      <c r="C94" s="6" t="s">
        <v>94</v>
      </c>
      <c r="D94" s="7" t="s">
        <v>95</v>
      </c>
      <c r="E94" s="5" t="s">
        <v>210</v>
      </c>
      <c r="F94" s="5" t="s">
        <v>1101</v>
      </c>
      <c r="G94" s="5" t="s">
        <v>83</v>
      </c>
      <c r="H94" s="5" t="s">
        <v>41</v>
      </c>
      <c r="I94" s="5" t="s">
        <v>25</v>
      </c>
      <c r="J94" s="5" t="s">
        <v>25</v>
      </c>
      <c r="K94" s="5" t="s">
        <v>26</v>
      </c>
      <c r="L94" s="5" t="s">
        <v>42</v>
      </c>
      <c r="M94" s="5" t="s">
        <v>83</v>
      </c>
      <c r="N94" s="5" t="s">
        <v>21</v>
      </c>
      <c r="O94" t="s">
        <v>844</v>
      </c>
      <c r="P94" t="s">
        <v>843</v>
      </c>
      <c r="Q94" t="s">
        <v>471</v>
      </c>
      <c r="R94" t="s">
        <v>470</v>
      </c>
      <c r="S94">
        <v>19061</v>
      </c>
      <c r="T94">
        <f>VLOOKUP($A94,Sheet2!$A:$W,22,FALSE)</f>
        <v>39.850195100000001</v>
      </c>
      <c r="U94">
        <f>VLOOKUP($A94,Sheet2!$A:$W,23,FALSE)</f>
        <v>-75.446892099999999</v>
      </c>
      <c r="V94" t="str">
        <f>IF(VLOOKUP(A94,centers_stations!A:E,5,FALSE)=0,"",VLOOKUP(A94,centers_stations!A:E,5,FALSE))</f>
        <v>GHCND:USW00013739</v>
      </c>
      <c r="W94">
        <v>5</v>
      </c>
      <c r="X94">
        <v>22</v>
      </c>
      <c r="Y94" t="s">
        <v>1089</v>
      </c>
      <c r="Z94" t="s">
        <v>1089</v>
      </c>
      <c r="AA94">
        <v>7</v>
      </c>
      <c r="AB94" t="s">
        <v>1102</v>
      </c>
      <c r="AC94">
        <v>2</v>
      </c>
      <c r="AE94" t="s">
        <v>1111</v>
      </c>
      <c r="AF94">
        <v>2.5</v>
      </c>
      <c r="AG94">
        <v>2.5</v>
      </c>
      <c r="AH94">
        <v>12.09</v>
      </c>
      <c r="AI94">
        <v>2.2200000000000002</v>
      </c>
      <c r="AJ94" t="s">
        <v>1112</v>
      </c>
      <c r="AK94" t="s">
        <v>1112</v>
      </c>
      <c r="AL94" t="s">
        <v>1112</v>
      </c>
      <c r="AM94" t="s">
        <v>1112</v>
      </c>
    </row>
    <row r="95" spans="1:39">
      <c r="A95" s="5">
        <v>280</v>
      </c>
      <c r="B95" s="5" t="s">
        <v>11</v>
      </c>
      <c r="C95" s="6" t="s">
        <v>100</v>
      </c>
      <c r="D95" s="7" t="s">
        <v>188</v>
      </c>
      <c r="E95" s="5" t="s">
        <v>211</v>
      </c>
      <c r="F95" s="5" t="s">
        <v>1101</v>
      </c>
      <c r="G95" s="5" t="s">
        <v>83</v>
      </c>
      <c r="H95" s="5" t="s">
        <v>16</v>
      </c>
      <c r="I95" s="5" t="s">
        <v>83</v>
      </c>
      <c r="J95" s="5" t="s">
        <v>32</v>
      </c>
      <c r="K95" s="5" t="s">
        <v>99</v>
      </c>
      <c r="L95" s="5" t="s">
        <v>24</v>
      </c>
      <c r="M95" s="5" t="s">
        <v>32</v>
      </c>
      <c r="N95" s="5" t="s">
        <v>133</v>
      </c>
      <c r="O95" t="s">
        <v>842</v>
      </c>
      <c r="P95" t="s">
        <v>841</v>
      </c>
      <c r="Q95" t="s">
        <v>533</v>
      </c>
      <c r="R95" t="s">
        <v>532</v>
      </c>
      <c r="S95">
        <v>92545</v>
      </c>
      <c r="T95">
        <f>VLOOKUP($A95,Sheet2!$A:$W,22,FALSE)</f>
        <v>33.748831699999997</v>
      </c>
      <c r="U95">
        <f>VLOOKUP($A95,Sheet2!$A:$W,23,FALSE)</f>
        <v>-117.0015642</v>
      </c>
      <c r="V95" t="str">
        <f>IF(VLOOKUP(A95,centers_stations!A:E,5,FALSE)=0,"",VLOOKUP(A95,centers_stations!A:E,5,FALSE))</f>
        <v>GHCND:USC00047813</v>
      </c>
      <c r="W95">
        <v>6</v>
      </c>
      <c r="X95">
        <v>25</v>
      </c>
      <c r="Y95" t="s">
        <v>1089</v>
      </c>
      <c r="Z95" t="s">
        <v>1089</v>
      </c>
      <c r="AA95">
        <v>6</v>
      </c>
      <c r="AB95" t="s">
        <v>1096</v>
      </c>
      <c r="AC95">
        <v>2</v>
      </c>
      <c r="AE95" t="s">
        <v>1111</v>
      </c>
      <c r="AF95">
        <v>2.5</v>
      </c>
      <c r="AG95">
        <v>2.5</v>
      </c>
      <c r="AH95">
        <v>10.89</v>
      </c>
      <c r="AI95">
        <v>2.2200000000000002</v>
      </c>
      <c r="AJ95" t="s">
        <v>1124</v>
      </c>
      <c r="AK95">
        <v>7</v>
      </c>
      <c r="AL95">
        <v>7</v>
      </c>
      <c r="AM95" t="s">
        <v>1112</v>
      </c>
    </row>
    <row r="96" spans="1:39">
      <c r="A96" s="5">
        <v>282</v>
      </c>
      <c r="B96" s="5" t="s">
        <v>11</v>
      </c>
      <c r="C96" s="6" t="s">
        <v>56</v>
      </c>
      <c r="D96" s="8" t="s">
        <v>137</v>
      </c>
      <c r="E96" s="5" t="s">
        <v>212</v>
      </c>
      <c r="F96" s="5" t="s">
        <v>1101</v>
      </c>
      <c r="G96" s="5" t="s">
        <v>32</v>
      </c>
      <c r="H96" s="5" t="s">
        <v>51</v>
      </c>
      <c r="I96" s="5" t="s">
        <v>53</v>
      </c>
      <c r="J96" s="5" t="s">
        <v>51</v>
      </c>
      <c r="K96" s="5" t="s">
        <v>24</v>
      </c>
      <c r="L96" s="5" t="s">
        <v>24</v>
      </c>
      <c r="M96" s="5" t="s">
        <v>53</v>
      </c>
      <c r="N96" s="5" t="s">
        <v>133</v>
      </c>
      <c r="O96" t="s">
        <v>840</v>
      </c>
      <c r="P96" t="s">
        <v>839</v>
      </c>
      <c r="Q96" t="s">
        <v>533</v>
      </c>
      <c r="R96" t="s">
        <v>532</v>
      </c>
      <c r="S96">
        <v>95926</v>
      </c>
      <c r="T96">
        <f>VLOOKUP($A96,Sheet2!$A:$W,22,FALSE)</f>
        <v>39.754171900000003</v>
      </c>
      <c r="U96">
        <f>VLOOKUP($A96,Sheet2!$A:$W,23,FALSE)</f>
        <v>-121.86058749999999</v>
      </c>
      <c r="V96" t="str">
        <f>IF(VLOOKUP(A96,centers_stations!A:E,5,FALSE)=0,"",VLOOKUP(A96,centers_stations!A:E,5,FALSE))</f>
        <v>GHCND:USC00041715</v>
      </c>
      <c r="W96">
        <v>5</v>
      </c>
      <c r="X96">
        <v>22</v>
      </c>
      <c r="Y96" t="s">
        <v>1090</v>
      </c>
      <c r="Z96" t="s">
        <v>1089</v>
      </c>
      <c r="AA96">
        <v>6</v>
      </c>
      <c r="AB96" t="s">
        <v>1102</v>
      </c>
      <c r="AC96">
        <v>2</v>
      </c>
      <c r="AE96" t="s">
        <v>1111</v>
      </c>
      <c r="AF96">
        <v>2.5</v>
      </c>
      <c r="AG96">
        <v>2.5</v>
      </c>
      <c r="AH96">
        <v>12.09</v>
      </c>
      <c r="AI96">
        <v>2.2200000000000002</v>
      </c>
      <c r="AJ96" t="s">
        <v>1124</v>
      </c>
      <c r="AK96">
        <v>11</v>
      </c>
      <c r="AL96">
        <v>11</v>
      </c>
      <c r="AM96" t="s">
        <v>1112</v>
      </c>
    </row>
    <row r="97" spans="1:39">
      <c r="A97" s="5">
        <v>284</v>
      </c>
      <c r="B97" s="5" t="s">
        <v>11</v>
      </c>
      <c r="C97" s="6" t="s">
        <v>100</v>
      </c>
      <c r="D97" s="7" t="s">
        <v>194</v>
      </c>
      <c r="E97" s="5" t="s">
        <v>213</v>
      </c>
      <c r="F97" s="5" t="s">
        <v>3719</v>
      </c>
      <c r="G97" s="5" t="s">
        <v>202</v>
      </c>
      <c r="H97" s="5" t="s">
        <v>17</v>
      </c>
      <c r="I97" s="5" t="s">
        <v>202</v>
      </c>
      <c r="J97" s="5" t="s">
        <v>68</v>
      </c>
      <c r="K97" s="5" t="s">
        <v>214</v>
      </c>
      <c r="L97" s="5" t="s">
        <v>31</v>
      </c>
      <c r="M97" s="5" t="s">
        <v>32</v>
      </c>
      <c r="N97" s="5" t="s">
        <v>133</v>
      </c>
      <c r="O97" t="s">
        <v>838</v>
      </c>
      <c r="P97" t="s">
        <v>837</v>
      </c>
      <c r="Q97" t="s">
        <v>533</v>
      </c>
      <c r="R97" t="s">
        <v>532</v>
      </c>
      <c r="S97">
        <v>92845</v>
      </c>
      <c r="V97" t="str">
        <f>IF(VLOOKUP(A97,centers_stations!A:E,5,FALSE)=0,"",VLOOKUP(A97,centers_stations!A:E,5,FALSE))</f>
        <v/>
      </c>
      <c r="W97">
        <v>4</v>
      </c>
      <c r="X97" t="s">
        <v>1112</v>
      </c>
      <c r="Y97" t="s">
        <v>1088</v>
      </c>
      <c r="Z97" t="s">
        <v>1089</v>
      </c>
      <c r="AA97">
        <v>5</v>
      </c>
      <c r="AB97" t="s">
        <v>1102</v>
      </c>
      <c r="AC97">
        <v>2</v>
      </c>
      <c r="AE97" t="s">
        <v>1111</v>
      </c>
      <c r="AF97">
        <v>3</v>
      </c>
      <c r="AG97">
        <v>3</v>
      </c>
      <c r="AH97">
        <v>12.89</v>
      </c>
      <c r="AI97">
        <v>2.2200000000000002</v>
      </c>
      <c r="AJ97" t="s">
        <v>1124</v>
      </c>
      <c r="AK97">
        <v>11</v>
      </c>
      <c r="AL97">
        <v>11</v>
      </c>
      <c r="AM97" t="s">
        <v>1112</v>
      </c>
    </row>
    <row r="98" spans="1:39">
      <c r="A98" s="5">
        <v>287</v>
      </c>
      <c r="B98" s="5" t="s">
        <v>11</v>
      </c>
      <c r="C98" s="6" t="s">
        <v>66</v>
      </c>
      <c r="D98" s="7" t="s">
        <v>162</v>
      </c>
      <c r="E98" s="5" t="s">
        <v>215</v>
      </c>
      <c r="F98" s="5" t="s">
        <v>1101</v>
      </c>
      <c r="G98" s="5" t="s">
        <v>25</v>
      </c>
      <c r="H98" s="5" t="s">
        <v>41</v>
      </c>
      <c r="I98" s="5" t="s">
        <v>80</v>
      </c>
      <c r="J98" s="5" t="s">
        <v>25</v>
      </c>
      <c r="K98" s="5" t="s">
        <v>54</v>
      </c>
      <c r="L98" s="5" t="s">
        <v>26</v>
      </c>
      <c r="M98" s="5" t="s">
        <v>108</v>
      </c>
      <c r="N98" s="5" t="s">
        <v>21</v>
      </c>
      <c r="O98" t="s">
        <v>836</v>
      </c>
      <c r="P98" t="s">
        <v>835</v>
      </c>
      <c r="Q98" t="s">
        <v>695</v>
      </c>
      <c r="R98" t="s">
        <v>694</v>
      </c>
      <c r="S98">
        <v>14450</v>
      </c>
      <c r="T98">
        <f>VLOOKUP($A98,Sheet2!$A:$W,22,FALSE)</f>
        <v>43.099618900000003</v>
      </c>
      <c r="U98">
        <f>VLOOKUP($A98,Sheet2!$A:$W,23,FALSE)</f>
        <v>-77.457553000000004</v>
      </c>
      <c r="V98" t="str">
        <f>IF(VLOOKUP(A98,centers_stations!A:E,5,FALSE)=0,"",VLOOKUP(A98,centers_stations!A:E,5,FALSE))</f>
        <v>GHCND:USC00309049</v>
      </c>
      <c r="W98">
        <v>4</v>
      </c>
      <c r="X98">
        <v>24</v>
      </c>
      <c r="Y98" t="s">
        <v>1089</v>
      </c>
      <c r="Z98" t="s">
        <v>1089</v>
      </c>
      <c r="AA98">
        <v>6</v>
      </c>
      <c r="AB98" t="s">
        <v>1102</v>
      </c>
      <c r="AC98">
        <v>2</v>
      </c>
      <c r="AE98" t="s">
        <v>1111</v>
      </c>
      <c r="AF98">
        <v>3</v>
      </c>
      <c r="AG98">
        <v>3</v>
      </c>
      <c r="AH98">
        <v>12.89</v>
      </c>
      <c r="AI98">
        <v>2.2200000000000002</v>
      </c>
      <c r="AJ98" t="s">
        <v>1124</v>
      </c>
      <c r="AK98">
        <v>7</v>
      </c>
      <c r="AL98">
        <v>7</v>
      </c>
      <c r="AM98" t="s">
        <v>1112</v>
      </c>
    </row>
    <row r="99" spans="1:39">
      <c r="A99" s="5">
        <v>291</v>
      </c>
      <c r="B99" s="5" t="s">
        <v>11</v>
      </c>
      <c r="C99" s="6" t="s">
        <v>85</v>
      </c>
      <c r="D99" s="7" t="s">
        <v>216</v>
      </c>
      <c r="E99" s="5" t="s">
        <v>217</v>
      </c>
      <c r="F99" s="5" t="s">
        <v>1101</v>
      </c>
      <c r="G99" s="5" t="s">
        <v>16</v>
      </c>
      <c r="H99" s="5" t="s">
        <v>41</v>
      </c>
      <c r="I99" s="5" t="s">
        <v>17</v>
      </c>
      <c r="J99" s="5" t="s">
        <v>76</v>
      </c>
      <c r="K99" s="5" t="s">
        <v>42</v>
      </c>
      <c r="L99" s="5" t="s">
        <v>26</v>
      </c>
      <c r="M99" s="5" t="s">
        <v>76</v>
      </c>
      <c r="N99" s="5" t="s">
        <v>27</v>
      </c>
      <c r="O99" t="s">
        <v>834</v>
      </c>
      <c r="P99" t="s">
        <v>833</v>
      </c>
      <c r="Q99" t="s">
        <v>479</v>
      </c>
      <c r="R99" t="s">
        <v>478</v>
      </c>
      <c r="S99">
        <v>55431</v>
      </c>
      <c r="T99">
        <v>44.859425999999999</v>
      </c>
      <c r="U99">
        <v>-93.302886000000001</v>
      </c>
      <c r="V99" t="str">
        <f>IF(VLOOKUP(A99,centers_stations!A:E,5,FALSE)=0,"",VLOOKUP(A99,centers_stations!A:E,5,FALSE))</f>
        <v>GHCND:USW00014922</v>
      </c>
      <c r="W99">
        <v>4</v>
      </c>
      <c r="X99">
        <v>22</v>
      </c>
      <c r="Y99" t="s">
        <v>1089</v>
      </c>
      <c r="Z99" t="s">
        <v>1089</v>
      </c>
      <c r="AA99">
        <v>6</v>
      </c>
      <c r="AB99" t="s">
        <v>1102</v>
      </c>
      <c r="AC99">
        <v>2</v>
      </c>
      <c r="AE99" t="s">
        <v>1111</v>
      </c>
      <c r="AF99">
        <v>3</v>
      </c>
      <c r="AG99">
        <v>3</v>
      </c>
      <c r="AH99">
        <v>12.89</v>
      </c>
      <c r="AI99">
        <v>2.2200000000000002</v>
      </c>
      <c r="AJ99" t="s">
        <v>1112</v>
      </c>
      <c r="AK99" t="s">
        <v>1112</v>
      </c>
      <c r="AL99" t="s">
        <v>1112</v>
      </c>
      <c r="AM99" t="s">
        <v>1112</v>
      </c>
    </row>
    <row r="100" spans="1:39">
      <c r="A100" s="5">
        <v>292</v>
      </c>
      <c r="B100" s="5" t="s">
        <v>11</v>
      </c>
      <c r="C100" s="6" t="s">
        <v>85</v>
      </c>
      <c r="D100" s="7" t="s">
        <v>216</v>
      </c>
      <c r="E100" s="5" t="s">
        <v>218</v>
      </c>
      <c r="F100" s="5" t="s">
        <v>1101</v>
      </c>
      <c r="G100" s="5" t="s">
        <v>25</v>
      </c>
      <c r="H100" s="5" t="s">
        <v>80</v>
      </c>
      <c r="I100" s="5" t="s">
        <v>25</v>
      </c>
      <c r="J100" s="5" t="s">
        <v>17</v>
      </c>
      <c r="K100" s="5" t="s">
        <v>54</v>
      </c>
      <c r="L100" s="5" t="s">
        <v>42</v>
      </c>
      <c r="M100" s="5" t="s">
        <v>53</v>
      </c>
      <c r="N100" s="5" t="s">
        <v>27</v>
      </c>
      <c r="O100" t="s">
        <v>832</v>
      </c>
      <c r="P100" t="s">
        <v>831</v>
      </c>
      <c r="Q100" t="s">
        <v>479</v>
      </c>
      <c r="R100" t="s">
        <v>478</v>
      </c>
      <c r="S100">
        <v>55117</v>
      </c>
      <c r="T100">
        <v>45.026446999999997</v>
      </c>
      <c r="U100">
        <v>-93.102351999999996</v>
      </c>
      <c r="V100" t="str">
        <f>IF(VLOOKUP(A100,centers_stations!A:E,5,FALSE)=0,"",VLOOKUP(A100,centers_stations!A:E,5,FALSE))</f>
        <v>GHCND:USC00218477</v>
      </c>
      <c r="W100">
        <v>6</v>
      </c>
      <c r="X100">
        <v>24</v>
      </c>
      <c r="Y100" t="s">
        <v>1089</v>
      </c>
      <c r="Z100" t="s">
        <v>1088</v>
      </c>
      <c r="AA100">
        <v>7</v>
      </c>
      <c r="AB100" t="s">
        <v>1096</v>
      </c>
      <c r="AC100">
        <v>2</v>
      </c>
      <c r="AE100" t="s">
        <v>1111</v>
      </c>
      <c r="AF100">
        <v>2.5</v>
      </c>
      <c r="AG100">
        <v>2.5</v>
      </c>
      <c r="AH100">
        <v>10.89</v>
      </c>
      <c r="AI100">
        <v>2.2200000000000002</v>
      </c>
      <c r="AJ100" t="s">
        <v>1112</v>
      </c>
      <c r="AK100" t="s">
        <v>1112</v>
      </c>
      <c r="AL100" t="s">
        <v>1112</v>
      </c>
      <c r="AM100" t="s">
        <v>1112</v>
      </c>
    </row>
    <row r="101" spans="1:39">
      <c r="A101" s="5">
        <v>295</v>
      </c>
      <c r="B101" s="5" t="s">
        <v>11</v>
      </c>
      <c r="C101" s="6" t="s">
        <v>56</v>
      </c>
      <c r="D101" s="7" t="s">
        <v>173</v>
      </c>
      <c r="E101" s="5" t="s">
        <v>219</v>
      </c>
      <c r="F101" s="5" t="s">
        <v>1101</v>
      </c>
      <c r="G101" s="5" t="s">
        <v>32</v>
      </c>
      <c r="H101" s="5" t="s">
        <v>16</v>
      </c>
      <c r="I101" s="5" t="s">
        <v>32</v>
      </c>
      <c r="J101" s="5" t="s">
        <v>32</v>
      </c>
      <c r="K101" s="5" t="s">
        <v>15</v>
      </c>
      <c r="L101" s="5" t="s">
        <v>26</v>
      </c>
      <c r="M101" s="5" t="s">
        <v>83</v>
      </c>
      <c r="N101" s="5" t="s">
        <v>175</v>
      </c>
      <c r="O101" t="s">
        <v>830</v>
      </c>
      <c r="P101" t="s">
        <v>829</v>
      </c>
      <c r="Q101" t="s">
        <v>625</v>
      </c>
      <c r="R101" t="s">
        <v>624</v>
      </c>
      <c r="S101">
        <v>80229</v>
      </c>
      <c r="T101">
        <v>39.85718</v>
      </c>
      <c r="U101">
        <v>-104.982788</v>
      </c>
      <c r="V101" t="str">
        <f>IF(VLOOKUP(A101,centers_stations!A:E,5,FALSE)=0,"",VLOOKUP(A101,centers_stations!A:E,5,FALSE))</f>
        <v>GHCND:USC00055984</v>
      </c>
      <c r="W101">
        <v>4</v>
      </c>
      <c r="X101">
        <v>25</v>
      </c>
      <c r="Y101" t="s">
        <v>1089</v>
      </c>
      <c r="Z101" t="s">
        <v>1088</v>
      </c>
      <c r="AA101">
        <v>6</v>
      </c>
      <c r="AB101" t="s">
        <v>1102</v>
      </c>
      <c r="AC101">
        <v>3</v>
      </c>
      <c r="AE101" t="s">
        <v>1111</v>
      </c>
      <c r="AF101">
        <v>3</v>
      </c>
      <c r="AG101">
        <v>3</v>
      </c>
      <c r="AH101">
        <v>12.89</v>
      </c>
      <c r="AI101">
        <v>2.2200000000000002</v>
      </c>
      <c r="AJ101" t="s">
        <v>1112</v>
      </c>
      <c r="AK101" t="s">
        <v>1112</v>
      </c>
      <c r="AL101" t="s">
        <v>1112</v>
      </c>
      <c r="AM101" t="s">
        <v>1112</v>
      </c>
    </row>
    <row r="102" spans="1:39">
      <c r="A102" s="5">
        <v>297</v>
      </c>
      <c r="B102" s="5" t="s">
        <v>11</v>
      </c>
      <c r="C102" s="6" t="s">
        <v>94</v>
      </c>
      <c r="D102" s="7" t="s">
        <v>111</v>
      </c>
      <c r="E102" s="5" t="s">
        <v>220</v>
      </c>
      <c r="F102" s="5" t="s">
        <v>1101</v>
      </c>
      <c r="G102" s="5" t="s">
        <v>25</v>
      </c>
      <c r="H102" s="5" t="s">
        <v>42</v>
      </c>
      <c r="I102" s="5" t="s">
        <v>17</v>
      </c>
      <c r="J102" s="5" t="s">
        <v>25</v>
      </c>
      <c r="K102" s="5" t="s">
        <v>54</v>
      </c>
      <c r="L102" s="5" t="s">
        <v>42</v>
      </c>
      <c r="M102" s="5" t="s">
        <v>71</v>
      </c>
      <c r="N102" s="5" t="s">
        <v>21</v>
      </c>
      <c r="O102" t="s">
        <v>828</v>
      </c>
      <c r="P102" t="s">
        <v>827</v>
      </c>
      <c r="Q102" t="s">
        <v>726</v>
      </c>
      <c r="R102" t="s">
        <v>725</v>
      </c>
      <c r="S102">
        <v>22906</v>
      </c>
      <c r="T102">
        <f>VLOOKUP($A102,Sheet2!$A:$W,22,FALSE)</f>
        <v>38.092336299999999</v>
      </c>
      <c r="U102">
        <f>VLOOKUP($A102,Sheet2!$A:$W,23,FALSE)</f>
        <v>-78.470355600000005</v>
      </c>
      <c r="V102" t="str">
        <f>IF(VLOOKUP(A102,centers_stations!A:E,5,FALSE)=0,"",VLOOKUP(A102,centers_stations!A:E,5,FALSE))</f>
        <v>GHCND:USW00093736</v>
      </c>
      <c r="W102">
        <v>4</v>
      </c>
      <c r="X102">
        <v>16</v>
      </c>
      <c r="Y102" t="s">
        <v>1088</v>
      </c>
      <c r="Z102" t="s">
        <v>1089</v>
      </c>
      <c r="AA102">
        <v>5</v>
      </c>
      <c r="AB102" t="s">
        <v>1097</v>
      </c>
      <c r="AC102">
        <v>2</v>
      </c>
      <c r="AE102" t="s">
        <v>1111</v>
      </c>
      <c r="AF102">
        <v>3</v>
      </c>
      <c r="AG102">
        <v>3</v>
      </c>
      <c r="AH102">
        <v>12.89</v>
      </c>
      <c r="AI102">
        <v>2.2200000000000002</v>
      </c>
      <c r="AJ102" t="s">
        <v>1122</v>
      </c>
      <c r="AK102">
        <v>7</v>
      </c>
      <c r="AL102" t="s">
        <v>1112</v>
      </c>
      <c r="AM102">
        <v>7</v>
      </c>
    </row>
    <row r="103" spans="1:39">
      <c r="A103" s="5">
        <v>304</v>
      </c>
      <c r="B103" s="5" t="s">
        <v>11</v>
      </c>
      <c r="C103" s="6" t="s">
        <v>56</v>
      </c>
      <c r="D103" s="7" t="s">
        <v>173</v>
      </c>
      <c r="E103" s="5" t="s">
        <v>221</v>
      </c>
      <c r="F103" s="5" t="s">
        <v>1101</v>
      </c>
      <c r="G103" s="5" t="s">
        <v>80</v>
      </c>
      <c r="H103" s="5" t="s">
        <v>41</v>
      </c>
      <c r="I103" s="5" t="s">
        <v>32</v>
      </c>
      <c r="J103" s="5" t="s">
        <v>25</v>
      </c>
      <c r="K103" s="5" t="s">
        <v>46</v>
      </c>
      <c r="L103" s="5" t="s">
        <v>42</v>
      </c>
      <c r="M103" s="5" t="s">
        <v>83</v>
      </c>
      <c r="N103" s="5" t="s">
        <v>175</v>
      </c>
      <c r="O103" t="s">
        <v>826</v>
      </c>
      <c r="P103" t="s">
        <v>825</v>
      </c>
      <c r="Q103" t="s">
        <v>625</v>
      </c>
      <c r="R103" t="s">
        <v>624</v>
      </c>
      <c r="S103">
        <v>80110</v>
      </c>
      <c r="T103">
        <f>VLOOKUP($A103,Sheet2!$A:$W,22,FALSE)</f>
        <v>39.627227499999996</v>
      </c>
      <c r="U103">
        <f>VLOOKUP($A103,Sheet2!$A:$W,23,FALSE)</f>
        <v>-105.0235741</v>
      </c>
      <c r="V103" t="str">
        <f>IF(VLOOKUP(A103,centers_stations!A:E,5,FALSE)=0,"",VLOOKUP(A103,centers_stations!A:E,5,FALSE))</f>
        <v>GHCND:USC00055402</v>
      </c>
      <c r="W103">
        <v>4</v>
      </c>
      <c r="X103">
        <v>25</v>
      </c>
      <c r="Y103" t="s">
        <v>1089</v>
      </c>
      <c r="Z103" t="s">
        <v>1088</v>
      </c>
      <c r="AA103">
        <v>6</v>
      </c>
      <c r="AB103" t="s">
        <v>1102</v>
      </c>
      <c r="AC103">
        <v>3</v>
      </c>
      <c r="AE103" t="s">
        <v>1111</v>
      </c>
      <c r="AF103">
        <v>3</v>
      </c>
      <c r="AG103">
        <v>3</v>
      </c>
      <c r="AH103">
        <v>12.89</v>
      </c>
      <c r="AI103">
        <v>2.2200000000000002</v>
      </c>
      <c r="AJ103" t="s">
        <v>1112</v>
      </c>
      <c r="AK103" t="s">
        <v>1112</v>
      </c>
      <c r="AL103" t="s">
        <v>1112</v>
      </c>
      <c r="AM103" t="s">
        <v>1112</v>
      </c>
    </row>
    <row r="104" spans="1:39">
      <c r="A104" s="5">
        <v>305</v>
      </c>
      <c r="B104" s="5" t="s">
        <v>11</v>
      </c>
      <c r="C104" s="6" t="s">
        <v>85</v>
      </c>
      <c r="D104" s="7" t="s">
        <v>145</v>
      </c>
      <c r="E104" s="5" t="s">
        <v>222</v>
      </c>
      <c r="F104" s="5" t="s">
        <v>1101</v>
      </c>
      <c r="G104" s="5" t="s">
        <v>17</v>
      </c>
      <c r="H104" s="5" t="s">
        <v>76</v>
      </c>
      <c r="I104" s="5" t="s">
        <v>17</v>
      </c>
      <c r="J104" s="5" t="s">
        <v>76</v>
      </c>
      <c r="K104" s="5" t="s">
        <v>31</v>
      </c>
      <c r="L104" s="5" t="s">
        <v>41</v>
      </c>
      <c r="M104" s="5" t="s">
        <v>17</v>
      </c>
      <c r="N104" s="5" t="s">
        <v>21</v>
      </c>
      <c r="O104" t="s">
        <v>824</v>
      </c>
      <c r="P104" t="s">
        <v>823</v>
      </c>
      <c r="Q104" t="s">
        <v>822</v>
      </c>
      <c r="R104" t="s">
        <v>525</v>
      </c>
      <c r="S104">
        <v>920</v>
      </c>
      <c r="V104" t="str">
        <f>IF(VLOOKUP(A104,centers_stations!A:E,5,FALSE)=0,"",VLOOKUP(A104,centers_stations!A:E,5,FALSE))</f>
        <v/>
      </c>
      <c r="X104" t="s">
        <v>1112</v>
      </c>
      <c r="Y104" t="s">
        <v>1089</v>
      </c>
      <c r="Z104" t="s">
        <v>1089</v>
      </c>
      <c r="AA104">
        <v>7</v>
      </c>
      <c r="AE104" t="s">
        <v>1127</v>
      </c>
      <c r="AG104" t="s">
        <v>1112</v>
      </c>
      <c r="AH104" t="s">
        <v>1112</v>
      </c>
      <c r="AI104">
        <v>2.2200000000000002</v>
      </c>
      <c r="AJ104" t="s">
        <v>1112</v>
      </c>
      <c r="AK104" t="s">
        <v>1112</v>
      </c>
      <c r="AL104" t="s">
        <v>1112</v>
      </c>
      <c r="AM104" t="s">
        <v>1112</v>
      </c>
    </row>
    <row r="105" spans="1:39">
      <c r="A105" s="5">
        <v>306</v>
      </c>
      <c r="B105" s="5" t="s">
        <v>11</v>
      </c>
      <c r="C105" s="6" t="s">
        <v>94</v>
      </c>
      <c r="D105" s="7" t="s">
        <v>113</v>
      </c>
      <c r="E105" s="5" t="s">
        <v>223</v>
      </c>
      <c r="F105" s="5" t="s">
        <v>1101</v>
      </c>
      <c r="G105" s="5" t="s">
        <v>51</v>
      </c>
      <c r="H105" s="5" t="s">
        <v>51</v>
      </c>
      <c r="I105" s="5" t="s">
        <v>51</v>
      </c>
      <c r="J105" s="5" t="s">
        <v>51</v>
      </c>
      <c r="K105" s="5" t="s">
        <v>30</v>
      </c>
      <c r="L105" s="5" t="s">
        <v>42</v>
      </c>
      <c r="M105" s="5" t="s">
        <v>115</v>
      </c>
      <c r="N105" s="5" t="s">
        <v>21</v>
      </c>
      <c r="O105" t="s">
        <v>821</v>
      </c>
      <c r="P105" t="s">
        <v>820</v>
      </c>
      <c r="Q105" t="s">
        <v>509</v>
      </c>
      <c r="R105" t="s">
        <v>508</v>
      </c>
      <c r="S105">
        <v>32809</v>
      </c>
      <c r="T105">
        <f>VLOOKUP($A105,Sheet2!$A:$W,22,FALSE)</f>
        <v>28.4586258</v>
      </c>
      <c r="U105">
        <f>VLOOKUP($A105,Sheet2!$A:$W,23,FALSE)</f>
        <v>-81.397424299999997</v>
      </c>
      <c r="V105" t="str">
        <f>IF(VLOOKUP(A105,centers_stations!A:E,5,FALSE)=0,"",VLOOKUP(A105,centers_stations!A:E,5,FALSE))</f>
        <v>GHCND:USW00012815</v>
      </c>
      <c r="W105">
        <v>6</v>
      </c>
      <c r="X105">
        <v>26</v>
      </c>
      <c r="Y105" t="s">
        <v>1088</v>
      </c>
      <c r="Z105" t="s">
        <v>1089</v>
      </c>
      <c r="AA105">
        <v>6</v>
      </c>
      <c r="AB105" t="s">
        <v>1102</v>
      </c>
      <c r="AC105">
        <v>3</v>
      </c>
      <c r="AE105" t="s">
        <v>1111</v>
      </c>
      <c r="AF105">
        <v>2.5</v>
      </c>
      <c r="AG105">
        <v>2.5</v>
      </c>
      <c r="AH105">
        <v>10.89</v>
      </c>
      <c r="AI105">
        <v>2.2200000000000002</v>
      </c>
      <c r="AJ105" t="s">
        <v>1112</v>
      </c>
      <c r="AK105" t="s">
        <v>1112</v>
      </c>
      <c r="AL105" t="s">
        <v>1112</v>
      </c>
      <c r="AM105" t="s">
        <v>1112</v>
      </c>
    </row>
    <row r="106" spans="1:39">
      <c r="A106" s="5">
        <v>307</v>
      </c>
      <c r="B106" s="5" t="s">
        <v>11</v>
      </c>
      <c r="C106" s="6" t="s">
        <v>12</v>
      </c>
      <c r="D106" s="7" t="s">
        <v>224</v>
      </c>
      <c r="E106" s="5" t="s">
        <v>225</v>
      </c>
      <c r="F106" s="5" t="s">
        <v>1101</v>
      </c>
      <c r="G106" s="5" t="s">
        <v>51</v>
      </c>
      <c r="H106" s="5" t="s">
        <v>15</v>
      </c>
      <c r="I106" s="5" t="s">
        <v>51</v>
      </c>
      <c r="J106" s="5" t="s">
        <v>41</v>
      </c>
      <c r="K106" s="5" t="s">
        <v>147</v>
      </c>
      <c r="L106" s="5" t="s">
        <v>48</v>
      </c>
      <c r="M106" s="5" t="s">
        <v>39</v>
      </c>
      <c r="N106" s="5" t="s">
        <v>21</v>
      </c>
      <c r="O106" t="s">
        <v>819</v>
      </c>
      <c r="P106" t="s">
        <v>818</v>
      </c>
      <c r="Q106" t="s">
        <v>509</v>
      </c>
      <c r="R106" t="s">
        <v>508</v>
      </c>
      <c r="S106">
        <v>33324</v>
      </c>
      <c r="T106">
        <f>VLOOKUP($A106,Sheet2!$A:$W,22,FALSE)</f>
        <v>26.099597299999999</v>
      </c>
      <c r="U106">
        <f>VLOOKUP($A106,Sheet2!$A:$W,23,FALSE)</f>
        <v>-80.257114599999994</v>
      </c>
      <c r="V106" t="str">
        <f>IF(VLOOKUP(A106,centers_stations!A:E,5,FALSE)=0,"",VLOOKUP(A106,centers_stations!A:E,5,FALSE))</f>
        <v>GHCND:USC00083163</v>
      </c>
      <c r="W106">
        <v>5</v>
      </c>
      <c r="X106">
        <v>24</v>
      </c>
      <c r="Y106" t="s">
        <v>1089</v>
      </c>
      <c r="Z106" t="s">
        <v>1089</v>
      </c>
      <c r="AA106">
        <v>5</v>
      </c>
      <c r="AB106" t="s">
        <v>1102</v>
      </c>
      <c r="AC106">
        <v>2</v>
      </c>
      <c r="AE106" t="s">
        <v>1111</v>
      </c>
      <c r="AF106">
        <v>2.5</v>
      </c>
      <c r="AG106">
        <v>2.5</v>
      </c>
      <c r="AH106">
        <v>12.09</v>
      </c>
      <c r="AI106">
        <v>2.2200000000000002</v>
      </c>
      <c r="AJ106" t="s">
        <v>1124</v>
      </c>
      <c r="AK106">
        <v>11</v>
      </c>
      <c r="AL106">
        <v>11</v>
      </c>
      <c r="AM106" t="s">
        <v>1112</v>
      </c>
    </row>
    <row r="107" spans="1:39">
      <c r="A107" s="5">
        <v>311</v>
      </c>
      <c r="B107" s="5" t="s">
        <v>11</v>
      </c>
      <c r="C107" s="6" t="s">
        <v>12</v>
      </c>
      <c r="D107" s="7" t="s">
        <v>224</v>
      </c>
      <c r="E107" s="5" t="s">
        <v>226</v>
      </c>
      <c r="F107" s="5" t="s">
        <v>1101</v>
      </c>
      <c r="G107" s="5" t="s">
        <v>51</v>
      </c>
      <c r="H107" s="5" t="s">
        <v>41</v>
      </c>
      <c r="I107" s="5" t="s">
        <v>41</v>
      </c>
      <c r="J107" s="5" t="s">
        <v>51</v>
      </c>
      <c r="K107" s="5" t="s">
        <v>15</v>
      </c>
      <c r="L107" s="5" t="s">
        <v>42</v>
      </c>
      <c r="M107" s="5" t="s">
        <v>31</v>
      </c>
      <c r="N107" s="5" t="s">
        <v>21</v>
      </c>
      <c r="O107" t="s">
        <v>817</v>
      </c>
      <c r="P107" t="s">
        <v>816</v>
      </c>
      <c r="Q107" t="s">
        <v>509</v>
      </c>
      <c r="R107" t="s">
        <v>508</v>
      </c>
      <c r="S107">
        <v>33024</v>
      </c>
      <c r="T107">
        <f>VLOOKUP($A107,Sheet2!$A:$W,22,FALSE)</f>
        <v>26.0259198</v>
      </c>
      <c r="U107">
        <f>VLOOKUP($A107,Sheet2!$A:$W,23,FALSE)</f>
        <v>-80.2497276</v>
      </c>
      <c r="V107" t="str">
        <f>IF(VLOOKUP(A107,centers_stations!A:E,5,FALSE)=0,"",VLOOKUP(A107,centers_stations!A:E,5,FALSE))</f>
        <v>GHCND:USW00092809</v>
      </c>
      <c r="W107">
        <v>5</v>
      </c>
      <c r="X107">
        <v>24</v>
      </c>
      <c r="Y107" t="s">
        <v>1088</v>
      </c>
      <c r="Z107" t="s">
        <v>1089</v>
      </c>
      <c r="AA107">
        <v>5</v>
      </c>
      <c r="AB107" t="s">
        <v>1102</v>
      </c>
      <c r="AC107">
        <v>2</v>
      </c>
      <c r="AE107" t="s">
        <v>1111</v>
      </c>
      <c r="AF107">
        <v>2.5</v>
      </c>
      <c r="AG107">
        <v>2.5</v>
      </c>
      <c r="AH107">
        <v>12.09</v>
      </c>
      <c r="AI107">
        <v>2.2200000000000002</v>
      </c>
      <c r="AJ107" t="s">
        <v>1124</v>
      </c>
      <c r="AK107">
        <v>11</v>
      </c>
      <c r="AL107">
        <v>11</v>
      </c>
      <c r="AM107" t="s">
        <v>1112</v>
      </c>
    </row>
    <row r="108" spans="1:39">
      <c r="A108" s="5">
        <v>312</v>
      </c>
      <c r="B108" s="5" t="s">
        <v>11</v>
      </c>
      <c r="C108" s="6" t="s">
        <v>12</v>
      </c>
      <c r="D108" s="7" t="s">
        <v>224</v>
      </c>
      <c r="E108" s="5" t="s">
        <v>227</v>
      </c>
      <c r="F108" s="5" t="s">
        <v>1101</v>
      </c>
      <c r="G108" s="5" t="s">
        <v>80</v>
      </c>
      <c r="H108" s="5" t="s">
        <v>31</v>
      </c>
      <c r="I108" s="5" t="s">
        <v>39</v>
      </c>
      <c r="J108" s="5" t="s">
        <v>39</v>
      </c>
      <c r="K108" s="5" t="s">
        <v>54</v>
      </c>
      <c r="L108" s="5" t="s">
        <v>42</v>
      </c>
      <c r="M108" s="5" t="s">
        <v>39</v>
      </c>
      <c r="N108" s="5" t="s">
        <v>21</v>
      </c>
      <c r="O108" t="s">
        <v>815</v>
      </c>
      <c r="P108" t="s">
        <v>814</v>
      </c>
      <c r="Q108" t="s">
        <v>509</v>
      </c>
      <c r="R108" t="s">
        <v>508</v>
      </c>
      <c r="S108">
        <v>33426</v>
      </c>
      <c r="T108">
        <f>VLOOKUP($A108,Sheet2!$A:$W,22,FALSE)</f>
        <v>26.526639599999999</v>
      </c>
      <c r="U108">
        <f>VLOOKUP($A108,Sheet2!$A:$W,23,FALSE)</f>
        <v>-80.088404800000006</v>
      </c>
      <c r="V108" t="str">
        <f>IF(VLOOKUP(A108,centers_stations!A:E,5,FALSE)=0,"",VLOOKUP(A108,centers_stations!A:E,5,FALSE))</f>
        <v>GHCND:USC00085184</v>
      </c>
      <c r="W108">
        <v>5</v>
      </c>
      <c r="X108">
        <v>25</v>
      </c>
      <c r="Y108" t="s">
        <v>1088</v>
      </c>
      <c r="Z108" t="s">
        <v>1088</v>
      </c>
      <c r="AA108">
        <v>6</v>
      </c>
      <c r="AB108" t="s">
        <v>1102</v>
      </c>
      <c r="AC108">
        <v>2</v>
      </c>
      <c r="AE108" t="s">
        <v>1111</v>
      </c>
      <c r="AF108">
        <v>2.5</v>
      </c>
      <c r="AG108">
        <v>2.5</v>
      </c>
      <c r="AH108">
        <v>12.09</v>
      </c>
      <c r="AI108">
        <v>2.2200000000000002</v>
      </c>
      <c r="AJ108" t="s">
        <v>1112</v>
      </c>
      <c r="AK108" t="s">
        <v>1112</v>
      </c>
      <c r="AL108" t="s">
        <v>1112</v>
      </c>
      <c r="AM108" t="s">
        <v>1112</v>
      </c>
    </row>
    <row r="109" spans="1:39">
      <c r="A109" s="5">
        <v>314</v>
      </c>
      <c r="B109" s="5" t="s">
        <v>11</v>
      </c>
      <c r="C109" s="6" t="s">
        <v>66</v>
      </c>
      <c r="D109" s="7" t="s">
        <v>66</v>
      </c>
      <c r="E109" s="5" t="s">
        <v>228</v>
      </c>
      <c r="F109" s="5" t="s">
        <v>1101</v>
      </c>
      <c r="G109" s="5" t="s">
        <v>25</v>
      </c>
      <c r="H109" s="5" t="s">
        <v>80</v>
      </c>
      <c r="I109" s="5" t="s">
        <v>17</v>
      </c>
      <c r="J109" s="5" t="s">
        <v>60</v>
      </c>
      <c r="K109" s="5" t="s">
        <v>42</v>
      </c>
      <c r="L109" s="5" t="s">
        <v>42</v>
      </c>
      <c r="M109" s="5" t="s">
        <v>167</v>
      </c>
      <c r="N109" s="5" t="s">
        <v>21</v>
      </c>
      <c r="O109" t="s">
        <v>813</v>
      </c>
      <c r="P109" t="s">
        <v>812</v>
      </c>
      <c r="Q109" t="s">
        <v>593</v>
      </c>
      <c r="R109" t="s">
        <v>592</v>
      </c>
      <c r="S109">
        <v>1020</v>
      </c>
      <c r="T109">
        <f>VLOOKUP($A109,Sheet2!$A:$W,22,FALSE)</f>
        <v>42.164158499999999</v>
      </c>
      <c r="U109">
        <f>VLOOKUP($A109,Sheet2!$A:$W,23,FALSE)</f>
        <v>-72.548658900000007</v>
      </c>
      <c r="V109" t="str">
        <f>IF(VLOOKUP(A109,centers_stations!A:E,5,FALSE)=0,"",VLOOKUP(A109,centers_stations!A:E,5,FALSE))</f>
        <v>GHCND:USW00014775</v>
      </c>
      <c r="W109">
        <v>4</v>
      </c>
      <c r="X109">
        <v>23</v>
      </c>
      <c r="Y109" t="s">
        <v>1089</v>
      </c>
      <c r="Z109" t="s">
        <v>1089</v>
      </c>
      <c r="AA109">
        <v>6</v>
      </c>
      <c r="AB109" t="s">
        <v>1097</v>
      </c>
      <c r="AC109">
        <v>2</v>
      </c>
      <c r="AE109" t="s">
        <v>1111</v>
      </c>
      <c r="AF109">
        <v>3</v>
      </c>
      <c r="AG109">
        <v>3</v>
      </c>
      <c r="AH109">
        <v>12.89</v>
      </c>
      <c r="AI109">
        <v>2.2200000000000002</v>
      </c>
      <c r="AJ109" t="s">
        <v>1124</v>
      </c>
      <c r="AK109">
        <v>11</v>
      </c>
      <c r="AL109">
        <v>11</v>
      </c>
      <c r="AM109" t="s">
        <v>1112</v>
      </c>
    </row>
    <row r="110" spans="1:39">
      <c r="A110" s="5">
        <v>319</v>
      </c>
      <c r="B110" s="5" t="s">
        <v>84</v>
      </c>
      <c r="C110" s="6" t="s">
        <v>12</v>
      </c>
      <c r="D110" s="7" t="s">
        <v>229</v>
      </c>
      <c r="E110" s="5" t="s">
        <v>230</v>
      </c>
      <c r="F110" s="5" t="s">
        <v>1101</v>
      </c>
      <c r="G110" s="5" t="s">
        <v>54</v>
      </c>
      <c r="H110" s="5" t="s">
        <v>80</v>
      </c>
      <c r="I110" s="5" t="s">
        <v>80</v>
      </c>
      <c r="J110" s="5" t="s">
        <v>80</v>
      </c>
      <c r="K110" s="5" t="s">
        <v>116</v>
      </c>
      <c r="L110" s="5" t="s">
        <v>77</v>
      </c>
      <c r="M110" s="5" t="s">
        <v>39</v>
      </c>
      <c r="N110" s="5" t="s">
        <v>21</v>
      </c>
      <c r="O110" t="s">
        <v>1011</v>
      </c>
      <c r="P110" t="s">
        <v>1010</v>
      </c>
      <c r="Q110" t="s">
        <v>505</v>
      </c>
      <c r="R110" t="s">
        <v>504</v>
      </c>
      <c r="S110">
        <v>30341</v>
      </c>
      <c r="T110">
        <v>33.919125000000001</v>
      </c>
      <c r="U110">
        <v>-84.299160999999998</v>
      </c>
      <c r="V110" t="str">
        <f>IF(VLOOKUP(A110,centers_stations!A:E,5,FALSE)=0,"",VLOOKUP(A110,centers_stations!A:E,5,FALSE))</f>
        <v>GHCND:USW00053863</v>
      </c>
      <c r="W110">
        <v>8</v>
      </c>
      <c r="X110">
        <v>25</v>
      </c>
      <c r="Y110" t="s">
        <v>1089</v>
      </c>
      <c r="Z110" t="s">
        <v>1089</v>
      </c>
      <c r="AA110">
        <v>3</v>
      </c>
      <c r="AB110" t="s">
        <v>1092</v>
      </c>
      <c r="AC110">
        <v>3</v>
      </c>
      <c r="AE110" t="s">
        <v>1110</v>
      </c>
      <c r="AF110">
        <v>3.09</v>
      </c>
      <c r="AG110">
        <v>3.09</v>
      </c>
      <c r="AH110">
        <v>12.19</v>
      </c>
      <c r="AI110">
        <v>2.2200000000000002</v>
      </c>
      <c r="AJ110" t="s">
        <v>1124</v>
      </c>
      <c r="AK110">
        <v>11</v>
      </c>
      <c r="AL110">
        <v>11</v>
      </c>
      <c r="AM110" t="s">
        <v>1112</v>
      </c>
    </row>
    <row r="111" spans="1:39">
      <c r="A111" s="5">
        <v>326</v>
      </c>
      <c r="B111" s="5" t="s">
        <v>44</v>
      </c>
      <c r="C111" s="6" t="s">
        <v>85</v>
      </c>
      <c r="D111" s="7" t="s">
        <v>141</v>
      </c>
      <c r="E111" s="5" t="s">
        <v>231</v>
      </c>
      <c r="F111" s="5" t="s">
        <v>1101</v>
      </c>
      <c r="G111" s="5" t="s">
        <v>80</v>
      </c>
      <c r="H111" s="5" t="s">
        <v>80</v>
      </c>
      <c r="I111" s="5" t="s">
        <v>25</v>
      </c>
      <c r="J111" s="5" t="s">
        <v>80</v>
      </c>
      <c r="K111" s="5" t="s">
        <v>18</v>
      </c>
      <c r="L111" s="5" t="s">
        <v>88</v>
      </c>
      <c r="M111" s="5" t="s">
        <v>32</v>
      </c>
      <c r="N111" s="5" t="s">
        <v>21</v>
      </c>
      <c r="O111" t="s">
        <v>1063</v>
      </c>
      <c r="P111" t="s">
        <v>1062</v>
      </c>
      <c r="Q111" t="s">
        <v>521</v>
      </c>
      <c r="R111" t="s">
        <v>520</v>
      </c>
      <c r="S111">
        <v>6460</v>
      </c>
      <c r="T111">
        <f>VLOOKUP($A111,Sheet2!$A:$W,22,FALSE)</f>
        <v>41.248134100000001</v>
      </c>
      <c r="U111">
        <f>VLOOKUP($A111,Sheet2!$A:$W,23,FALSE)</f>
        <v>-73.023167999999998</v>
      </c>
      <c r="V111" t="str">
        <f>IF(VLOOKUP(A111,centers_stations!A:E,5,FALSE)=0,"",VLOOKUP(A111,centers_stations!A:E,5,FALSE))</f>
        <v>GHCND:USW00014758</v>
      </c>
      <c r="W111">
        <v>4.5</v>
      </c>
      <c r="X111">
        <v>19</v>
      </c>
      <c r="Y111" t="s">
        <v>1088</v>
      </c>
      <c r="Z111" t="s">
        <v>1089</v>
      </c>
      <c r="AA111">
        <v>3</v>
      </c>
      <c r="AB111" t="s">
        <v>1097</v>
      </c>
      <c r="AC111">
        <v>1</v>
      </c>
      <c r="AE111" t="s">
        <v>1110</v>
      </c>
      <c r="AF111">
        <v>3.49</v>
      </c>
      <c r="AG111">
        <v>3.49</v>
      </c>
      <c r="AH111">
        <v>14.19</v>
      </c>
      <c r="AI111">
        <v>2.2200000000000002</v>
      </c>
      <c r="AJ111" t="s">
        <v>1112</v>
      </c>
      <c r="AK111" t="s">
        <v>1112</v>
      </c>
      <c r="AL111" t="s">
        <v>1112</v>
      </c>
      <c r="AM111" t="s">
        <v>1112</v>
      </c>
    </row>
    <row r="112" spans="1:39">
      <c r="A112" s="5">
        <v>330</v>
      </c>
      <c r="B112" s="5" t="s">
        <v>11</v>
      </c>
      <c r="C112" s="6" t="s">
        <v>56</v>
      </c>
      <c r="D112" s="7" t="s">
        <v>173</v>
      </c>
      <c r="E112" s="5" t="s">
        <v>232</v>
      </c>
      <c r="F112" s="5" t="s">
        <v>1101</v>
      </c>
      <c r="G112" s="5" t="s">
        <v>32</v>
      </c>
      <c r="H112" s="5" t="s">
        <v>78</v>
      </c>
      <c r="I112" s="5" t="s">
        <v>78</v>
      </c>
      <c r="J112" s="5" t="s">
        <v>78</v>
      </c>
      <c r="K112" s="5" t="s">
        <v>47</v>
      </c>
      <c r="L112" s="5" t="s">
        <v>122</v>
      </c>
      <c r="M112" s="5" t="s">
        <v>32</v>
      </c>
      <c r="N112" s="5" t="s">
        <v>175</v>
      </c>
      <c r="O112" t="s">
        <v>811</v>
      </c>
      <c r="P112" t="s">
        <v>634</v>
      </c>
      <c r="Q112" t="s">
        <v>625</v>
      </c>
      <c r="R112" t="s">
        <v>624</v>
      </c>
      <c r="S112">
        <v>80017</v>
      </c>
      <c r="T112">
        <f>VLOOKUP($A112,Sheet2!$A:$W,22,FALSE)</f>
        <v>39.695453299999997</v>
      </c>
      <c r="U112">
        <f>VLOOKUP($A112,Sheet2!$A:$W,23,FALSE)</f>
        <v>-104.7931531</v>
      </c>
      <c r="V112" t="str">
        <f>IF(VLOOKUP(A112,centers_stations!A:E,5,FALSE)=0,"",VLOOKUP(A112,centers_stations!A:E,5,FALSE))</f>
        <v>GHCND:USW00023062</v>
      </c>
      <c r="W112">
        <v>4</v>
      </c>
      <c r="X112">
        <v>25</v>
      </c>
      <c r="Y112" t="s">
        <v>1088</v>
      </c>
      <c r="Z112" t="s">
        <v>1088</v>
      </c>
      <c r="AA112">
        <v>6</v>
      </c>
      <c r="AB112" t="s">
        <v>1102</v>
      </c>
      <c r="AC112">
        <v>3</v>
      </c>
      <c r="AE112" t="s">
        <v>1111</v>
      </c>
      <c r="AF112">
        <v>3</v>
      </c>
      <c r="AG112">
        <v>3</v>
      </c>
      <c r="AH112">
        <v>12.89</v>
      </c>
      <c r="AI112">
        <v>2.2200000000000002</v>
      </c>
      <c r="AJ112" t="s">
        <v>1112</v>
      </c>
      <c r="AK112" t="s">
        <v>1112</v>
      </c>
      <c r="AL112" t="s">
        <v>1112</v>
      </c>
      <c r="AM112" t="s">
        <v>1112</v>
      </c>
    </row>
    <row r="113" spans="1:39">
      <c r="A113" s="5">
        <v>336</v>
      </c>
      <c r="B113" s="5" t="s">
        <v>44</v>
      </c>
      <c r="C113" s="6" t="s">
        <v>94</v>
      </c>
      <c r="D113" s="7" t="s">
        <v>233</v>
      </c>
      <c r="E113" s="5" t="s">
        <v>234</v>
      </c>
      <c r="F113" s="5" t="s">
        <v>1101</v>
      </c>
      <c r="G113" s="5" t="s">
        <v>40</v>
      </c>
      <c r="H113" s="5" t="s">
        <v>235</v>
      </c>
      <c r="I113" s="5" t="s">
        <v>32</v>
      </c>
      <c r="J113" s="5" t="s">
        <v>25</v>
      </c>
      <c r="K113" s="5" t="s">
        <v>54</v>
      </c>
      <c r="L113" s="5" t="s">
        <v>30</v>
      </c>
      <c r="M113" s="5" t="s">
        <v>40</v>
      </c>
      <c r="N113" s="5" t="s">
        <v>21</v>
      </c>
      <c r="O113" t="s">
        <v>810</v>
      </c>
      <c r="P113" t="s">
        <v>809</v>
      </c>
      <c r="Q113" t="s">
        <v>499</v>
      </c>
      <c r="R113" t="s">
        <v>498</v>
      </c>
      <c r="S113">
        <v>21093</v>
      </c>
      <c r="T113">
        <f>VLOOKUP($A113,Sheet2!$A:$W,22,FALSE)</f>
        <v>39.445057200000001</v>
      </c>
      <c r="U113">
        <f>VLOOKUP($A113,Sheet2!$A:$W,23,FALSE)</f>
        <v>-76.627099999999999</v>
      </c>
      <c r="V113" t="str">
        <f>IF(VLOOKUP(A113,centers_stations!A:E,5,FALSE)=0,"",VLOOKUP(A113,centers_stations!A:E,5,FALSE))</f>
        <v>GHCND:USW00093784</v>
      </c>
      <c r="W113">
        <v>6</v>
      </c>
      <c r="X113">
        <v>19</v>
      </c>
      <c r="Y113" t="s">
        <v>1089</v>
      </c>
      <c r="Z113" t="s">
        <v>1088</v>
      </c>
      <c r="AA113">
        <v>5</v>
      </c>
      <c r="AB113" t="s">
        <v>1104</v>
      </c>
      <c r="AC113">
        <v>2</v>
      </c>
      <c r="AE113" t="s">
        <v>1110</v>
      </c>
      <c r="AF113">
        <v>3.09</v>
      </c>
      <c r="AG113">
        <v>3.09</v>
      </c>
      <c r="AH113">
        <v>13.19</v>
      </c>
      <c r="AI113">
        <v>2.2200000000000002</v>
      </c>
      <c r="AJ113" t="s">
        <v>1124</v>
      </c>
      <c r="AK113">
        <v>11</v>
      </c>
      <c r="AL113">
        <v>11</v>
      </c>
      <c r="AM113" t="s">
        <v>1112</v>
      </c>
    </row>
    <row r="114" spans="1:39">
      <c r="A114" s="5">
        <v>339</v>
      </c>
      <c r="B114" s="5" t="s">
        <v>11</v>
      </c>
      <c r="C114" s="6" t="s">
        <v>94</v>
      </c>
      <c r="D114" s="7" t="s">
        <v>233</v>
      </c>
      <c r="E114" s="5" t="s">
        <v>236</v>
      </c>
      <c r="F114" s="5" t="s">
        <v>1101</v>
      </c>
      <c r="G114" s="5" t="s">
        <v>17</v>
      </c>
      <c r="H114" s="5" t="s">
        <v>17</v>
      </c>
      <c r="I114" s="5" t="s">
        <v>17</v>
      </c>
      <c r="J114" s="5" t="s">
        <v>17</v>
      </c>
      <c r="K114" s="5" t="s">
        <v>54</v>
      </c>
      <c r="L114" s="5" t="s">
        <v>41</v>
      </c>
      <c r="M114" s="5" t="s">
        <v>237</v>
      </c>
      <c r="N114" s="5" t="s">
        <v>21</v>
      </c>
      <c r="O114" t="s">
        <v>808</v>
      </c>
      <c r="P114" t="s">
        <v>807</v>
      </c>
      <c r="Q114" t="s">
        <v>499</v>
      </c>
      <c r="R114" t="s">
        <v>498</v>
      </c>
      <c r="S114">
        <v>21090</v>
      </c>
      <c r="T114">
        <f>VLOOKUP($A114,Sheet2!$A:$W,22,FALSE)</f>
        <v>39.2263181</v>
      </c>
      <c r="U114">
        <f>VLOOKUP($A114,Sheet2!$A:$W,23,FALSE)</f>
        <v>-76.659894300000005</v>
      </c>
      <c r="V114" t="str">
        <f>IF(VLOOKUP(A114,centers_stations!A:E,5,FALSE)=0,"",VLOOKUP(A114,centers_stations!A:E,5,FALSE))</f>
        <v>GHCND:USW00093721</v>
      </c>
      <c r="W114">
        <v>5</v>
      </c>
      <c r="X114">
        <v>24</v>
      </c>
      <c r="Y114" t="s">
        <v>1089</v>
      </c>
      <c r="Z114" t="s">
        <v>1089</v>
      </c>
      <c r="AA114">
        <v>7</v>
      </c>
      <c r="AB114" t="s">
        <v>1102</v>
      </c>
      <c r="AC114">
        <v>3</v>
      </c>
      <c r="AE114" t="s">
        <v>1111</v>
      </c>
      <c r="AF114">
        <v>2.5</v>
      </c>
      <c r="AG114">
        <v>2.5</v>
      </c>
      <c r="AH114">
        <v>12.09</v>
      </c>
      <c r="AI114">
        <v>2.2200000000000002</v>
      </c>
      <c r="AJ114" t="s">
        <v>1112</v>
      </c>
      <c r="AK114" t="s">
        <v>1112</v>
      </c>
      <c r="AL114" t="s">
        <v>1112</v>
      </c>
      <c r="AM114" t="s">
        <v>1112</v>
      </c>
    </row>
    <row r="115" spans="1:39">
      <c r="A115" s="5">
        <v>340</v>
      </c>
      <c r="B115" s="5" t="s">
        <v>11</v>
      </c>
      <c r="C115" s="6" t="s">
        <v>94</v>
      </c>
      <c r="D115" s="7" t="s">
        <v>233</v>
      </c>
      <c r="E115" s="5" t="s">
        <v>238</v>
      </c>
      <c r="F115" s="5" t="s">
        <v>1101</v>
      </c>
      <c r="G115" s="5" t="s">
        <v>55</v>
      </c>
      <c r="H115" s="5" t="s">
        <v>167</v>
      </c>
      <c r="I115" s="5" t="s">
        <v>167</v>
      </c>
      <c r="J115" s="5" t="s">
        <v>69</v>
      </c>
      <c r="K115" s="5" t="s">
        <v>54</v>
      </c>
      <c r="L115" s="5" t="s">
        <v>42</v>
      </c>
      <c r="M115" s="5" t="s">
        <v>108</v>
      </c>
      <c r="N115" s="5" t="s">
        <v>21</v>
      </c>
      <c r="O115" t="s">
        <v>806</v>
      </c>
      <c r="P115" t="s">
        <v>805</v>
      </c>
      <c r="Q115" t="s">
        <v>499</v>
      </c>
      <c r="R115" t="s">
        <v>498</v>
      </c>
      <c r="S115">
        <v>21208</v>
      </c>
      <c r="T115">
        <f>VLOOKUP($A115,Sheet2!$A:$W,22,FALSE)</f>
        <v>39.384768800000003</v>
      </c>
      <c r="U115">
        <f>VLOOKUP($A115,Sheet2!$A:$W,23,FALSE)</f>
        <v>-76.730030999999997</v>
      </c>
      <c r="V115" t="str">
        <f>IF(VLOOKUP(A115,centers_stations!A:E,5,FALSE)=0,"",VLOOKUP(A115,centers_stations!A:E,5,FALSE))</f>
        <v>GHCND:USW00093784</v>
      </c>
      <c r="W115">
        <v>4</v>
      </c>
      <c r="X115">
        <v>22</v>
      </c>
      <c r="Y115" t="s">
        <v>1089</v>
      </c>
      <c r="Z115" t="s">
        <v>1089</v>
      </c>
      <c r="AA115">
        <v>6</v>
      </c>
      <c r="AB115" t="s">
        <v>1102</v>
      </c>
      <c r="AC115">
        <v>2</v>
      </c>
      <c r="AE115" t="s">
        <v>1111</v>
      </c>
      <c r="AF115">
        <v>3</v>
      </c>
      <c r="AG115">
        <v>3</v>
      </c>
      <c r="AH115">
        <v>12.89</v>
      </c>
      <c r="AI115">
        <v>2.2200000000000002</v>
      </c>
      <c r="AJ115" t="s">
        <v>1112</v>
      </c>
      <c r="AK115" t="s">
        <v>1112</v>
      </c>
      <c r="AL115" t="s">
        <v>1112</v>
      </c>
      <c r="AM115" t="s">
        <v>1112</v>
      </c>
    </row>
    <row r="116" spans="1:39">
      <c r="A116" s="5">
        <v>341</v>
      </c>
      <c r="B116" s="5" t="s">
        <v>11</v>
      </c>
      <c r="C116" s="6" t="s">
        <v>94</v>
      </c>
      <c r="D116" s="7" t="s">
        <v>95</v>
      </c>
      <c r="E116" s="5" t="s">
        <v>239</v>
      </c>
      <c r="F116" s="5" t="s">
        <v>1101</v>
      </c>
      <c r="G116" s="5" t="s">
        <v>69</v>
      </c>
      <c r="H116" s="5" t="s">
        <v>108</v>
      </c>
      <c r="I116" s="5" t="s">
        <v>83</v>
      </c>
      <c r="J116" s="5" t="s">
        <v>83</v>
      </c>
      <c r="K116" s="5" t="s">
        <v>54</v>
      </c>
      <c r="L116" s="5" t="s">
        <v>42</v>
      </c>
      <c r="M116" s="5" t="s">
        <v>108</v>
      </c>
      <c r="N116" s="5" t="s">
        <v>21</v>
      </c>
      <c r="O116" t="s">
        <v>804</v>
      </c>
      <c r="P116" t="s">
        <v>502</v>
      </c>
      <c r="Q116" t="s">
        <v>499</v>
      </c>
      <c r="R116" t="s">
        <v>498</v>
      </c>
      <c r="S116">
        <v>21222</v>
      </c>
      <c r="T116">
        <f>VLOOKUP($A116,Sheet2!$A:$W,22,FALSE)</f>
        <v>39.283668300000002</v>
      </c>
      <c r="U116">
        <f>VLOOKUP($A116,Sheet2!$A:$W,23,FALSE)</f>
        <v>-76.505260899999996</v>
      </c>
      <c r="V116" t="str">
        <f>IF(VLOOKUP(A116,centers_stations!A:E,5,FALSE)=0,"",VLOOKUP(A116,centers_stations!A:E,5,FALSE))</f>
        <v>GHCND:USW00093784</v>
      </c>
      <c r="W116">
        <v>5</v>
      </c>
      <c r="X116">
        <v>26</v>
      </c>
      <c r="Y116" t="s">
        <v>1089</v>
      </c>
      <c r="Z116" t="s">
        <v>1089</v>
      </c>
      <c r="AA116">
        <v>7</v>
      </c>
      <c r="AB116" t="s">
        <v>1102</v>
      </c>
      <c r="AC116">
        <v>3</v>
      </c>
      <c r="AE116" t="s">
        <v>1111</v>
      </c>
      <c r="AF116">
        <v>2.5</v>
      </c>
      <c r="AG116">
        <v>2.5</v>
      </c>
      <c r="AH116">
        <v>12.09</v>
      </c>
      <c r="AI116">
        <v>2.2200000000000002</v>
      </c>
      <c r="AJ116" t="s">
        <v>1112</v>
      </c>
      <c r="AK116" t="s">
        <v>1112</v>
      </c>
      <c r="AL116" t="s">
        <v>1112</v>
      </c>
      <c r="AM116" t="s">
        <v>1112</v>
      </c>
    </row>
    <row r="117" spans="1:39">
      <c r="A117" s="5">
        <v>342</v>
      </c>
      <c r="B117" s="5" t="s">
        <v>11</v>
      </c>
      <c r="C117" s="6" t="s">
        <v>94</v>
      </c>
      <c r="D117" s="7" t="s">
        <v>233</v>
      </c>
      <c r="E117" s="5" t="s">
        <v>240</v>
      </c>
      <c r="F117" s="5" t="s">
        <v>1101</v>
      </c>
      <c r="G117" s="5" t="s">
        <v>69</v>
      </c>
      <c r="H117" s="5" t="s">
        <v>167</v>
      </c>
      <c r="I117" s="5" t="s">
        <v>69</v>
      </c>
      <c r="J117" s="5" t="s">
        <v>69</v>
      </c>
      <c r="K117" s="5" t="s">
        <v>54</v>
      </c>
      <c r="L117" s="5" t="s">
        <v>26</v>
      </c>
      <c r="M117" s="5" t="s">
        <v>108</v>
      </c>
      <c r="N117" s="5" t="s">
        <v>21</v>
      </c>
      <c r="O117" t="s">
        <v>803</v>
      </c>
      <c r="P117" t="s">
        <v>802</v>
      </c>
      <c r="Q117" t="s">
        <v>499</v>
      </c>
      <c r="R117" t="s">
        <v>498</v>
      </c>
      <c r="S117">
        <v>21204</v>
      </c>
      <c r="T117">
        <f>VLOOKUP($A117,Sheet2!$A:$W,22,FALSE)</f>
        <v>39.406989899999999</v>
      </c>
      <c r="U117">
        <f>VLOOKUP($A117,Sheet2!$A:$W,23,FALSE)</f>
        <v>-76.582076400000005</v>
      </c>
      <c r="V117" t="str">
        <f>IF(VLOOKUP(A117,centers_stations!A:E,5,FALSE)=0,"",VLOOKUP(A117,centers_stations!A:E,5,FALSE))</f>
        <v>GHCND:USW00093784</v>
      </c>
      <c r="W117">
        <v>5</v>
      </c>
      <c r="X117">
        <v>25</v>
      </c>
      <c r="Y117" t="s">
        <v>1089</v>
      </c>
      <c r="Z117" t="s">
        <v>1089</v>
      </c>
      <c r="AA117">
        <v>7</v>
      </c>
      <c r="AB117" t="s">
        <v>1102</v>
      </c>
      <c r="AC117">
        <v>3</v>
      </c>
      <c r="AE117" t="s">
        <v>1111</v>
      </c>
      <c r="AF117">
        <v>2.5</v>
      </c>
      <c r="AG117">
        <v>2.5</v>
      </c>
      <c r="AH117">
        <v>12.09</v>
      </c>
      <c r="AI117">
        <v>2.2200000000000002</v>
      </c>
      <c r="AJ117" t="s">
        <v>1112</v>
      </c>
      <c r="AK117" t="s">
        <v>1112</v>
      </c>
      <c r="AL117" t="s">
        <v>1112</v>
      </c>
      <c r="AM117" t="s">
        <v>1112</v>
      </c>
    </row>
    <row r="118" spans="1:39">
      <c r="A118" s="5">
        <v>343</v>
      </c>
      <c r="B118" s="5" t="s">
        <v>11</v>
      </c>
      <c r="C118" s="6" t="s">
        <v>94</v>
      </c>
      <c r="D118" s="7" t="s">
        <v>233</v>
      </c>
      <c r="E118" s="5" t="s">
        <v>241</v>
      </c>
      <c r="F118" s="5" t="s">
        <v>1101</v>
      </c>
      <c r="G118" s="5" t="s">
        <v>62</v>
      </c>
      <c r="H118" s="5" t="s">
        <v>167</v>
      </c>
      <c r="I118" s="5" t="s">
        <v>167</v>
      </c>
      <c r="J118" s="5" t="s">
        <v>62</v>
      </c>
      <c r="K118" s="5" t="s">
        <v>42</v>
      </c>
      <c r="L118" s="5" t="s">
        <v>42</v>
      </c>
      <c r="M118" s="5" t="s">
        <v>108</v>
      </c>
      <c r="N118" s="5" t="s">
        <v>21</v>
      </c>
      <c r="O118" t="s">
        <v>801</v>
      </c>
      <c r="P118" t="s">
        <v>502</v>
      </c>
      <c r="Q118" t="s">
        <v>499</v>
      </c>
      <c r="R118" t="s">
        <v>498</v>
      </c>
      <c r="S118">
        <v>21207</v>
      </c>
      <c r="T118">
        <f>VLOOKUP($A118,Sheet2!$A:$W,22,FALSE)</f>
        <v>39.312602200000001</v>
      </c>
      <c r="U118">
        <f>VLOOKUP($A118,Sheet2!$A:$W,23,FALSE)</f>
        <v>-76.731240700000001</v>
      </c>
      <c r="V118" t="str">
        <f>IF(VLOOKUP(A118,centers_stations!A:E,5,FALSE)=0,"",VLOOKUP(A118,centers_stations!A:E,5,FALSE))</f>
        <v>GHCND:USW00093784</v>
      </c>
      <c r="W118">
        <v>4</v>
      </c>
      <c r="X118">
        <v>24</v>
      </c>
      <c r="Y118" t="s">
        <v>1089</v>
      </c>
      <c r="Z118" t="s">
        <v>1089</v>
      </c>
      <c r="AA118">
        <v>7</v>
      </c>
      <c r="AB118" t="s">
        <v>1096</v>
      </c>
      <c r="AC118">
        <v>2</v>
      </c>
      <c r="AE118" t="s">
        <v>1111</v>
      </c>
      <c r="AF118">
        <v>3</v>
      </c>
      <c r="AG118">
        <v>3</v>
      </c>
      <c r="AH118">
        <v>12.89</v>
      </c>
      <c r="AI118">
        <v>2.2200000000000002</v>
      </c>
      <c r="AJ118" t="s">
        <v>1112</v>
      </c>
      <c r="AK118" t="s">
        <v>1112</v>
      </c>
      <c r="AL118" t="s">
        <v>1112</v>
      </c>
      <c r="AM118" t="s">
        <v>1112</v>
      </c>
    </row>
    <row r="119" spans="1:39">
      <c r="A119" s="5">
        <v>349</v>
      </c>
      <c r="B119" s="5" t="s">
        <v>11</v>
      </c>
      <c r="C119" s="6" t="s">
        <v>94</v>
      </c>
      <c r="D119" s="7" t="s">
        <v>242</v>
      </c>
      <c r="E119" s="5" t="s">
        <v>243</v>
      </c>
      <c r="F119" s="5" t="s">
        <v>1101</v>
      </c>
      <c r="G119" s="5" t="s">
        <v>69</v>
      </c>
      <c r="H119" s="5" t="s">
        <v>25</v>
      </c>
      <c r="I119" s="5" t="s">
        <v>17</v>
      </c>
      <c r="J119" s="5" t="s">
        <v>25</v>
      </c>
      <c r="K119" s="5" t="s">
        <v>30</v>
      </c>
      <c r="L119" s="5" t="s">
        <v>30</v>
      </c>
      <c r="M119" s="5" t="s">
        <v>76</v>
      </c>
      <c r="N119" s="5" t="s">
        <v>21</v>
      </c>
      <c r="O119" t="s">
        <v>800</v>
      </c>
      <c r="P119" t="s">
        <v>799</v>
      </c>
      <c r="Q119" t="s">
        <v>499</v>
      </c>
      <c r="R119" t="s">
        <v>498</v>
      </c>
      <c r="S119">
        <v>21122</v>
      </c>
      <c r="T119">
        <f>VLOOKUP($A119,Sheet2!$A:$W,22,FALSE)</f>
        <v>39.1285405</v>
      </c>
      <c r="U119">
        <f>VLOOKUP($A119,Sheet2!$A:$W,23,FALSE)</f>
        <v>-76.5891898</v>
      </c>
      <c r="V119" t="str">
        <f>IF(VLOOKUP(A119,centers_stations!A:E,5,FALSE)=0,"",VLOOKUP(A119,centers_stations!A:E,5,FALSE))</f>
        <v>GHCND:USW00093721</v>
      </c>
      <c r="W119">
        <v>6</v>
      </c>
      <c r="X119">
        <v>25</v>
      </c>
      <c r="Y119" t="s">
        <v>1089</v>
      </c>
      <c r="Z119" t="s">
        <v>1089</v>
      </c>
      <c r="AA119">
        <v>6</v>
      </c>
      <c r="AB119" t="s">
        <v>1096</v>
      </c>
      <c r="AC119">
        <v>3</v>
      </c>
      <c r="AE119" t="s">
        <v>1111</v>
      </c>
      <c r="AF119">
        <v>2.5</v>
      </c>
      <c r="AG119">
        <v>2.5</v>
      </c>
      <c r="AH119">
        <v>10.89</v>
      </c>
      <c r="AI119">
        <v>2.2200000000000002</v>
      </c>
      <c r="AJ119" t="s">
        <v>1112</v>
      </c>
      <c r="AK119" t="s">
        <v>1112</v>
      </c>
      <c r="AL119" t="s">
        <v>1112</v>
      </c>
      <c r="AM119" t="s">
        <v>1112</v>
      </c>
    </row>
    <row r="120" spans="1:39">
      <c r="A120" s="5">
        <v>350</v>
      </c>
      <c r="B120" s="5" t="s">
        <v>11</v>
      </c>
      <c r="C120" s="6" t="s">
        <v>56</v>
      </c>
      <c r="D120" s="8" t="s">
        <v>137</v>
      </c>
      <c r="E120" s="5" t="s">
        <v>244</v>
      </c>
      <c r="F120" s="5" t="s">
        <v>1101</v>
      </c>
      <c r="G120" s="5" t="s">
        <v>80</v>
      </c>
      <c r="H120" s="5" t="s">
        <v>80</v>
      </c>
      <c r="I120" s="5" t="s">
        <v>25</v>
      </c>
      <c r="J120" s="5" t="s">
        <v>25</v>
      </c>
      <c r="K120" s="5" t="s">
        <v>54</v>
      </c>
      <c r="L120" s="5" t="s">
        <v>24</v>
      </c>
      <c r="M120" s="5" t="s">
        <v>32</v>
      </c>
      <c r="N120" s="5" t="s">
        <v>175</v>
      </c>
      <c r="O120" t="s">
        <v>798</v>
      </c>
      <c r="P120" t="s">
        <v>556</v>
      </c>
      <c r="Q120" t="s">
        <v>553</v>
      </c>
      <c r="R120" t="s">
        <v>552</v>
      </c>
      <c r="S120">
        <v>85023</v>
      </c>
      <c r="T120">
        <f>VLOOKUP($A120,Sheet2!$A:$W,22,FALSE)</f>
        <v>33.612423499999998</v>
      </c>
      <c r="U120">
        <f>VLOOKUP($A120,Sheet2!$A:$W,23,FALSE)</f>
        <v>-112.120823</v>
      </c>
      <c r="V120" t="str">
        <f>IF(VLOOKUP(A120,centers_stations!A:E,5,FALSE)=0,"",VLOOKUP(A120,centers_stations!A:E,5,FALSE))</f>
        <v>GHCND:USW00003184</v>
      </c>
      <c r="W120">
        <v>7</v>
      </c>
      <c r="X120">
        <v>26</v>
      </c>
      <c r="Y120" t="s">
        <v>1089</v>
      </c>
      <c r="Z120" t="s">
        <v>1089</v>
      </c>
      <c r="AA120">
        <v>6</v>
      </c>
      <c r="AB120" t="s">
        <v>1096</v>
      </c>
      <c r="AC120">
        <v>2</v>
      </c>
      <c r="AE120" t="s">
        <v>1111</v>
      </c>
      <c r="AF120">
        <v>2</v>
      </c>
      <c r="AG120">
        <v>2</v>
      </c>
      <c r="AH120">
        <v>9.89</v>
      </c>
      <c r="AI120">
        <v>2.2200000000000002</v>
      </c>
      <c r="AJ120" t="s">
        <v>1124</v>
      </c>
      <c r="AK120">
        <v>7</v>
      </c>
      <c r="AL120">
        <v>7</v>
      </c>
      <c r="AM120" t="s">
        <v>1112</v>
      </c>
    </row>
    <row r="121" spans="1:39">
      <c r="A121" s="5">
        <v>353</v>
      </c>
      <c r="B121" s="5" t="s">
        <v>11</v>
      </c>
      <c r="C121" s="6" t="s">
        <v>56</v>
      </c>
      <c r="D121" s="8" t="s">
        <v>245</v>
      </c>
      <c r="E121" s="5" t="s">
        <v>246</v>
      </c>
      <c r="F121" s="5" t="s">
        <v>1101</v>
      </c>
      <c r="G121" s="5" t="s">
        <v>80</v>
      </c>
      <c r="H121" s="5" t="s">
        <v>80</v>
      </c>
      <c r="I121" s="5" t="s">
        <v>80</v>
      </c>
      <c r="J121" s="5" t="s">
        <v>80</v>
      </c>
      <c r="K121" s="5" t="s">
        <v>46</v>
      </c>
      <c r="L121" s="5" t="s">
        <v>26</v>
      </c>
      <c r="M121" s="5" t="s">
        <v>32</v>
      </c>
      <c r="N121" s="5" t="s">
        <v>175</v>
      </c>
      <c r="O121" t="s">
        <v>797</v>
      </c>
      <c r="P121" t="s">
        <v>796</v>
      </c>
      <c r="Q121" t="s">
        <v>553</v>
      </c>
      <c r="R121" t="s">
        <v>552</v>
      </c>
      <c r="S121">
        <v>85282</v>
      </c>
      <c r="T121">
        <f>VLOOKUP($A121,Sheet2!$A:$W,22,FALSE)</f>
        <v>33.384744699999999</v>
      </c>
      <c r="U121">
        <f>VLOOKUP($A121,Sheet2!$A:$W,23,FALSE)</f>
        <v>-111.9246179</v>
      </c>
      <c r="V121" t="str">
        <f>IF(VLOOKUP(A121,centers_stations!A:E,5,FALSE)=0,"",VLOOKUP(A121,centers_stations!A:E,5,FALSE))</f>
        <v>GHCND:USC00028499</v>
      </c>
      <c r="W121">
        <v>5</v>
      </c>
      <c r="X121">
        <v>22</v>
      </c>
      <c r="Y121" t="s">
        <v>1089</v>
      </c>
      <c r="Z121" t="s">
        <v>1089</v>
      </c>
      <c r="AA121">
        <v>5</v>
      </c>
      <c r="AB121" t="s">
        <v>1097</v>
      </c>
      <c r="AC121">
        <v>2</v>
      </c>
      <c r="AE121" t="s">
        <v>1111</v>
      </c>
      <c r="AF121">
        <v>2.5</v>
      </c>
      <c r="AG121">
        <v>2.5</v>
      </c>
      <c r="AH121">
        <v>12.09</v>
      </c>
      <c r="AI121">
        <v>2.2200000000000002</v>
      </c>
      <c r="AJ121" t="s">
        <v>1122</v>
      </c>
      <c r="AK121">
        <v>7</v>
      </c>
      <c r="AL121" t="s">
        <v>1112</v>
      </c>
      <c r="AM121">
        <v>7</v>
      </c>
    </row>
    <row r="122" spans="1:39">
      <c r="A122" s="5">
        <v>354</v>
      </c>
      <c r="B122" s="5" t="s">
        <v>11</v>
      </c>
      <c r="C122" s="6" t="s">
        <v>56</v>
      </c>
      <c r="D122" s="7" t="s">
        <v>247</v>
      </c>
      <c r="E122" s="5" t="s">
        <v>248</v>
      </c>
      <c r="F122" s="5" t="s">
        <v>1101</v>
      </c>
      <c r="G122" s="5" t="s">
        <v>25</v>
      </c>
      <c r="H122" s="5" t="s">
        <v>25</v>
      </c>
      <c r="I122" s="5" t="s">
        <v>25</v>
      </c>
      <c r="J122" s="5" t="s">
        <v>25</v>
      </c>
      <c r="K122" s="5" t="s">
        <v>54</v>
      </c>
      <c r="L122" s="5" t="s">
        <v>42</v>
      </c>
      <c r="M122" s="5" t="s">
        <v>32</v>
      </c>
      <c r="N122" s="5" t="s">
        <v>175</v>
      </c>
      <c r="O122" t="s">
        <v>795</v>
      </c>
      <c r="P122" t="s">
        <v>560</v>
      </c>
      <c r="Q122" t="s">
        <v>553</v>
      </c>
      <c r="R122" t="s">
        <v>552</v>
      </c>
      <c r="S122">
        <v>85224</v>
      </c>
      <c r="T122">
        <f>VLOOKUP($A122,Sheet2!$A:$W,22,FALSE)</f>
        <v>33.333750999999999</v>
      </c>
      <c r="U122">
        <f>VLOOKUP($A122,Sheet2!$A:$W,23,FALSE)</f>
        <v>-111.8428279</v>
      </c>
      <c r="V122" t="str">
        <f>IF(VLOOKUP(A122,centers_stations!A:E,5,FALSE)=0,"",VLOOKUP(A122,centers_stations!A:E,5,FALSE))</f>
        <v>GHCND:USC00028499</v>
      </c>
      <c r="W122">
        <v>7</v>
      </c>
      <c r="X122">
        <v>26</v>
      </c>
      <c r="Y122" t="s">
        <v>1089</v>
      </c>
      <c r="Z122" t="s">
        <v>1088</v>
      </c>
      <c r="AA122">
        <v>6</v>
      </c>
      <c r="AB122" t="s">
        <v>1102</v>
      </c>
      <c r="AC122">
        <v>2</v>
      </c>
      <c r="AE122" t="s">
        <v>1111</v>
      </c>
      <c r="AF122">
        <v>2</v>
      </c>
      <c r="AG122">
        <v>2</v>
      </c>
      <c r="AH122">
        <v>9.89</v>
      </c>
      <c r="AI122">
        <v>2.2200000000000002</v>
      </c>
      <c r="AJ122" t="s">
        <v>1112</v>
      </c>
      <c r="AK122" t="s">
        <v>1112</v>
      </c>
      <c r="AL122" t="s">
        <v>1112</v>
      </c>
      <c r="AM122" t="s">
        <v>1112</v>
      </c>
    </row>
    <row r="123" spans="1:39">
      <c r="A123" s="5">
        <v>357</v>
      </c>
      <c r="B123" s="5" t="s">
        <v>11</v>
      </c>
      <c r="C123" s="6" t="s">
        <v>94</v>
      </c>
      <c r="D123" s="7" t="s">
        <v>242</v>
      </c>
      <c r="E123" s="5" t="s">
        <v>249</v>
      </c>
      <c r="F123" s="5" t="s">
        <v>1101</v>
      </c>
      <c r="G123" s="5" t="s">
        <v>167</v>
      </c>
      <c r="H123" s="5" t="s">
        <v>62</v>
      </c>
      <c r="I123" s="5" t="s">
        <v>167</v>
      </c>
      <c r="J123" s="5" t="s">
        <v>108</v>
      </c>
      <c r="K123" s="5" t="s">
        <v>42</v>
      </c>
      <c r="L123" s="5" t="s">
        <v>42</v>
      </c>
      <c r="M123" s="5" t="s">
        <v>167</v>
      </c>
      <c r="N123" s="5" t="s">
        <v>21</v>
      </c>
      <c r="O123" t="s">
        <v>794</v>
      </c>
      <c r="P123" t="s">
        <v>793</v>
      </c>
      <c r="Q123" t="s">
        <v>499</v>
      </c>
      <c r="R123" t="s">
        <v>498</v>
      </c>
      <c r="S123">
        <v>20748</v>
      </c>
      <c r="T123">
        <f>VLOOKUP($A123,Sheet2!$A:$W,22,FALSE)</f>
        <v>38.825083399999997</v>
      </c>
      <c r="U123">
        <f>VLOOKUP($A123,Sheet2!$A:$W,23,FALSE)</f>
        <v>-76.947849700000006</v>
      </c>
      <c r="V123" t="str">
        <f>IF(VLOOKUP(A123,centers_stations!A:E,5,FALSE)=0,"",VLOOKUP(A123,centers_stations!A:E,5,FALSE))</f>
        <v>GHCND:USC00186800</v>
      </c>
      <c r="X123">
        <v>24</v>
      </c>
      <c r="Y123" t="s">
        <v>1089</v>
      </c>
      <c r="Z123" t="s">
        <v>1089</v>
      </c>
      <c r="AA123">
        <v>7</v>
      </c>
      <c r="AB123" t="s">
        <v>1096</v>
      </c>
      <c r="AC123">
        <v>2</v>
      </c>
      <c r="AE123" t="s">
        <v>1111</v>
      </c>
      <c r="AG123" t="s">
        <v>1112</v>
      </c>
      <c r="AH123" t="s">
        <v>1112</v>
      </c>
      <c r="AI123" t="s">
        <v>1112</v>
      </c>
      <c r="AJ123" t="s">
        <v>1112</v>
      </c>
      <c r="AK123" t="s">
        <v>1112</v>
      </c>
      <c r="AL123" t="s">
        <v>1112</v>
      </c>
      <c r="AM123" t="s">
        <v>1112</v>
      </c>
    </row>
    <row r="124" spans="1:39">
      <c r="A124" s="5">
        <v>358</v>
      </c>
      <c r="B124" s="5" t="s">
        <v>11</v>
      </c>
      <c r="C124" s="6" t="s">
        <v>56</v>
      </c>
      <c r="D124" s="7" t="s">
        <v>173</v>
      </c>
      <c r="E124" s="5" t="s">
        <v>250</v>
      </c>
      <c r="F124" s="5" t="s">
        <v>1101</v>
      </c>
      <c r="G124" s="5" t="s">
        <v>32</v>
      </c>
      <c r="H124" s="5" t="s">
        <v>32</v>
      </c>
      <c r="I124" s="5" t="s">
        <v>16</v>
      </c>
      <c r="J124" s="5" t="s">
        <v>32</v>
      </c>
      <c r="K124" s="5" t="s">
        <v>24</v>
      </c>
      <c r="L124" s="5" t="s">
        <v>26</v>
      </c>
      <c r="M124" s="5" t="s">
        <v>83</v>
      </c>
      <c r="N124" s="5" t="s">
        <v>175</v>
      </c>
      <c r="O124" t="s">
        <v>792</v>
      </c>
      <c r="P124" t="s">
        <v>791</v>
      </c>
      <c r="Q124" t="s">
        <v>625</v>
      </c>
      <c r="R124" t="s">
        <v>624</v>
      </c>
      <c r="S124">
        <v>80234</v>
      </c>
      <c r="T124">
        <f>VLOOKUP($A124,Sheet2!$A:$W,22,FALSE)</f>
        <v>39.884093100000001</v>
      </c>
      <c r="U124">
        <f>VLOOKUP($A124,Sheet2!$A:$W,23,FALSE)</f>
        <v>-104.9907355</v>
      </c>
      <c r="V124" t="str">
        <f>IF(VLOOKUP(A124,centers_stations!A:E,5,FALSE)=0,"",VLOOKUP(A124,centers_stations!A:E,5,FALSE))</f>
        <v>GHCND:USC00055984</v>
      </c>
      <c r="W124">
        <v>4</v>
      </c>
      <c r="X124">
        <v>22</v>
      </c>
      <c r="Y124" t="s">
        <v>1089</v>
      </c>
      <c r="Z124" t="s">
        <v>1088</v>
      </c>
      <c r="AA124">
        <v>6</v>
      </c>
      <c r="AB124" t="s">
        <v>1102</v>
      </c>
      <c r="AC124">
        <v>2</v>
      </c>
      <c r="AE124" t="s">
        <v>1111</v>
      </c>
      <c r="AF124">
        <v>3</v>
      </c>
      <c r="AG124">
        <v>3</v>
      </c>
      <c r="AH124">
        <v>12.89</v>
      </c>
      <c r="AI124">
        <v>2.2200000000000002</v>
      </c>
      <c r="AJ124" t="s">
        <v>1112</v>
      </c>
      <c r="AK124" t="s">
        <v>1112</v>
      </c>
      <c r="AL124" t="s">
        <v>1112</v>
      </c>
      <c r="AM124" t="s">
        <v>1112</v>
      </c>
    </row>
    <row r="125" spans="1:39">
      <c r="A125" s="5">
        <v>360</v>
      </c>
      <c r="B125" s="5" t="s">
        <v>11</v>
      </c>
      <c r="C125" s="6" t="s">
        <v>94</v>
      </c>
      <c r="D125" s="7" t="s">
        <v>242</v>
      </c>
      <c r="E125" s="5" t="s">
        <v>251</v>
      </c>
      <c r="F125" s="5" t="s">
        <v>1101</v>
      </c>
      <c r="G125" s="5" t="s">
        <v>69</v>
      </c>
      <c r="H125" s="5" t="s">
        <v>69</v>
      </c>
      <c r="I125" s="5" t="s">
        <v>69</v>
      </c>
      <c r="J125" s="5" t="s">
        <v>167</v>
      </c>
      <c r="K125" s="5" t="s">
        <v>42</v>
      </c>
      <c r="L125" s="5" t="s">
        <v>42</v>
      </c>
      <c r="M125" s="5" t="s">
        <v>53</v>
      </c>
      <c r="N125" s="5" t="s">
        <v>21</v>
      </c>
      <c r="O125" t="s">
        <v>790</v>
      </c>
      <c r="P125" t="s">
        <v>789</v>
      </c>
      <c r="Q125" t="s">
        <v>499</v>
      </c>
      <c r="R125" t="s">
        <v>498</v>
      </c>
      <c r="S125">
        <v>20707</v>
      </c>
      <c r="T125">
        <f>VLOOKUP($A125,Sheet2!$A:$W,22,FALSE)</f>
        <v>39.095931299999997</v>
      </c>
      <c r="U125">
        <f>VLOOKUP($A125,Sheet2!$A:$W,23,FALSE)</f>
        <v>-76.849440700000002</v>
      </c>
      <c r="V125" t="str">
        <f>IF(VLOOKUP(A125,centers_stations!A:E,5,FALSE)=0,"",VLOOKUP(A125,centers_stations!A:E,5,FALSE))</f>
        <v>GHCND:USC00180700</v>
      </c>
      <c r="W125">
        <v>6</v>
      </c>
      <c r="X125">
        <v>24</v>
      </c>
      <c r="Y125" t="s">
        <v>1089</v>
      </c>
      <c r="Z125" t="s">
        <v>1089</v>
      </c>
      <c r="AA125">
        <v>7</v>
      </c>
      <c r="AB125" t="s">
        <v>1096</v>
      </c>
      <c r="AC125">
        <v>2</v>
      </c>
      <c r="AE125" t="s">
        <v>1111</v>
      </c>
      <c r="AF125">
        <v>2.5</v>
      </c>
      <c r="AG125">
        <v>2.5</v>
      </c>
      <c r="AH125">
        <v>10.89</v>
      </c>
      <c r="AI125" t="s">
        <v>1112</v>
      </c>
      <c r="AJ125" t="s">
        <v>1112</v>
      </c>
      <c r="AK125" t="s">
        <v>1112</v>
      </c>
      <c r="AL125" t="s">
        <v>1112</v>
      </c>
      <c r="AM125" t="s">
        <v>1112</v>
      </c>
    </row>
    <row r="126" spans="1:39">
      <c r="A126" s="5">
        <v>361</v>
      </c>
      <c r="B126" s="5" t="s">
        <v>11</v>
      </c>
      <c r="C126" s="6" t="s">
        <v>100</v>
      </c>
      <c r="D126" s="7" t="s">
        <v>252</v>
      </c>
      <c r="E126" s="5" t="s">
        <v>253</v>
      </c>
      <c r="F126" s="5" t="s">
        <v>1101</v>
      </c>
      <c r="G126" s="5" t="s">
        <v>80</v>
      </c>
      <c r="H126" s="5" t="s">
        <v>25</v>
      </c>
      <c r="I126" s="5" t="s">
        <v>25</v>
      </c>
      <c r="J126" s="5" t="s">
        <v>25</v>
      </c>
      <c r="K126" s="5" t="s">
        <v>15</v>
      </c>
      <c r="L126" s="5" t="s">
        <v>30</v>
      </c>
      <c r="M126" s="5" t="s">
        <v>76</v>
      </c>
      <c r="N126" s="5" t="s">
        <v>21</v>
      </c>
      <c r="O126" t="s">
        <v>788</v>
      </c>
      <c r="P126" t="s">
        <v>787</v>
      </c>
      <c r="Q126" t="s">
        <v>499</v>
      </c>
      <c r="R126" t="s">
        <v>498</v>
      </c>
      <c r="S126">
        <v>20740</v>
      </c>
      <c r="T126">
        <f>VLOOKUP($A126,Sheet2!$A:$W,22,FALSE)</f>
        <v>39.000348500000001</v>
      </c>
      <c r="U126">
        <f>VLOOKUP($A126,Sheet2!$A:$W,23,FALSE)</f>
        <v>-76.9304542</v>
      </c>
      <c r="V126" t="str">
        <f>IF(VLOOKUP(A126,centers_stations!A:E,5,FALSE)=0,"",VLOOKUP(A126,centers_stations!A:E,5,FALSE))</f>
        <v>GHCND:USC00180700</v>
      </c>
      <c r="W126">
        <v>6</v>
      </c>
      <c r="X126">
        <v>16</v>
      </c>
      <c r="Y126" t="s">
        <v>1088</v>
      </c>
      <c r="Z126" t="s">
        <v>1089</v>
      </c>
      <c r="AA126">
        <v>4</v>
      </c>
      <c r="AB126" t="s">
        <v>1097</v>
      </c>
      <c r="AC126">
        <v>2</v>
      </c>
      <c r="AE126" t="s">
        <v>1110</v>
      </c>
      <c r="AF126">
        <v>3.09</v>
      </c>
      <c r="AG126">
        <v>3.09</v>
      </c>
      <c r="AH126">
        <v>13.19</v>
      </c>
      <c r="AI126">
        <v>2.2200000000000002</v>
      </c>
      <c r="AJ126" t="s">
        <v>1124</v>
      </c>
      <c r="AK126">
        <v>11</v>
      </c>
      <c r="AL126">
        <v>11</v>
      </c>
      <c r="AM126" t="s">
        <v>1112</v>
      </c>
    </row>
    <row r="127" spans="1:39">
      <c r="A127" s="5">
        <v>362</v>
      </c>
      <c r="B127" s="5" t="s">
        <v>11</v>
      </c>
      <c r="C127" s="6" t="s">
        <v>94</v>
      </c>
      <c r="D127" s="7" t="s">
        <v>242</v>
      </c>
      <c r="E127" s="5" t="s">
        <v>254</v>
      </c>
      <c r="F127" s="5" t="s">
        <v>1101</v>
      </c>
      <c r="G127" s="5" t="s">
        <v>109</v>
      </c>
      <c r="H127" s="5" t="s">
        <v>167</v>
      </c>
      <c r="I127" s="5" t="s">
        <v>109</v>
      </c>
      <c r="J127" s="5" t="s">
        <v>109</v>
      </c>
      <c r="K127" s="5" t="s">
        <v>15</v>
      </c>
      <c r="L127" s="5" t="s">
        <v>42</v>
      </c>
      <c r="M127" s="5" t="s">
        <v>53</v>
      </c>
      <c r="N127" s="5" t="s">
        <v>21</v>
      </c>
      <c r="O127" t="s">
        <v>786</v>
      </c>
      <c r="P127" t="s">
        <v>785</v>
      </c>
      <c r="Q127" t="s">
        <v>499</v>
      </c>
      <c r="R127" t="s">
        <v>498</v>
      </c>
      <c r="S127">
        <v>20784</v>
      </c>
      <c r="T127">
        <f>VLOOKUP($A127,Sheet2!$A:$W,22,FALSE)</f>
        <v>38.942929700000001</v>
      </c>
      <c r="U127">
        <f>VLOOKUP($A127,Sheet2!$A:$W,23,FALSE)</f>
        <v>-76.903404199999997</v>
      </c>
      <c r="V127" t="str">
        <f>IF(VLOOKUP(A127,centers_stations!A:E,5,FALSE)=0,"",VLOOKUP(A127,centers_stations!A:E,5,FALSE))</f>
        <v>GHCND:USC00180700</v>
      </c>
      <c r="X127">
        <v>24</v>
      </c>
      <c r="Y127" t="s">
        <v>1089</v>
      </c>
      <c r="Z127" t="s">
        <v>1089</v>
      </c>
      <c r="AA127">
        <v>7</v>
      </c>
      <c r="AB127" t="s">
        <v>1096</v>
      </c>
      <c r="AC127">
        <v>3</v>
      </c>
      <c r="AE127" t="s">
        <v>1111</v>
      </c>
      <c r="AG127" t="s">
        <v>1112</v>
      </c>
      <c r="AH127" t="s">
        <v>1112</v>
      </c>
      <c r="AI127" t="s">
        <v>1112</v>
      </c>
      <c r="AJ127" t="s">
        <v>1112</v>
      </c>
      <c r="AK127" t="s">
        <v>1112</v>
      </c>
      <c r="AL127" t="s">
        <v>1112</v>
      </c>
      <c r="AM127" t="s">
        <v>1112</v>
      </c>
    </row>
    <row r="128" spans="1:39">
      <c r="A128" s="5">
        <v>368</v>
      </c>
      <c r="B128" s="5" t="s">
        <v>84</v>
      </c>
      <c r="C128" s="6" t="s">
        <v>100</v>
      </c>
      <c r="D128" s="7" t="s">
        <v>252</v>
      </c>
      <c r="E128" s="5" t="s">
        <v>255</v>
      </c>
      <c r="F128" s="5" t="s">
        <v>1101</v>
      </c>
      <c r="G128" s="5" t="s">
        <v>80</v>
      </c>
      <c r="H128" s="5" t="s">
        <v>25</v>
      </c>
      <c r="I128" s="5" t="s">
        <v>25</v>
      </c>
      <c r="J128" s="5" t="s">
        <v>25</v>
      </c>
      <c r="K128" s="5" t="s">
        <v>15</v>
      </c>
      <c r="L128" s="5" t="s">
        <v>30</v>
      </c>
      <c r="M128" s="5" t="s">
        <v>76</v>
      </c>
      <c r="N128" s="5" t="s">
        <v>21</v>
      </c>
      <c r="O128" t="s">
        <v>1009</v>
      </c>
      <c r="P128" t="s">
        <v>1008</v>
      </c>
      <c r="Q128" t="s">
        <v>499</v>
      </c>
      <c r="R128" t="s">
        <v>498</v>
      </c>
      <c r="S128">
        <v>20877</v>
      </c>
      <c r="T128">
        <f>VLOOKUP($A128,Sheet2!$A:$W,22,FALSE)</f>
        <v>39.114412299999998</v>
      </c>
      <c r="U128">
        <f>VLOOKUP($A128,Sheet2!$A:$W,23,FALSE)</f>
        <v>-77.187843000000001</v>
      </c>
      <c r="V128" t="str">
        <f>IF(VLOOKUP(A128,centers_stations!A:E,5,FALSE)=0,"",VLOOKUP(A128,centers_stations!A:E,5,FALSE))</f>
        <v>GHCND:USC00182336</v>
      </c>
      <c r="W128">
        <v>4.25</v>
      </c>
      <c r="X128">
        <v>9</v>
      </c>
      <c r="Y128" t="s">
        <v>1089</v>
      </c>
      <c r="Z128" t="s">
        <v>1089</v>
      </c>
      <c r="AA128">
        <v>2</v>
      </c>
      <c r="AB128" t="s">
        <v>1092</v>
      </c>
      <c r="AC128">
        <v>2</v>
      </c>
      <c r="AD128" t="s">
        <v>1100</v>
      </c>
      <c r="AE128" t="s">
        <v>1110</v>
      </c>
      <c r="AF128">
        <v>3.49</v>
      </c>
      <c r="AG128">
        <v>3.49</v>
      </c>
      <c r="AH128">
        <v>15.19</v>
      </c>
      <c r="AI128">
        <v>2.2200000000000002</v>
      </c>
      <c r="AJ128" t="s">
        <v>1124</v>
      </c>
      <c r="AK128">
        <v>11</v>
      </c>
      <c r="AL128">
        <v>11</v>
      </c>
      <c r="AM128" t="s">
        <v>1112</v>
      </c>
    </row>
    <row r="129" spans="1:39">
      <c r="A129" s="5">
        <v>372</v>
      </c>
      <c r="B129" s="5" t="s">
        <v>11</v>
      </c>
      <c r="C129" s="6" t="s">
        <v>94</v>
      </c>
      <c r="D129" s="7" t="s">
        <v>111</v>
      </c>
      <c r="E129" s="5" t="s">
        <v>256</v>
      </c>
      <c r="F129" s="5" t="s">
        <v>1101</v>
      </c>
      <c r="G129" s="5" t="s">
        <v>25</v>
      </c>
      <c r="H129" s="5" t="s">
        <v>25</v>
      </c>
      <c r="I129" s="5" t="s">
        <v>25</v>
      </c>
      <c r="J129" s="5" t="s">
        <v>83</v>
      </c>
      <c r="K129" s="5" t="s">
        <v>80</v>
      </c>
      <c r="L129" s="5" t="s">
        <v>26</v>
      </c>
      <c r="M129" s="5" t="s">
        <v>32</v>
      </c>
      <c r="N129" s="5" t="s">
        <v>21</v>
      </c>
      <c r="O129" t="s">
        <v>784</v>
      </c>
      <c r="P129" t="s">
        <v>783</v>
      </c>
      <c r="Q129" t="s">
        <v>726</v>
      </c>
      <c r="R129" t="s">
        <v>725</v>
      </c>
      <c r="S129">
        <v>22193</v>
      </c>
      <c r="T129">
        <f>VLOOKUP($A129,Sheet2!$A:$W,22,FALSE)</f>
        <v>38.647373999999999</v>
      </c>
      <c r="U129">
        <f>VLOOKUP($A129,Sheet2!$A:$W,23,FALSE)</f>
        <v>-77.337188900000001</v>
      </c>
      <c r="V129" t="str">
        <f>IF(VLOOKUP(A129,centers_stations!A:E,5,FALSE)=0,"",VLOOKUP(A129,centers_stations!A:E,5,FALSE))</f>
        <v>GHCND:USW00013773</v>
      </c>
      <c r="W129">
        <v>4</v>
      </c>
      <c r="X129">
        <v>24</v>
      </c>
      <c r="Y129" t="s">
        <v>1088</v>
      </c>
      <c r="Z129" t="s">
        <v>1088</v>
      </c>
      <c r="AA129">
        <v>5</v>
      </c>
      <c r="AB129" t="s">
        <v>1102</v>
      </c>
      <c r="AC129">
        <v>2</v>
      </c>
      <c r="AE129" t="s">
        <v>1111</v>
      </c>
      <c r="AF129">
        <v>3</v>
      </c>
      <c r="AG129">
        <v>3</v>
      </c>
      <c r="AH129">
        <v>12.89</v>
      </c>
      <c r="AI129">
        <v>2.2200000000000002</v>
      </c>
      <c r="AJ129" t="s">
        <v>1112</v>
      </c>
      <c r="AK129" t="s">
        <v>1112</v>
      </c>
      <c r="AL129" t="s">
        <v>1112</v>
      </c>
      <c r="AM129" t="s">
        <v>1112</v>
      </c>
    </row>
    <row r="130" spans="1:39">
      <c r="A130" s="5">
        <v>373</v>
      </c>
      <c r="B130" s="5" t="s">
        <v>11</v>
      </c>
      <c r="C130" s="6" t="s">
        <v>94</v>
      </c>
      <c r="D130" s="7" t="s">
        <v>242</v>
      </c>
      <c r="E130" s="5" t="s">
        <v>257</v>
      </c>
      <c r="F130" s="5" t="s">
        <v>1101</v>
      </c>
      <c r="G130" s="5" t="s">
        <v>51</v>
      </c>
      <c r="H130" s="5" t="s">
        <v>17</v>
      </c>
      <c r="I130" s="5" t="s">
        <v>41</v>
      </c>
      <c r="J130" s="5" t="s">
        <v>122</v>
      </c>
      <c r="K130" s="5" t="s">
        <v>15</v>
      </c>
      <c r="L130" s="5" t="s">
        <v>42</v>
      </c>
      <c r="M130" s="5" t="s">
        <v>41</v>
      </c>
      <c r="N130" s="5" t="s">
        <v>21</v>
      </c>
      <c r="O130" t="s">
        <v>782</v>
      </c>
      <c r="P130" t="s">
        <v>781</v>
      </c>
      <c r="Q130" t="s">
        <v>499</v>
      </c>
      <c r="R130" t="s">
        <v>498</v>
      </c>
      <c r="S130">
        <v>20601</v>
      </c>
      <c r="T130">
        <f>VLOOKUP($A130,Sheet2!$A:$W,22,FALSE)</f>
        <v>38.641874899999998</v>
      </c>
      <c r="U130">
        <f>VLOOKUP($A130,Sheet2!$A:$W,23,FALSE)</f>
        <v>-76.897198099999997</v>
      </c>
      <c r="V130" t="str">
        <f>IF(VLOOKUP(A130,centers_stations!A:E,5,FALSE)=0,"",VLOOKUP(A130,centers_stations!A:E,5,FALSE))</f>
        <v>GHCND:USC00186800</v>
      </c>
      <c r="W130">
        <v>2</v>
      </c>
      <c r="X130">
        <v>22</v>
      </c>
      <c r="Y130" t="s">
        <v>1088</v>
      </c>
      <c r="Z130" t="s">
        <v>1088</v>
      </c>
      <c r="AA130">
        <v>4.5</v>
      </c>
      <c r="AB130" t="s">
        <v>1104</v>
      </c>
      <c r="AC130">
        <v>2</v>
      </c>
      <c r="AE130" t="s">
        <v>1111</v>
      </c>
      <c r="AF130">
        <v>3</v>
      </c>
      <c r="AG130">
        <v>3</v>
      </c>
      <c r="AH130">
        <v>14.09</v>
      </c>
      <c r="AI130">
        <v>2.2200000000000002</v>
      </c>
      <c r="AJ130" t="s">
        <v>1112</v>
      </c>
      <c r="AK130" t="s">
        <v>1112</v>
      </c>
      <c r="AL130" t="s">
        <v>1112</v>
      </c>
      <c r="AM130" t="s">
        <v>1112</v>
      </c>
    </row>
    <row r="131" spans="1:39">
      <c r="A131" s="5">
        <v>374</v>
      </c>
      <c r="B131" s="5" t="s">
        <v>11</v>
      </c>
      <c r="C131" s="6" t="s">
        <v>56</v>
      </c>
      <c r="D131" s="8" t="s">
        <v>137</v>
      </c>
      <c r="E131" s="5" t="s">
        <v>258</v>
      </c>
      <c r="F131" s="5" t="s">
        <v>1101</v>
      </c>
      <c r="G131" s="5" t="s">
        <v>80</v>
      </c>
      <c r="H131" s="5" t="s">
        <v>122</v>
      </c>
      <c r="I131" s="5" t="s">
        <v>25</v>
      </c>
      <c r="J131" s="5" t="s">
        <v>259</v>
      </c>
      <c r="K131" s="5" t="s">
        <v>54</v>
      </c>
      <c r="L131" s="5" t="s">
        <v>26</v>
      </c>
      <c r="M131" s="5" t="s">
        <v>83</v>
      </c>
      <c r="N131" s="5" t="s">
        <v>175</v>
      </c>
      <c r="O131" t="s">
        <v>780</v>
      </c>
      <c r="P131" t="s">
        <v>556</v>
      </c>
      <c r="Q131" t="s">
        <v>553</v>
      </c>
      <c r="R131" t="s">
        <v>552</v>
      </c>
      <c r="S131">
        <v>85027</v>
      </c>
      <c r="T131">
        <f>VLOOKUP($A131,Sheet2!$A:$W,22,FALSE)</f>
        <v>33.655994800000002</v>
      </c>
      <c r="U131">
        <f>VLOOKUP($A131,Sheet2!$A:$W,23,FALSE)</f>
        <v>-112.1328264</v>
      </c>
      <c r="V131" t="str">
        <f>IF(VLOOKUP(A131,centers_stations!A:E,5,FALSE)=0,"",VLOOKUP(A131,centers_stations!A:E,5,FALSE))</f>
        <v>GHCND:USW00003184</v>
      </c>
      <c r="W131">
        <v>6</v>
      </c>
      <c r="X131">
        <v>22</v>
      </c>
      <c r="Y131" t="s">
        <v>1089</v>
      </c>
      <c r="Z131" t="s">
        <v>1089</v>
      </c>
      <c r="AA131">
        <v>5</v>
      </c>
      <c r="AB131" t="s">
        <v>1102</v>
      </c>
      <c r="AC131">
        <v>1</v>
      </c>
      <c r="AE131" t="s">
        <v>1111</v>
      </c>
      <c r="AF131">
        <v>2.5</v>
      </c>
      <c r="AG131">
        <v>2.5</v>
      </c>
      <c r="AH131">
        <v>10.89</v>
      </c>
      <c r="AI131">
        <v>2.2200000000000002</v>
      </c>
      <c r="AJ131" t="s">
        <v>1124</v>
      </c>
      <c r="AK131">
        <v>7</v>
      </c>
      <c r="AL131">
        <v>7</v>
      </c>
      <c r="AM131" t="s">
        <v>1112</v>
      </c>
    </row>
    <row r="132" spans="1:39">
      <c r="A132" s="5">
        <v>375</v>
      </c>
      <c r="B132" s="5" t="s">
        <v>44</v>
      </c>
      <c r="C132" s="6" t="s">
        <v>100</v>
      </c>
      <c r="D132" s="7" t="s">
        <v>252</v>
      </c>
      <c r="E132" s="5" t="s">
        <v>260</v>
      </c>
      <c r="F132" s="5" t="s">
        <v>1101</v>
      </c>
      <c r="G132" s="5" t="s">
        <v>80</v>
      </c>
      <c r="H132" s="5" t="s">
        <v>25</v>
      </c>
      <c r="I132" s="5" t="s">
        <v>69</v>
      </c>
      <c r="J132" s="5" t="s">
        <v>69</v>
      </c>
      <c r="K132" s="5" t="s">
        <v>15</v>
      </c>
      <c r="L132" s="5" t="s">
        <v>26</v>
      </c>
      <c r="M132" s="5" t="s">
        <v>108</v>
      </c>
      <c r="N132" s="5" t="s">
        <v>21</v>
      </c>
      <c r="O132" t="s">
        <v>1061</v>
      </c>
      <c r="P132" t="s">
        <v>768</v>
      </c>
      <c r="Q132" t="s">
        <v>726</v>
      </c>
      <c r="R132" t="s">
        <v>725</v>
      </c>
      <c r="S132">
        <v>20175</v>
      </c>
      <c r="T132">
        <f>VLOOKUP($A132,Sheet2!$A:$W,22,FALSE)</f>
        <v>39.090648799999997</v>
      </c>
      <c r="U132">
        <f>VLOOKUP($A132,Sheet2!$A:$W,23,FALSE)</f>
        <v>-77.526062400000001</v>
      </c>
      <c r="V132" t="str">
        <f>IF(VLOOKUP(A132,centers_stations!A:E,5,FALSE)=0,"",VLOOKUP(A132,centers_stations!A:E,5,FALSE))</f>
        <v>GHCND:USC00448084</v>
      </c>
      <c r="W132">
        <v>6</v>
      </c>
      <c r="X132">
        <v>9</v>
      </c>
      <c r="Y132" t="s">
        <v>1089</v>
      </c>
      <c r="Z132" t="s">
        <v>1089</v>
      </c>
      <c r="AA132">
        <v>3</v>
      </c>
      <c r="AB132" t="s">
        <v>1097</v>
      </c>
      <c r="AC132">
        <v>2</v>
      </c>
      <c r="AE132" t="s">
        <v>1110</v>
      </c>
      <c r="AF132">
        <v>3.09</v>
      </c>
      <c r="AG132">
        <v>3.09</v>
      </c>
      <c r="AH132">
        <v>13.19</v>
      </c>
      <c r="AI132">
        <v>2.2200000000000002</v>
      </c>
      <c r="AJ132" t="s">
        <v>1112</v>
      </c>
      <c r="AK132" t="s">
        <v>1112</v>
      </c>
      <c r="AL132" t="s">
        <v>1112</v>
      </c>
      <c r="AM132" t="s">
        <v>1112</v>
      </c>
    </row>
    <row r="133" spans="1:39">
      <c r="A133" s="5">
        <v>384</v>
      </c>
      <c r="B133" s="5" t="s">
        <v>11</v>
      </c>
      <c r="C133" s="6" t="s">
        <v>56</v>
      </c>
      <c r="D133" s="7" t="s">
        <v>247</v>
      </c>
      <c r="E133" s="5" t="s">
        <v>261</v>
      </c>
      <c r="F133" s="5" t="s">
        <v>1101</v>
      </c>
      <c r="G133" s="5" t="s">
        <v>25</v>
      </c>
      <c r="H133" s="5" t="s">
        <v>25</v>
      </c>
      <c r="I133" s="5" t="s">
        <v>16</v>
      </c>
      <c r="J133" s="5" t="s">
        <v>25</v>
      </c>
      <c r="K133" s="5" t="s">
        <v>54</v>
      </c>
      <c r="L133" s="5" t="s">
        <v>24</v>
      </c>
      <c r="M133" s="5" t="s">
        <v>32</v>
      </c>
      <c r="N133" s="5" t="s">
        <v>175</v>
      </c>
      <c r="O133" t="s">
        <v>779</v>
      </c>
      <c r="P133" t="s">
        <v>638</v>
      </c>
      <c r="Q133" t="s">
        <v>553</v>
      </c>
      <c r="R133" t="s">
        <v>552</v>
      </c>
      <c r="S133">
        <v>85204</v>
      </c>
      <c r="T133">
        <f>VLOOKUP($A133,Sheet2!$A:$W,22,FALSE)</f>
        <v>33.392025400000001</v>
      </c>
      <c r="U133">
        <f>VLOOKUP($A133,Sheet2!$A:$W,23,FALSE)</f>
        <v>-111.7861841</v>
      </c>
      <c r="V133" t="str">
        <f>IF(VLOOKUP(A133,centers_stations!A:E,5,FALSE)=0,"",VLOOKUP(A133,centers_stations!A:E,5,FALSE))</f>
        <v>GHCND:USC00028499</v>
      </c>
      <c r="W133">
        <v>7</v>
      </c>
      <c r="X133">
        <v>26</v>
      </c>
      <c r="Y133" t="s">
        <v>1089</v>
      </c>
      <c r="Z133" t="s">
        <v>1088</v>
      </c>
      <c r="AA133">
        <v>6</v>
      </c>
      <c r="AB133" t="s">
        <v>1102</v>
      </c>
      <c r="AC133">
        <v>2</v>
      </c>
      <c r="AE133" t="s">
        <v>1111</v>
      </c>
      <c r="AF133">
        <v>2</v>
      </c>
      <c r="AG133">
        <v>2</v>
      </c>
      <c r="AH133">
        <v>9.89</v>
      </c>
      <c r="AI133">
        <v>2.2200000000000002</v>
      </c>
      <c r="AJ133" t="s">
        <v>1112</v>
      </c>
      <c r="AK133" t="s">
        <v>1112</v>
      </c>
      <c r="AL133" t="s">
        <v>1112</v>
      </c>
      <c r="AM133" t="s">
        <v>1112</v>
      </c>
    </row>
    <row r="134" spans="1:39">
      <c r="A134" s="5">
        <v>388</v>
      </c>
      <c r="B134" s="5" t="s">
        <v>44</v>
      </c>
      <c r="C134" s="6" t="s">
        <v>100</v>
      </c>
      <c r="D134" s="7" t="s">
        <v>252</v>
      </c>
      <c r="E134" s="5" t="s">
        <v>262</v>
      </c>
      <c r="F134" s="5" t="s">
        <v>1101</v>
      </c>
      <c r="G134" s="5" t="s">
        <v>80</v>
      </c>
      <c r="H134" s="5" t="s">
        <v>25</v>
      </c>
      <c r="I134" s="5" t="s">
        <v>25</v>
      </c>
      <c r="J134" s="5" t="s">
        <v>25</v>
      </c>
      <c r="K134" s="5" t="s">
        <v>15</v>
      </c>
      <c r="L134" s="5" t="s">
        <v>30</v>
      </c>
      <c r="M134" s="5" t="s">
        <v>76</v>
      </c>
      <c r="N134" s="5" t="s">
        <v>21</v>
      </c>
      <c r="O134" t="s">
        <v>1060</v>
      </c>
      <c r="P134" t="s">
        <v>1059</v>
      </c>
      <c r="Q134" t="s">
        <v>726</v>
      </c>
      <c r="R134" t="s">
        <v>725</v>
      </c>
      <c r="S134">
        <v>20120</v>
      </c>
      <c r="T134">
        <f>VLOOKUP($A134,Sheet2!$A:$W,22,FALSE)</f>
        <v>38.839479099999998</v>
      </c>
      <c r="U134">
        <f>VLOOKUP($A134,Sheet2!$A:$W,23,FALSE)</f>
        <v>-77.424685299999993</v>
      </c>
      <c r="V134" t="str">
        <f>IF(VLOOKUP(A134,centers_stations!A:E,5,FALSE)=0,"",VLOOKUP(A134,centers_stations!A:E,5,FALSE))</f>
        <v>GHCND:USW00093738</v>
      </c>
      <c r="W134">
        <v>6</v>
      </c>
      <c r="X134">
        <v>16</v>
      </c>
      <c r="Y134" t="s">
        <v>1088</v>
      </c>
      <c r="Z134" t="s">
        <v>1089</v>
      </c>
      <c r="AA134">
        <v>3</v>
      </c>
      <c r="AB134" t="s">
        <v>1097</v>
      </c>
      <c r="AC134">
        <v>2</v>
      </c>
      <c r="AE134" t="s">
        <v>1110</v>
      </c>
      <c r="AF134">
        <v>3.09</v>
      </c>
      <c r="AG134">
        <v>3.09</v>
      </c>
      <c r="AH134">
        <v>13.19</v>
      </c>
      <c r="AI134">
        <v>2.2200000000000002</v>
      </c>
      <c r="AJ134" t="s">
        <v>1124</v>
      </c>
      <c r="AK134">
        <v>11</v>
      </c>
      <c r="AL134">
        <v>11</v>
      </c>
      <c r="AM134" t="s">
        <v>1112</v>
      </c>
    </row>
    <row r="135" spans="1:39">
      <c r="A135" s="5">
        <v>391</v>
      </c>
      <c r="B135" s="5" t="s">
        <v>84</v>
      </c>
      <c r="C135" s="6" t="s">
        <v>100</v>
      </c>
      <c r="D135" s="7" t="s">
        <v>101</v>
      </c>
      <c r="E135" s="5" t="s">
        <v>263</v>
      </c>
      <c r="F135" s="5" t="s">
        <v>1101</v>
      </c>
      <c r="G135" s="5" t="s">
        <v>80</v>
      </c>
      <c r="H135" s="5" t="s">
        <v>80</v>
      </c>
      <c r="I135" s="5" t="s">
        <v>80</v>
      </c>
      <c r="J135" s="5" t="s">
        <v>80</v>
      </c>
      <c r="K135" s="5" t="s">
        <v>128</v>
      </c>
      <c r="L135" s="5" t="s">
        <v>77</v>
      </c>
      <c r="M135" s="5" t="s">
        <v>31</v>
      </c>
      <c r="N135" s="5" t="s">
        <v>27</v>
      </c>
      <c r="O135" t="s">
        <v>1007</v>
      </c>
      <c r="P135" t="s">
        <v>774</v>
      </c>
      <c r="Q135" t="s">
        <v>487</v>
      </c>
      <c r="R135" t="s">
        <v>486</v>
      </c>
      <c r="S135">
        <v>77024</v>
      </c>
      <c r="T135">
        <f>VLOOKUP($A135,Sheet2!$A:$W,22,FALSE)</f>
        <v>29.7801923</v>
      </c>
      <c r="U135">
        <f>VLOOKUP($A135,Sheet2!$A:$W,23,FALSE)</f>
        <v>-95.532214600000003</v>
      </c>
      <c r="V135" t="str">
        <f>IF(VLOOKUP(A135,centers_stations!A:E,5,FALSE)=0,"",VLOOKUP(A135,centers_stations!A:E,5,FALSE))</f>
        <v>GHCND:USW00012977</v>
      </c>
      <c r="W135">
        <v>4.25</v>
      </c>
      <c r="X135">
        <v>9</v>
      </c>
      <c r="Y135" t="s">
        <v>1089</v>
      </c>
      <c r="Z135" t="s">
        <v>1089</v>
      </c>
      <c r="AA135" t="s">
        <v>1094</v>
      </c>
      <c r="AB135" t="s">
        <v>1092</v>
      </c>
      <c r="AC135">
        <v>2</v>
      </c>
      <c r="AD135" t="s">
        <v>1100</v>
      </c>
      <c r="AE135" t="s">
        <v>1110</v>
      </c>
      <c r="AF135">
        <v>3.49</v>
      </c>
      <c r="AG135">
        <v>3.49</v>
      </c>
      <c r="AH135">
        <v>15.19</v>
      </c>
      <c r="AI135">
        <v>2.2200000000000002</v>
      </c>
      <c r="AJ135" t="s">
        <v>1124</v>
      </c>
      <c r="AK135">
        <v>11</v>
      </c>
      <c r="AL135">
        <v>11</v>
      </c>
      <c r="AM135" t="s">
        <v>1112</v>
      </c>
    </row>
    <row r="136" spans="1:39">
      <c r="A136" s="5">
        <v>394</v>
      </c>
      <c r="B136" s="5" t="s">
        <v>11</v>
      </c>
      <c r="C136" s="6" t="s">
        <v>100</v>
      </c>
      <c r="D136" s="7" t="s">
        <v>101</v>
      </c>
      <c r="E136" s="5" t="s">
        <v>264</v>
      </c>
      <c r="F136" s="5" t="s">
        <v>1101</v>
      </c>
      <c r="G136" s="5" t="s">
        <v>25</v>
      </c>
      <c r="H136" s="5" t="s">
        <v>25</v>
      </c>
      <c r="I136" s="5" t="s">
        <v>17</v>
      </c>
      <c r="J136" s="5" t="s">
        <v>25</v>
      </c>
      <c r="K136" s="5" t="s">
        <v>30</v>
      </c>
      <c r="L136" s="5" t="s">
        <v>30</v>
      </c>
      <c r="M136" s="5" t="s">
        <v>76</v>
      </c>
      <c r="N136" s="5" t="s">
        <v>27</v>
      </c>
      <c r="O136" t="s">
        <v>778</v>
      </c>
      <c r="P136" t="s">
        <v>774</v>
      </c>
      <c r="Q136" t="s">
        <v>487</v>
      </c>
      <c r="R136" t="s">
        <v>486</v>
      </c>
      <c r="S136">
        <v>77070</v>
      </c>
      <c r="T136">
        <f>VLOOKUP($A136,Sheet2!$A:$W,22,FALSE)</f>
        <v>29.972387999999999</v>
      </c>
      <c r="U136">
        <f>VLOOKUP($A136,Sheet2!$A:$W,23,FALSE)</f>
        <v>-95.560912700000003</v>
      </c>
      <c r="V136" t="str">
        <f>IF(VLOOKUP(A136,centers_stations!A:E,5,FALSE)=0,"",VLOOKUP(A136,centers_stations!A:E,5,FALSE))</f>
        <v>GHCND:USW00053910</v>
      </c>
      <c r="W136">
        <v>3</v>
      </c>
      <c r="X136">
        <v>24</v>
      </c>
      <c r="Y136" t="s">
        <v>1089</v>
      </c>
      <c r="Z136" t="s">
        <v>1088</v>
      </c>
      <c r="AA136">
        <v>6</v>
      </c>
      <c r="AB136" t="s">
        <v>1102</v>
      </c>
      <c r="AC136">
        <v>2</v>
      </c>
      <c r="AE136" t="s">
        <v>1111</v>
      </c>
      <c r="AF136">
        <v>3</v>
      </c>
      <c r="AG136">
        <v>3</v>
      </c>
      <c r="AH136">
        <v>13.09</v>
      </c>
      <c r="AI136">
        <v>2.2200000000000002</v>
      </c>
      <c r="AJ136" t="s">
        <v>1112</v>
      </c>
      <c r="AK136" t="s">
        <v>1112</v>
      </c>
      <c r="AL136" t="s">
        <v>1112</v>
      </c>
      <c r="AM136" t="s">
        <v>1112</v>
      </c>
    </row>
    <row r="137" spans="1:39">
      <c r="A137" s="5">
        <v>396</v>
      </c>
      <c r="B137" s="5" t="s">
        <v>11</v>
      </c>
      <c r="C137" s="6" t="s">
        <v>100</v>
      </c>
      <c r="D137" s="7" t="s">
        <v>101</v>
      </c>
      <c r="E137" s="5" t="s">
        <v>265</v>
      </c>
      <c r="F137" s="5" t="s">
        <v>1101</v>
      </c>
      <c r="G137" s="5" t="s">
        <v>68</v>
      </c>
      <c r="H137" s="5" t="s">
        <v>68</v>
      </c>
      <c r="I137" s="5" t="s">
        <v>68</v>
      </c>
      <c r="J137" s="5" t="s">
        <v>68</v>
      </c>
      <c r="K137" s="5" t="s">
        <v>99</v>
      </c>
      <c r="L137" s="5" t="s">
        <v>30</v>
      </c>
      <c r="M137" s="5" t="s">
        <v>32</v>
      </c>
      <c r="N137" s="5" t="s">
        <v>27</v>
      </c>
      <c r="O137" t="s">
        <v>777</v>
      </c>
      <c r="P137" t="s">
        <v>776</v>
      </c>
      <c r="Q137" t="s">
        <v>487</v>
      </c>
      <c r="R137" t="s">
        <v>486</v>
      </c>
      <c r="S137">
        <v>77338</v>
      </c>
      <c r="T137">
        <v>29.995757000000001</v>
      </c>
      <c r="U137">
        <v>-95.270471999999998</v>
      </c>
      <c r="V137" t="str">
        <f>IF(VLOOKUP(A137,centers_stations!A:E,5,FALSE)=0,"",VLOOKUP(A137,centers_stations!A:E,5,FALSE))</f>
        <v>GHCND:USW00012960</v>
      </c>
      <c r="W137">
        <v>4</v>
      </c>
      <c r="X137">
        <v>25</v>
      </c>
      <c r="Y137" t="s">
        <v>1089</v>
      </c>
      <c r="Z137" t="s">
        <v>1088</v>
      </c>
      <c r="AA137">
        <v>6</v>
      </c>
      <c r="AB137" t="s">
        <v>1102</v>
      </c>
      <c r="AC137">
        <v>2</v>
      </c>
      <c r="AE137" t="s">
        <v>1127</v>
      </c>
      <c r="AF137">
        <v>3</v>
      </c>
      <c r="AG137">
        <v>3</v>
      </c>
      <c r="AH137">
        <v>12.89</v>
      </c>
      <c r="AI137">
        <v>2.2200000000000002</v>
      </c>
      <c r="AJ137" t="s">
        <v>1112</v>
      </c>
      <c r="AK137" t="s">
        <v>1112</v>
      </c>
      <c r="AL137" t="s">
        <v>1112</v>
      </c>
      <c r="AM137" t="s">
        <v>1112</v>
      </c>
    </row>
    <row r="138" spans="1:39">
      <c r="A138" s="5">
        <v>397</v>
      </c>
      <c r="B138" s="5" t="s">
        <v>11</v>
      </c>
      <c r="C138" s="6" t="s">
        <v>100</v>
      </c>
      <c r="D138" s="7" t="s">
        <v>101</v>
      </c>
      <c r="E138" s="5" t="s">
        <v>266</v>
      </c>
      <c r="F138" s="5" t="s">
        <v>1101</v>
      </c>
      <c r="G138" s="5" t="s">
        <v>68</v>
      </c>
      <c r="H138" s="5" t="s">
        <v>68</v>
      </c>
      <c r="I138" s="5" t="s">
        <v>68</v>
      </c>
      <c r="J138" s="5" t="s">
        <v>68</v>
      </c>
      <c r="K138" s="5" t="s">
        <v>99</v>
      </c>
      <c r="L138" s="5" t="s">
        <v>24</v>
      </c>
      <c r="M138" s="5" t="s">
        <v>53</v>
      </c>
      <c r="N138" s="5" t="s">
        <v>27</v>
      </c>
      <c r="O138" t="s">
        <v>775</v>
      </c>
      <c r="P138" t="s">
        <v>774</v>
      </c>
      <c r="Q138" t="s">
        <v>487</v>
      </c>
      <c r="R138" t="s">
        <v>486</v>
      </c>
      <c r="S138">
        <v>77040</v>
      </c>
      <c r="T138">
        <f>VLOOKUP($A138,Sheet2!$A:$W,22,FALSE)</f>
        <v>29.863267499999999</v>
      </c>
      <c r="U138">
        <f>VLOOKUP($A138,Sheet2!$A:$W,23,FALSE)</f>
        <v>-95.535254399999999</v>
      </c>
      <c r="V138" t="str">
        <f>IF(VLOOKUP(A138,centers_stations!A:E,5,FALSE)=0,"",VLOOKUP(A138,centers_stations!A:E,5,FALSE))</f>
        <v>GHCND:USW00053910</v>
      </c>
      <c r="W138">
        <v>5</v>
      </c>
      <c r="X138">
        <v>25</v>
      </c>
      <c r="Y138" t="s">
        <v>1089</v>
      </c>
      <c r="Z138" t="s">
        <v>1089</v>
      </c>
      <c r="AA138">
        <v>6</v>
      </c>
      <c r="AB138" t="s">
        <v>1102</v>
      </c>
      <c r="AC138">
        <v>2</v>
      </c>
      <c r="AE138" t="s">
        <v>1111</v>
      </c>
      <c r="AF138">
        <v>2.5</v>
      </c>
      <c r="AG138">
        <v>2.5</v>
      </c>
      <c r="AH138">
        <v>12.09</v>
      </c>
      <c r="AI138">
        <v>2.2200000000000002</v>
      </c>
      <c r="AJ138" t="s">
        <v>1112</v>
      </c>
      <c r="AK138" t="s">
        <v>1112</v>
      </c>
      <c r="AL138" t="s">
        <v>1112</v>
      </c>
      <c r="AM138" t="s">
        <v>1112</v>
      </c>
    </row>
    <row r="139" spans="1:39">
      <c r="A139" s="5">
        <v>398</v>
      </c>
      <c r="B139" s="5" t="s">
        <v>11</v>
      </c>
      <c r="C139" s="6" t="s">
        <v>100</v>
      </c>
      <c r="D139" s="7" t="s">
        <v>101</v>
      </c>
      <c r="E139" s="5" t="s">
        <v>267</v>
      </c>
      <c r="F139" s="5" t="s">
        <v>1101</v>
      </c>
      <c r="G139" s="5" t="s">
        <v>80</v>
      </c>
      <c r="H139" s="5" t="s">
        <v>80</v>
      </c>
      <c r="I139" s="5" t="s">
        <v>80</v>
      </c>
      <c r="J139" s="5" t="s">
        <v>80</v>
      </c>
      <c r="K139" s="5" t="s">
        <v>54</v>
      </c>
      <c r="L139" s="5" t="s">
        <v>30</v>
      </c>
      <c r="M139" s="5" t="s">
        <v>32</v>
      </c>
      <c r="N139" s="5" t="s">
        <v>27</v>
      </c>
      <c r="O139" t="s">
        <v>773</v>
      </c>
      <c r="P139" t="s">
        <v>772</v>
      </c>
      <c r="Q139" t="s">
        <v>487</v>
      </c>
      <c r="R139" t="s">
        <v>486</v>
      </c>
      <c r="S139">
        <v>77477</v>
      </c>
      <c r="T139">
        <f>VLOOKUP($A139,Sheet2!$A:$W,22,FALSE)</f>
        <v>29.627610099999998</v>
      </c>
      <c r="U139">
        <f>VLOOKUP($A139,Sheet2!$A:$W,23,FALSE)</f>
        <v>-95.5883252</v>
      </c>
      <c r="V139" t="str">
        <f>IF(VLOOKUP(A139,centers_stations!A:E,5,FALSE)=0,"",VLOOKUP(A139,centers_stations!A:E,5,FALSE))</f>
        <v>GHCND:USW00012977</v>
      </c>
      <c r="W139">
        <v>3</v>
      </c>
      <c r="X139">
        <v>22</v>
      </c>
      <c r="Y139" t="s">
        <v>1089</v>
      </c>
      <c r="Z139" t="s">
        <v>1088</v>
      </c>
      <c r="AA139">
        <v>5</v>
      </c>
      <c r="AB139" t="s">
        <v>1097</v>
      </c>
      <c r="AC139">
        <v>2</v>
      </c>
      <c r="AE139" t="s">
        <v>1111</v>
      </c>
      <c r="AF139">
        <v>3</v>
      </c>
      <c r="AG139">
        <v>3</v>
      </c>
      <c r="AH139">
        <v>13.09</v>
      </c>
      <c r="AI139">
        <v>2.2200000000000002</v>
      </c>
      <c r="AJ139" t="s">
        <v>1112</v>
      </c>
      <c r="AK139" t="s">
        <v>1112</v>
      </c>
      <c r="AL139" t="s">
        <v>1112</v>
      </c>
      <c r="AM139" t="s">
        <v>1112</v>
      </c>
    </row>
    <row r="140" spans="1:39">
      <c r="A140" s="5">
        <v>400</v>
      </c>
      <c r="B140" s="5" t="s">
        <v>11</v>
      </c>
      <c r="C140" s="6" t="s">
        <v>94</v>
      </c>
      <c r="D140" s="7" t="s">
        <v>113</v>
      </c>
      <c r="E140" s="5" t="s">
        <v>268</v>
      </c>
      <c r="F140" s="5" t="s">
        <v>1101</v>
      </c>
      <c r="G140" s="5" t="s">
        <v>115</v>
      </c>
      <c r="H140" s="5" t="s">
        <v>41</v>
      </c>
      <c r="I140" s="5" t="s">
        <v>20</v>
      </c>
      <c r="J140" s="5" t="s">
        <v>20</v>
      </c>
      <c r="K140" s="5" t="s">
        <v>42</v>
      </c>
      <c r="L140" s="5" t="s">
        <v>42</v>
      </c>
      <c r="M140" s="5" t="s">
        <v>39</v>
      </c>
      <c r="N140" s="5" t="s">
        <v>21</v>
      </c>
      <c r="O140" t="s">
        <v>771</v>
      </c>
      <c r="P140" t="s">
        <v>770</v>
      </c>
      <c r="Q140" t="s">
        <v>509</v>
      </c>
      <c r="R140" t="s">
        <v>508</v>
      </c>
      <c r="S140">
        <v>32714</v>
      </c>
      <c r="T140">
        <f>VLOOKUP($A140,Sheet2!$A:$W,22,FALSE)</f>
        <v>28.665314299999999</v>
      </c>
      <c r="U140">
        <f>VLOOKUP($A140,Sheet2!$A:$W,23,FALSE)</f>
        <v>-81.391897099999994</v>
      </c>
      <c r="V140" t="str">
        <f>IF(VLOOKUP(A140,centers_stations!A:E,5,FALSE)=0,"",VLOOKUP(A140,centers_stations!A:E,5,FALSE))</f>
        <v>GHCND:USW00012841</v>
      </c>
      <c r="W140">
        <v>5</v>
      </c>
      <c r="X140">
        <v>26</v>
      </c>
      <c r="Y140" t="s">
        <v>1088</v>
      </c>
      <c r="Z140" t="s">
        <v>1088</v>
      </c>
      <c r="AA140">
        <v>6</v>
      </c>
      <c r="AB140" t="s">
        <v>1102</v>
      </c>
      <c r="AC140">
        <v>3</v>
      </c>
      <c r="AE140" t="s">
        <v>1111</v>
      </c>
      <c r="AF140">
        <v>2.5</v>
      </c>
      <c r="AG140">
        <v>2.5</v>
      </c>
      <c r="AH140">
        <v>12.09</v>
      </c>
      <c r="AI140">
        <v>2.2200000000000002</v>
      </c>
      <c r="AJ140" t="s">
        <v>1112</v>
      </c>
      <c r="AK140" t="s">
        <v>1112</v>
      </c>
      <c r="AL140" t="s">
        <v>1112</v>
      </c>
      <c r="AM140" t="s">
        <v>1112</v>
      </c>
    </row>
    <row r="141" spans="1:39">
      <c r="A141" s="5">
        <v>401</v>
      </c>
      <c r="B141" s="5" t="s">
        <v>11</v>
      </c>
      <c r="C141" s="6" t="s">
        <v>12</v>
      </c>
      <c r="D141" s="7" t="s">
        <v>152</v>
      </c>
      <c r="E141" s="5" t="s">
        <v>269</v>
      </c>
      <c r="F141" s="5" t="s">
        <v>1101</v>
      </c>
      <c r="G141" s="5" t="s">
        <v>270</v>
      </c>
      <c r="H141" s="5" t="s">
        <v>167</v>
      </c>
      <c r="I141" s="5" t="s">
        <v>53</v>
      </c>
      <c r="J141" s="5" t="s">
        <v>167</v>
      </c>
      <c r="K141" s="5" t="s">
        <v>41</v>
      </c>
      <c r="L141" s="5" t="s">
        <v>41</v>
      </c>
      <c r="M141" s="5" t="s">
        <v>53</v>
      </c>
      <c r="N141" s="5" t="s">
        <v>21</v>
      </c>
      <c r="O141" t="s">
        <v>769</v>
      </c>
      <c r="P141" t="s">
        <v>768</v>
      </c>
      <c r="Q141" t="s">
        <v>509</v>
      </c>
      <c r="R141" t="s">
        <v>508</v>
      </c>
      <c r="S141">
        <v>34749</v>
      </c>
      <c r="T141">
        <f>VLOOKUP($A141,Sheet2!$A:$W,22,FALSE)</f>
        <v>28.8109714</v>
      </c>
      <c r="U141">
        <f>VLOOKUP($A141,Sheet2!$A:$W,23,FALSE)</f>
        <v>-81.913847599999997</v>
      </c>
      <c r="V141" t="str">
        <f>IF(VLOOKUP(A141,centers_stations!A:E,5,FALSE)=0,"",VLOOKUP(A141,centers_stations!A:E,5,FALSE))</f>
        <v>GHCND:USW00012819</v>
      </c>
      <c r="W141">
        <v>8</v>
      </c>
      <c r="X141">
        <v>26</v>
      </c>
      <c r="Y141" t="s">
        <v>1088</v>
      </c>
      <c r="Z141" t="s">
        <v>1088</v>
      </c>
      <c r="AA141">
        <v>6</v>
      </c>
      <c r="AB141" t="s">
        <v>1096</v>
      </c>
      <c r="AC141">
        <v>3</v>
      </c>
      <c r="AE141" t="s">
        <v>1111</v>
      </c>
      <c r="AF141">
        <v>2</v>
      </c>
      <c r="AG141">
        <v>2</v>
      </c>
      <c r="AH141">
        <v>8.89</v>
      </c>
      <c r="AI141">
        <v>2.2200000000000002</v>
      </c>
      <c r="AJ141" t="s">
        <v>1112</v>
      </c>
      <c r="AK141" t="s">
        <v>1112</v>
      </c>
      <c r="AL141" t="s">
        <v>1112</v>
      </c>
      <c r="AM141" t="s">
        <v>1112</v>
      </c>
    </row>
    <row r="142" spans="1:39">
      <c r="A142" s="5">
        <v>402</v>
      </c>
      <c r="B142" s="5" t="s">
        <v>11</v>
      </c>
      <c r="C142" s="6" t="s">
        <v>94</v>
      </c>
      <c r="D142" s="7" t="s">
        <v>271</v>
      </c>
      <c r="E142" s="5" t="s">
        <v>272</v>
      </c>
      <c r="F142" s="5" t="s">
        <v>1101</v>
      </c>
      <c r="G142" s="5" t="s">
        <v>39</v>
      </c>
      <c r="H142" s="5" t="s">
        <v>60</v>
      </c>
      <c r="I142" s="5" t="s">
        <v>17</v>
      </c>
      <c r="J142" s="5" t="s">
        <v>20</v>
      </c>
      <c r="K142" s="5" t="s">
        <v>24</v>
      </c>
      <c r="L142" s="5" t="s">
        <v>42</v>
      </c>
      <c r="M142" s="5" t="s">
        <v>39</v>
      </c>
      <c r="N142" s="5" t="s">
        <v>21</v>
      </c>
      <c r="O142" t="s">
        <v>767</v>
      </c>
      <c r="P142" t="s">
        <v>766</v>
      </c>
      <c r="Q142" t="s">
        <v>509</v>
      </c>
      <c r="R142" t="s">
        <v>508</v>
      </c>
      <c r="S142">
        <v>32763</v>
      </c>
      <c r="T142">
        <f>VLOOKUP($A142,Sheet2!$A:$W,22,FALSE)</f>
        <v>28.907876000000002</v>
      </c>
      <c r="U142">
        <f>VLOOKUP($A142,Sheet2!$A:$W,23,FALSE)</f>
        <v>-81.291697999999997</v>
      </c>
      <c r="V142" t="str">
        <f>IF(VLOOKUP(A142,centers_stations!A:E,5,FALSE)=0,"",VLOOKUP(A142,centers_stations!A:E,5,FALSE))</f>
        <v>GHCND:USC00087982</v>
      </c>
      <c r="W142">
        <v>6</v>
      </c>
      <c r="X142">
        <v>26</v>
      </c>
      <c r="Y142" t="s">
        <v>1088</v>
      </c>
      <c r="Z142" t="s">
        <v>1088</v>
      </c>
      <c r="AA142">
        <v>6</v>
      </c>
      <c r="AB142" t="s">
        <v>1102</v>
      </c>
      <c r="AC142">
        <v>3</v>
      </c>
      <c r="AE142" t="s">
        <v>1111</v>
      </c>
      <c r="AF142">
        <v>2.5</v>
      </c>
      <c r="AG142">
        <v>2.5</v>
      </c>
      <c r="AH142">
        <v>10.89</v>
      </c>
      <c r="AI142">
        <v>2.2200000000000002</v>
      </c>
      <c r="AJ142" t="s">
        <v>1112</v>
      </c>
      <c r="AK142" t="s">
        <v>1112</v>
      </c>
      <c r="AL142" t="s">
        <v>1112</v>
      </c>
      <c r="AM142" t="s">
        <v>1112</v>
      </c>
    </row>
    <row r="143" spans="1:39">
      <c r="A143" s="5">
        <v>403</v>
      </c>
      <c r="B143" s="5" t="s">
        <v>11</v>
      </c>
      <c r="C143" s="6" t="s">
        <v>94</v>
      </c>
      <c r="D143" s="7" t="s">
        <v>113</v>
      </c>
      <c r="E143" s="5" t="s">
        <v>273</v>
      </c>
      <c r="F143" s="5" t="s">
        <v>1101</v>
      </c>
      <c r="G143" s="5" t="s">
        <v>31</v>
      </c>
      <c r="H143" s="5" t="s">
        <v>41</v>
      </c>
      <c r="I143" s="5" t="s">
        <v>31</v>
      </c>
      <c r="J143" s="5" t="s">
        <v>41</v>
      </c>
      <c r="K143" s="5" t="s">
        <v>30</v>
      </c>
      <c r="L143" s="5" t="s">
        <v>42</v>
      </c>
      <c r="M143" s="5" t="s">
        <v>30</v>
      </c>
      <c r="N143" s="5" t="s">
        <v>21</v>
      </c>
      <c r="O143" t="s">
        <v>765</v>
      </c>
      <c r="P143" t="s">
        <v>764</v>
      </c>
      <c r="Q143" t="s">
        <v>509</v>
      </c>
      <c r="R143" t="s">
        <v>508</v>
      </c>
      <c r="S143">
        <v>33813</v>
      </c>
      <c r="T143">
        <f>VLOOKUP($A143,Sheet2!$A:$W,22,FALSE)</f>
        <v>27.991327999999999</v>
      </c>
      <c r="U143">
        <f>VLOOKUP($A143,Sheet2!$A:$W,23,FALSE)</f>
        <v>-81.957463599999997</v>
      </c>
      <c r="V143" t="str">
        <f>IF(VLOOKUP(A143,centers_stations!A:E,5,FALSE)=0,"",VLOOKUP(A143,centers_stations!A:E,5,FALSE))</f>
        <v>GHCND:USC00084802</v>
      </c>
      <c r="W143">
        <v>6</v>
      </c>
      <c r="X143">
        <v>24</v>
      </c>
      <c r="Y143" t="s">
        <v>1088</v>
      </c>
      <c r="Z143" t="s">
        <v>1088</v>
      </c>
      <c r="AA143">
        <v>6</v>
      </c>
      <c r="AB143" t="s">
        <v>1102</v>
      </c>
      <c r="AC143">
        <v>3</v>
      </c>
      <c r="AE143" t="s">
        <v>1111</v>
      </c>
      <c r="AF143">
        <v>2.5</v>
      </c>
      <c r="AG143">
        <v>2.5</v>
      </c>
      <c r="AH143">
        <v>10.89</v>
      </c>
      <c r="AI143">
        <v>2.2200000000000002</v>
      </c>
      <c r="AJ143" t="s">
        <v>1124</v>
      </c>
      <c r="AK143">
        <v>11</v>
      </c>
      <c r="AL143">
        <v>11</v>
      </c>
      <c r="AM143" t="s">
        <v>1112</v>
      </c>
    </row>
    <row r="144" spans="1:39">
      <c r="A144" s="5">
        <v>407</v>
      </c>
      <c r="B144" s="5" t="s">
        <v>11</v>
      </c>
      <c r="C144" s="6" t="s">
        <v>94</v>
      </c>
      <c r="D144" s="7" t="s">
        <v>113</v>
      </c>
      <c r="E144" s="5" t="s">
        <v>274</v>
      </c>
      <c r="F144" s="5" t="s">
        <v>1101</v>
      </c>
      <c r="G144" s="5" t="s">
        <v>47</v>
      </c>
      <c r="H144" s="5" t="s">
        <v>39</v>
      </c>
      <c r="I144" s="5" t="s">
        <v>47</v>
      </c>
      <c r="J144" s="5" t="s">
        <v>47</v>
      </c>
      <c r="K144" s="5" t="s">
        <v>88</v>
      </c>
      <c r="L144" s="5" t="s">
        <v>48</v>
      </c>
      <c r="M144" s="5" t="s">
        <v>24</v>
      </c>
      <c r="N144" s="5" t="s">
        <v>21</v>
      </c>
      <c r="O144" t="s">
        <v>763</v>
      </c>
      <c r="P144" t="s">
        <v>762</v>
      </c>
      <c r="Q144" t="s">
        <v>509</v>
      </c>
      <c r="R144" t="s">
        <v>508</v>
      </c>
      <c r="S144">
        <v>34742</v>
      </c>
      <c r="T144">
        <f>VLOOKUP($A144,Sheet2!$A:$W,22,FALSE)</f>
        <v>28.302225199999999</v>
      </c>
      <c r="U144">
        <f>VLOOKUP($A144,Sheet2!$A:$W,23,FALSE)</f>
        <v>-81.447473000000002</v>
      </c>
      <c r="V144" t="str">
        <f>IF(VLOOKUP(A144,centers_stations!A:E,5,FALSE)=0,"",VLOOKUP(A144,centers_stations!A:E,5,FALSE))</f>
        <v>GHCND:USC00084625</v>
      </c>
      <c r="W144">
        <v>5</v>
      </c>
      <c r="X144">
        <v>24</v>
      </c>
      <c r="Y144" t="s">
        <v>1088</v>
      </c>
      <c r="Z144" t="s">
        <v>1088</v>
      </c>
      <c r="AA144">
        <v>6</v>
      </c>
      <c r="AB144" t="s">
        <v>1102</v>
      </c>
      <c r="AC144">
        <v>3</v>
      </c>
      <c r="AE144" t="s">
        <v>1111</v>
      </c>
      <c r="AF144">
        <v>2.5</v>
      </c>
      <c r="AG144">
        <v>2.5</v>
      </c>
      <c r="AH144">
        <v>12.09</v>
      </c>
      <c r="AI144">
        <v>2.2200000000000002</v>
      </c>
      <c r="AJ144" t="s">
        <v>1112</v>
      </c>
      <c r="AK144" t="s">
        <v>1112</v>
      </c>
      <c r="AL144" t="s">
        <v>1112</v>
      </c>
      <c r="AM144" t="s">
        <v>1112</v>
      </c>
    </row>
    <row r="145" spans="1:39">
      <c r="A145" s="5">
        <v>408</v>
      </c>
      <c r="B145" s="5" t="s">
        <v>11</v>
      </c>
      <c r="C145" s="6" t="s">
        <v>12</v>
      </c>
      <c r="D145" s="7" t="s">
        <v>81</v>
      </c>
      <c r="E145" s="5" t="s">
        <v>275</v>
      </c>
      <c r="F145" s="5" t="s">
        <v>1101</v>
      </c>
      <c r="G145" s="5" t="s">
        <v>76</v>
      </c>
      <c r="H145" s="5" t="s">
        <v>17</v>
      </c>
      <c r="I145" s="5" t="s">
        <v>17</v>
      </c>
      <c r="J145" s="5" t="s">
        <v>68</v>
      </c>
      <c r="K145" s="5" t="s">
        <v>15</v>
      </c>
      <c r="L145" s="5" t="s">
        <v>26</v>
      </c>
      <c r="M145" s="5" t="s">
        <v>122</v>
      </c>
      <c r="N145" s="5" t="s">
        <v>21</v>
      </c>
      <c r="O145" t="s">
        <v>761</v>
      </c>
      <c r="P145" t="s">
        <v>760</v>
      </c>
      <c r="Q145" t="s">
        <v>505</v>
      </c>
      <c r="R145" t="s">
        <v>504</v>
      </c>
      <c r="S145">
        <v>30188</v>
      </c>
      <c r="T145">
        <f>VLOOKUP($A145,Sheet2!$A:$W,22,FALSE)</f>
        <v>34.088570799999999</v>
      </c>
      <c r="U145">
        <f>VLOOKUP($A145,Sheet2!$A:$W,23,FALSE)</f>
        <v>-84.522774900000002</v>
      </c>
      <c r="V145" t="str">
        <f>IF(VLOOKUP(A145,centers_stations!A:E,5,FALSE)=0,"",VLOOKUP(A145,centers_stations!A:E,5,FALSE))</f>
        <v>GHCND:USC00090181</v>
      </c>
      <c r="W145">
        <v>8</v>
      </c>
      <c r="X145">
        <v>26</v>
      </c>
      <c r="Y145" t="s">
        <v>1090</v>
      </c>
      <c r="Z145" t="s">
        <v>1088</v>
      </c>
      <c r="AA145">
        <v>6</v>
      </c>
      <c r="AB145" t="s">
        <v>1102</v>
      </c>
      <c r="AC145">
        <v>3</v>
      </c>
      <c r="AE145" t="s">
        <v>1111</v>
      </c>
      <c r="AF145">
        <v>2</v>
      </c>
      <c r="AG145">
        <v>2</v>
      </c>
      <c r="AH145">
        <v>8.89</v>
      </c>
      <c r="AI145">
        <v>2.2200000000000002</v>
      </c>
      <c r="AJ145" t="s">
        <v>1124</v>
      </c>
      <c r="AK145">
        <v>7</v>
      </c>
      <c r="AL145">
        <v>7</v>
      </c>
      <c r="AM145" t="s">
        <v>1112</v>
      </c>
    </row>
    <row r="146" spans="1:39">
      <c r="A146" s="5">
        <v>412</v>
      </c>
      <c r="B146" s="5" t="s">
        <v>11</v>
      </c>
      <c r="C146" s="6" t="s">
        <v>94</v>
      </c>
      <c r="D146" s="7" t="s">
        <v>97</v>
      </c>
      <c r="E146" s="5" t="s">
        <v>276</v>
      </c>
      <c r="F146" s="5" t="s">
        <v>1101</v>
      </c>
      <c r="G146" s="5" t="s">
        <v>68</v>
      </c>
      <c r="H146" s="5" t="s">
        <v>83</v>
      </c>
      <c r="I146" s="5" t="s">
        <v>59</v>
      </c>
      <c r="J146" s="5" t="s">
        <v>32</v>
      </c>
      <c r="K146" s="5" t="s">
        <v>99</v>
      </c>
      <c r="L146" s="5" t="s">
        <v>24</v>
      </c>
      <c r="M146" s="5" t="s">
        <v>53</v>
      </c>
      <c r="N146" s="5" t="s">
        <v>27</v>
      </c>
      <c r="O146" t="s">
        <v>759</v>
      </c>
      <c r="P146" t="s">
        <v>758</v>
      </c>
      <c r="Q146" t="s">
        <v>487</v>
      </c>
      <c r="R146" t="s">
        <v>486</v>
      </c>
      <c r="S146">
        <v>76710</v>
      </c>
      <c r="T146">
        <f>VLOOKUP($A146,Sheet2!$A:$W,22,FALSE)</f>
        <v>31.5248682</v>
      </c>
      <c r="U146">
        <f>VLOOKUP($A146,Sheet2!$A:$W,23,FALSE)</f>
        <v>-97.176180299999999</v>
      </c>
      <c r="V146" t="str">
        <f>IF(VLOOKUP(A146,centers_stations!A:E,5,FALSE)=0,"",VLOOKUP(A146,centers_stations!A:E,5,FALSE))</f>
        <v>GHCND:USC00419417</v>
      </c>
      <c r="W146">
        <v>3</v>
      </c>
      <c r="X146">
        <v>22</v>
      </c>
      <c r="Y146" t="s">
        <v>1088</v>
      </c>
      <c r="Z146" t="s">
        <v>1088</v>
      </c>
      <c r="AA146">
        <v>5</v>
      </c>
      <c r="AB146" t="s">
        <v>1102</v>
      </c>
      <c r="AC146">
        <v>2</v>
      </c>
      <c r="AE146" t="s">
        <v>1111</v>
      </c>
      <c r="AF146">
        <v>3</v>
      </c>
      <c r="AG146">
        <v>3</v>
      </c>
      <c r="AH146">
        <v>13.09</v>
      </c>
      <c r="AI146">
        <v>2.2200000000000002</v>
      </c>
      <c r="AJ146" t="s">
        <v>1124</v>
      </c>
      <c r="AK146">
        <v>11</v>
      </c>
      <c r="AL146">
        <v>11</v>
      </c>
      <c r="AM146" t="s">
        <v>1112</v>
      </c>
    </row>
    <row r="147" spans="1:39">
      <c r="A147" s="5">
        <v>413</v>
      </c>
      <c r="B147" s="5" t="s">
        <v>44</v>
      </c>
      <c r="C147" s="6" t="s">
        <v>100</v>
      </c>
      <c r="D147" s="7" t="s">
        <v>101</v>
      </c>
      <c r="E147" s="5" t="s">
        <v>277</v>
      </c>
      <c r="F147" s="5" t="s">
        <v>1101</v>
      </c>
      <c r="G147" s="5" t="s">
        <v>80</v>
      </c>
      <c r="H147" s="5" t="s">
        <v>80</v>
      </c>
      <c r="I147" s="5" t="s">
        <v>80</v>
      </c>
      <c r="J147" s="5" t="s">
        <v>80</v>
      </c>
      <c r="K147" s="5" t="s">
        <v>128</v>
      </c>
      <c r="L147" s="5" t="s">
        <v>77</v>
      </c>
      <c r="M147" s="5" t="s">
        <v>76</v>
      </c>
      <c r="N147" s="5" t="s">
        <v>27</v>
      </c>
      <c r="O147" t="s">
        <v>1058</v>
      </c>
      <c r="P147" t="s">
        <v>1057</v>
      </c>
      <c r="Q147" t="s">
        <v>487</v>
      </c>
      <c r="R147" t="s">
        <v>486</v>
      </c>
      <c r="S147">
        <v>77385</v>
      </c>
      <c r="T147">
        <f>VLOOKUP($A147,Sheet2!$A:$W,22,FALSE)</f>
        <v>30.158161799999998</v>
      </c>
      <c r="U147">
        <f>VLOOKUP($A147,Sheet2!$A:$W,23,FALSE)</f>
        <v>-95.448347900000002</v>
      </c>
      <c r="V147" t="str">
        <f>IF(VLOOKUP(A147,centers_stations!A:E,5,FALSE)=0,"",VLOOKUP(A147,centers_stations!A:E,5,FALSE))</f>
        <v>GHCND:USW00053910</v>
      </c>
      <c r="W147">
        <v>4.5</v>
      </c>
      <c r="X147">
        <v>15</v>
      </c>
      <c r="Y147" t="s">
        <v>1089</v>
      </c>
      <c r="Z147" t="s">
        <v>1089</v>
      </c>
      <c r="AA147">
        <v>4</v>
      </c>
      <c r="AB147" t="s">
        <v>1092</v>
      </c>
      <c r="AC147">
        <v>2</v>
      </c>
      <c r="AE147" t="s">
        <v>1110</v>
      </c>
      <c r="AF147">
        <v>3.49</v>
      </c>
      <c r="AG147">
        <v>3.49</v>
      </c>
      <c r="AH147">
        <v>14.19</v>
      </c>
      <c r="AI147">
        <v>2.2200000000000002</v>
      </c>
      <c r="AJ147" t="s">
        <v>1124</v>
      </c>
      <c r="AK147">
        <v>11</v>
      </c>
      <c r="AL147">
        <v>11</v>
      </c>
      <c r="AM147" t="s">
        <v>1112</v>
      </c>
    </row>
    <row r="148" spans="1:39">
      <c r="A148" s="5">
        <v>414</v>
      </c>
      <c r="B148" s="5" t="s">
        <v>11</v>
      </c>
      <c r="C148" s="6" t="s">
        <v>100</v>
      </c>
      <c r="D148" s="7" t="s">
        <v>101</v>
      </c>
      <c r="E148" s="5" t="s">
        <v>33</v>
      </c>
      <c r="F148" s="5" t="s">
        <v>1101</v>
      </c>
      <c r="G148" s="5" t="s">
        <v>69</v>
      </c>
      <c r="H148" s="5" t="s">
        <v>53</v>
      </c>
      <c r="I148" s="5" t="s">
        <v>69</v>
      </c>
      <c r="J148" s="5" t="s">
        <v>69</v>
      </c>
      <c r="K148" s="5" t="s">
        <v>259</v>
      </c>
      <c r="L148" s="5" t="s">
        <v>39</v>
      </c>
      <c r="M148" s="5" t="s">
        <v>53</v>
      </c>
      <c r="N148" s="5" t="s">
        <v>27</v>
      </c>
      <c r="O148" t="s">
        <v>757</v>
      </c>
      <c r="P148" t="s">
        <v>756</v>
      </c>
      <c r="Q148" t="s">
        <v>487</v>
      </c>
      <c r="R148" t="s">
        <v>486</v>
      </c>
      <c r="S148">
        <v>77590</v>
      </c>
      <c r="T148">
        <f>VLOOKUP($A148,Sheet2!$A:$W,22,FALSE)</f>
        <v>29.395162599999999</v>
      </c>
      <c r="U148">
        <f>VLOOKUP($A148,Sheet2!$A:$W,23,FALSE)</f>
        <v>-94.929579099999998</v>
      </c>
      <c r="V148" t="str">
        <f>IF(VLOOKUP(A148,centers_stations!A:E,5,FALSE)=0,"",VLOOKUP(A148,centers_stations!A:E,5,FALSE))</f>
        <v>GHCND:USW00012923</v>
      </c>
      <c r="W148">
        <v>6</v>
      </c>
      <c r="X148">
        <v>25</v>
      </c>
      <c r="Y148" t="s">
        <v>1088</v>
      </c>
      <c r="Z148" t="s">
        <v>1088</v>
      </c>
      <c r="AA148">
        <v>6</v>
      </c>
      <c r="AB148" t="s">
        <v>1096</v>
      </c>
      <c r="AC148">
        <v>3</v>
      </c>
      <c r="AE148" t="s">
        <v>1111</v>
      </c>
      <c r="AF148">
        <v>2.5</v>
      </c>
      <c r="AG148">
        <v>2.5</v>
      </c>
      <c r="AH148">
        <v>10.89</v>
      </c>
      <c r="AI148">
        <v>2.2200000000000002</v>
      </c>
      <c r="AJ148" t="s">
        <v>1112</v>
      </c>
      <c r="AK148" t="s">
        <v>1112</v>
      </c>
      <c r="AL148" t="s">
        <v>1112</v>
      </c>
      <c r="AM148" t="s">
        <v>1112</v>
      </c>
    </row>
    <row r="149" spans="1:39">
      <c r="A149" s="5">
        <v>415</v>
      </c>
      <c r="B149" s="5" t="s">
        <v>11</v>
      </c>
      <c r="C149" s="6" t="s">
        <v>100</v>
      </c>
      <c r="D149" s="7" t="s">
        <v>101</v>
      </c>
      <c r="E149" s="5" t="s">
        <v>278</v>
      </c>
      <c r="F149" s="5" t="s">
        <v>1101</v>
      </c>
      <c r="G149" s="5" t="s">
        <v>16</v>
      </c>
      <c r="H149" s="5" t="s">
        <v>32</v>
      </c>
      <c r="I149" s="5" t="s">
        <v>16</v>
      </c>
      <c r="J149" s="5" t="s">
        <v>32</v>
      </c>
      <c r="K149" s="5" t="s">
        <v>15</v>
      </c>
      <c r="L149" s="5" t="s">
        <v>30</v>
      </c>
      <c r="M149" s="5" t="s">
        <v>53</v>
      </c>
      <c r="N149" s="5" t="s">
        <v>27</v>
      </c>
      <c r="O149" t="s">
        <v>755</v>
      </c>
      <c r="P149" t="s">
        <v>731</v>
      </c>
      <c r="Q149" t="s">
        <v>487</v>
      </c>
      <c r="R149" t="s">
        <v>486</v>
      </c>
      <c r="S149">
        <v>77598</v>
      </c>
      <c r="T149">
        <f>VLOOKUP($A149,Sheet2!$A:$W,22,FALSE)</f>
        <v>29.547298300000001</v>
      </c>
      <c r="U149">
        <f>VLOOKUP($A149,Sheet2!$A:$W,23,FALSE)</f>
        <v>-95.132951000000006</v>
      </c>
      <c r="V149" t="str">
        <f>IF(VLOOKUP(A149,centers_stations!A:E,5,FALSE)=0,"",VLOOKUP(A149,centers_stations!A:E,5,FALSE))</f>
        <v>GHCND:USC00414333</v>
      </c>
      <c r="W149">
        <v>3</v>
      </c>
      <c r="X149">
        <v>20</v>
      </c>
      <c r="Y149" t="s">
        <v>1089</v>
      </c>
      <c r="Z149" t="s">
        <v>1089</v>
      </c>
      <c r="AA149">
        <v>5</v>
      </c>
      <c r="AB149" t="s">
        <v>1102</v>
      </c>
      <c r="AC149">
        <v>2</v>
      </c>
      <c r="AE149" t="s">
        <v>1111</v>
      </c>
      <c r="AF149">
        <v>3</v>
      </c>
      <c r="AG149">
        <v>3</v>
      </c>
      <c r="AH149">
        <v>13.09</v>
      </c>
      <c r="AI149">
        <v>2.2200000000000002</v>
      </c>
      <c r="AJ149" t="s">
        <v>1112</v>
      </c>
      <c r="AK149" t="s">
        <v>1112</v>
      </c>
      <c r="AL149" t="s">
        <v>1112</v>
      </c>
      <c r="AM149" t="s">
        <v>1112</v>
      </c>
    </row>
    <row r="150" spans="1:39">
      <c r="A150" s="5">
        <v>423</v>
      </c>
      <c r="B150" s="5" t="s">
        <v>44</v>
      </c>
      <c r="C150" s="6" t="s">
        <v>56</v>
      </c>
      <c r="D150" s="8" t="s">
        <v>137</v>
      </c>
      <c r="E150" s="9" t="s">
        <v>279</v>
      </c>
      <c r="F150" s="5" t="s">
        <v>1101</v>
      </c>
      <c r="G150" s="5" t="s">
        <v>39</v>
      </c>
      <c r="H150" s="5" t="s">
        <v>80</v>
      </c>
      <c r="I150" s="5" t="s">
        <v>25</v>
      </c>
      <c r="J150" s="5" t="s">
        <v>32</v>
      </c>
      <c r="K150" s="5" t="s">
        <v>54</v>
      </c>
      <c r="L150" s="5" t="s">
        <v>26</v>
      </c>
      <c r="M150" s="5" t="s">
        <v>32</v>
      </c>
      <c r="N150" s="5" t="s">
        <v>175</v>
      </c>
      <c r="O150" t="s">
        <v>754</v>
      </c>
      <c r="P150" t="s">
        <v>556</v>
      </c>
      <c r="Q150" t="s">
        <v>553</v>
      </c>
      <c r="R150" t="s">
        <v>552</v>
      </c>
      <c r="S150">
        <v>85015</v>
      </c>
      <c r="T150">
        <f>VLOOKUP($A150,Sheet2!$A:$W,22,FALSE)</f>
        <v>33.5234752</v>
      </c>
      <c r="U150">
        <f>VLOOKUP($A150,Sheet2!$A:$W,23,FALSE)</f>
        <v>-112.10119210000001</v>
      </c>
      <c r="V150" t="str">
        <f>IF(VLOOKUP(A150,centers_stations!A:E,5,FALSE)=0,"",VLOOKUP(A150,centers_stations!A:E,5,FALSE))</f>
        <v>GHCND:USW00023183</v>
      </c>
      <c r="W150">
        <v>7</v>
      </c>
      <c r="X150">
        <v>22</v>
      </c>
      <c r="Y150" t="s">
        <v>1089</v>
      </c>
      <c r="Z150" t="s">
        <v>1089</v>
      </c>
      <c r="AA150">
        <v>4</v>
      </c>
      <c r="AB150" t="s">
        <v>1097</v>
      </c>
      <c r="AC150">
        <v>2</v>
      </c>
      <c r="AE150" t="s">
        <v>1110</v>
      </c>
      <c r="AF150">
        <v>3.09</v>
      </c>
      <c r="AG150">
        <v>3.09</v>
      </c>
      <c r="AH150">
        <v>13.19</v>
      </c>
      <c r="AI150">
        <v>2.2200000000000002</v>
      </c>
      <c r="AJ150" t="s">
        <v>1124</v>
      </c>
      <c r="AK150">
        <v>11</v>
      </c>
      <c r="AL150">
        <v>11</v>
      </c>
      <c r="AM150" t="s">
        <v>1112</v>
      </c>
    </row>
    <row r="151" spans="1:39">
      <c r="A151" s="5">
        <v>425</v>
      </c>
      <c r="B151" s="5" t="s">
        <v>11</v>
      </c>
      <c r="C151" s="6" t="s">
        <v>56</v>
      </c>
      <c r="D151" s="8" t="s">
        <v>137</v>
      </c>
      <c r="E151" s="9" t="s">
        <v>280</v>
      </c>
      <c r="F151" s="5" t="s">
        <v>1101</v>
      </c>
      <c r="G151" s="5" t="s">
        <v>39</v>
      </c>
      <c r="H151" s="5" t="s">
        <v>80</v>
      </c>
      <c r="I151" s="5" t="s">
        <v>25</v>
      </c>
      <c r="J151" s="5" t="s">
        <v>32</v>
      </c>
      <c r="K151" s="5" t="s">
        <v>54</v>
      </c>
      <c r="L151" s="5" t="s">
        <v>26</v>
      </c>
      <c r="M151" s="5" t="s">
        <v>83</v>
      </c>
      <c r="N151" s="5" t="s">
        <v>175</v>
      </c>
      <c r="O151" t="s">
        <v>753</v>
      </c>
      <c r="P151" t="s">
        <v>556</v>
      </c>
      <c r="Q151" t="s">
        <v>553</v>
      </c>
      <c r="R151" t="s">
        <v>552</v>
      </c>
      <c r="S151">
        <v>85032</v>
      </c>
      <c r="T151">
        <f>VLOOKUP($A151,Sheet2!$A:$W,22,FALSE)</f>
        <v>33.639904000000001</v>
      </c>
      <c r="U151">
        <f>VLOOKUP($A151,Sheet2!$A:$W,23,FALSE)</f>
        <v>-112.01859</v>
      </c>
      <c r="V151" t="str">
        <f>IF(VLOOKUP(A151,centers_stations!A:E,5,FALSE)=0,"",VLOOKUP(A151,centers_stations!A:E,5,FALSE))</f>
        <v>GHCND:USW00003184</v>
      </c>
      <c r="W151">
        <v>6</v>
      </c>
      <c r="X151">
        <v>22</v>
      </c>
      <c r="Y151" t="s">
        <v>1089</v>
      </c>
      <c r="Z151" t="s">
        <v>1089</v>
      </c>
      <c r="AA151">
        <v>5</v>
      </c>
      <c r="AB151" t="s">
        <v>1104</v>
      </c>
      <c r="AC151">
        <v>2</v>
      </c>
      <c r="AE151" t="s">
        <v>1111</v>
      </c>
      <c r="AF151">
        <v>2.5</v>
      </c>
      <c r="AG151">
        <v>2.5</v>
      </c>
      <c r="AH151">
        <v>10.89</v>
      </c>
      <c r="AI151">
        <v>2.2200000000000002</v>
      </c>
      <c r="AJ151" t="s">
        <v>1124</v>
      </c>
      <c r="AK151">
        <v>7</v>
      </c>
      <c r="AL151">
        <v>7</v>
      </c>
      <c r="AM151" t="s">
        <v>1112</v>
      </c>
    </row>
    <row r="152" spans="1:39">
      <c r="A152" s="5">
        <v>426</v>
      </c>
      <c r="B152" s="5" t="s">
        <v>84</v>
      </c>
      <c r="C152" s="6" t="s">
        <v>56</v>
      </c>
      <c r="D152" s="8" t="s">
        <v>245</v>
      </c>
      <c r="E152" s="5" t="s">
        <v>281</v>
      </c>
      <c r="F152" s="5" t="s">
        <v>1101</v>
      </c>
      <c r="G152" s="5" t="s">
        <v>80</v>
      </c>
      <c r="H152" s="5" t="s">
        <v>80</v>
      </c>
      <c r="I152" s="5" t="s">
        <v>25</v>
      </c>
      <c r="J152" s="5" t="s">
        <v>25</v>
      </c>
      <c r="K152" s="5" t="s">
        <v>54</v>
      </c>
      <c r="L152" s="5" t="s">
        <v>24</v>
      </c>
      <c r="M152" s="5" t="s">
        <v>32</v>
      </c>
      <c r="N152" s="5" t="s">
        <v>175</v>
      </c>
      <c r="O152" t="s">
        <v>1006</v>
      </c>
      <c r="P152" t="s">
        <v>558</v>
      </c>
      <c r="Q152" t="s">
        <v>553</v>
      </c>
      <c r="R152" t="s">
        <v>552</v>
      </c>
      <c r="S152">
        <v>85251</v>
      </c>
      <c r="T152">
        <f>VLOOKUP($A152,Sheet2!$A:$W,22,FALSE)</f>
        <v>33.480995200000002</v>
      </c>
      <c r="U152">
        <f>VLOOKUP($A152,Sheet2!$A:$W,23,FALSE)</f>
        <v>-111.92473560000001</v>
      </c>
      <c r="V152" t="str">
        <f>IF(VLOOKUP(A152,centers_stations!A:E,5,FALSE)=0,"",VLOOKUP(A152,centers_stations!A:E,5,FALSE))</f>
        <v>GHCND:USC00028499</v>
      </c>
      <c r="W152">
        <v>7</v>
      </c>
      <c r="X152">
        <v>16</v>
      </c>
      <c r="Y152" t="s">
        <v>1088</v>
      </c>
      <c r="Z152" t="s">
        <v>1089</v>
      </c>
      <c r="AA152">
        <v>4.5</v>
      </c>
      <c r="AB152" t="s">
        <v>1104</v>
      </c>
      <c r="AC152">
        <v>2</v>
      </c>
      <c r="AE152" t="s">
        <v>1110</v>
      </c>
      <c r="AF152">
        <v>3.09</v>
      </c>
      <c r="AG152">
        <v>3.09</v>
      </c>
      <c r="AH152">
        <v>13.19</v>
      </c>
      <c r="AI152">
        <v>2.2200000000000002</v>
      </c>
      <c r="AJ152" t="s">
        <v>1124</v>
      </c>
      <c r="AK152">
        <v>11</v>
      </c>
      <c r="AL152">
        <v>11</v>
      </c>
      <c r="AM152" t="s">
        <v>1112</v>
      </c>
    </row>
    <row r="153" spans="1:39">
      <c r="A153" s="5">
        <v>427</v>
      </c>
      <c r="B153" s="5" t="s">
        <v>11</v>
      </c>
      <c r="C153" s="6" t="s">
        <v>56</v>
      </c>
      <c r="D153" s="8" t="s">
        <v>247</v>
      </c>
      <c r="E153" s="5" t="s">
        <v>282</v>
      </c>
      <c r="F153" s="5" t="s">
        <v>1101</v>
      </c>
      <c r="G153" s="5" t="s">
        <v>32</v>
      </c>
      <c r="H153" s="5" t="s">
        <v>16</v>
      </c>
      <c r="I153" s="5" t="s">
        <v>32</v>
      </c>
      <c r="J153" s="5" t="s">
        <v>32</v>
      </c>
      <c r="K153" s="5" t="s">
        <v>15</v>
      </c>
      <c r="L153" s="5" t="s">
        <v>42</v>
      </c>
      <c r="M153" s="5" t="s">
        <v>83</v>
      </c>
      <c r="N153" s="5" t="s">
        <v>175</v>
      </c>
      <c r="O153" t="s">
        <v>752</v>
      </c>
      <c r="P153" t="s">
        <v>751</v>
      </c>
      <c r="Q153" t="s">
        <v>553</v>
      </c>
      <c r="R153" t="s">
        <v>552</v>
      </c>
      <c r="S153">
        <v>85345</v>
      </c>
      <c r="T153">
        <f>VLOOKUP($A153,Sheet2!$A:$W,22,FALSE)</f>
        <v>33.565419900000002</v>
      </c>
      <c r="U153">
        <f>VLOOKUP($A153,Sheet2!$A:$W,23,FALSE)</f>
        <v>-112.2415692</v>
      </c>
      <c r="V153" t="str">
        <f>IF(VLOOKUP(A153,centers_stations!A:E,5,FALSE)=0,"",VLOOKUP(A153,centers_stations!A:E,5,FALSE))</f>
        <v>GHCND:USC00029634</v>
      </c>
      <c r="W153">
        <v>6</v>
      </c>
      <c r="X153">
        <v>22</v>
      </c>
      <c r="Y153" t="s">
        <v>1089</v>
      </c>
      <c r="Z153" t="s">
        <v>1089</v>
      </c>
      <c r="AA153">
        <v>5</v>
      </c>
      <c r="AB153" t="s">
        <v>1104</v>
      </c>
      <c r="AC153">
        <v>1</v>
      </c>
      <c r="AE153" t="s">
        <v>1111</v>
      </c>
      <c r="AF153">
        <v>2.5</v>
      </c>
      <c r="AG153">
        <v>2.5</v>
      </c>
      <c r="AH153">
        <v>10.89</v>
      </c>
      <c r="AI153">
        <v>2.2200000000000002</v>
      </c>
      <c r="AJ153" t="s">
        <v>1124</v>
      </c>
      <c r="AK153">
        <v>7</v>
      </c>
      <c r="AL153">
        <v>7</v>
      </c>
      <c r="AM153" t="s">
        <v>1112</v>
      </c>
    </row>
    <row r="154" spans="1:39">
      <c r="A154" s="5">
        <v>428</v>
      </c>
      <c r="B154" s="5" t="s">
        <v>11</v>
      </c>
      <c r="C154" s="6" t="s">
        <v>56</v>
      </c>
      <c r="D154" s="7" t="s">
        <v>247</v>
      </c>
      <c r="E154" s="5" t="s">
        <v>283</v>
      </c>
      <c r="F154" s="5" t="s">
        <v>1101</v>
      </c>
      <c r="G154" s="5" t="s">
        <v>17</v>
      </c>
      <c r="H154" s="5" t="s">
        <v>25</v>
      </c>
      <c r="I154" s="5" t="s">
        <v>32</v>
      </c>
      <c r="J154" s="5" t="s">
        <v>25</v>
      </c>
      <c r="K154" s="5" t="s">
        <v>54</v>
      </c>
      <c r="L154" s="5" t="s">
        <v>24</v>
      </c>
      <c r="M154" s="5" t="s">
        <v>32</v>
      </c>
      <c r="N154" s="5" t="s">
        <v>175</v>
      </c>
      <c r="O154" t="s">
        <v>750</v>
      </c>
      <c r="P154" t="s">
        <v>560</v>
      </c>
      <c r="Q154" t="s">
        <v>553</v>
      </c>
      <c r="R154" t="s">
        <v>552</v>
      </c>
      <c r="S154">
        <v>85226</v>
      </c>
      <c r="T154">
        <f>VLOOKUP($A154,Sheet2!$A:$W,22,FALSE)</f>
        <v>33.319432499999998</v>
      </c>
      <c r="U154">
        <f>VLOOKUP($A154,Sheet2!$A:$W,23,FALSE)</f>
        <v>-111.9079922</v>
      </c>
      <c r="V154" t="str">
        <f>IF(VLOOKUP(A154,centers_stations!A:E,5,FALSE)=0,"",VLOOKUP(A154,centers_stations!A:E,5,FALSE))</f>
        <v>GHCND:USC00028499</v>
      </c>
      <c r="W154">
        <v>6</v>
      </c>
      <c r="X154">
        <v>26</v>
      </c>
      <c r="Y154" t="s">
        <v>1089</v>
      </c>
      <c r="Z154" t="s">
        <v>1088</v>
      </c>
      <c r="AA154">
        <v>6</v>
      </c>
      <c r="AB154" t="s">
        <v>1102</v>
      </c>
      <c r="AC154">
        <v>2</v>
      </c>
      <c r="AE154" t="s">
        <v>1111</v>
      </c>
      <c r="AF154">
        <v>2.5</v>
      </c>
      <c r="AG154">
        <v>2.5</v>
      </c>
      <c r="AH154">
        <v>10.89</v>
      </c>
      <c r="AI154">
        <v>2.2200000000000002</v>
      </c>
      <c r="AJ154" t="s">
        <v>1112</v>
      </c>
      <c r="AK154" t="s">
        <v>1112</v>
      </c>
      <c r="AL154" t="s">
        <v>1112</v>
      </c>
      <c r="AM154" t="s">
        <v>1112</v>
      </c>
    </row>
    <row r="155" spans="1:39">
      <c r="A155" s="5">
        <v>430</v>
      </c>
      <c r="B155" s="5" t="s">
        <v>11</v>
      </c>
      <c r="C155" s="6" t="s">
        <v>56</v>
      </c>
      <c r="D155" s="7" t="s">
        <v>173</v>
      </c>
      <c r="E155" s="5" t="s">
        <v>284</v>
      </c>
      <c r="F155" s="5" t="s">
        <v>1101</v>
      </c>
      <c r="G155" s="5" t="s">
        <v>17</v>
      </c>
      <c r="H155" s="5" t="s">
        <v>41</v>
      </c>
      <c r="I155" s="5" t="s">
        <v>17</v>
      </c>
      <c r="J155" s="5" t="s">
        <v>32</v>
      </c>
      <c r="K155" s="5" t="s">
        <v>42</v>
      </c>
      <c r="L155" s="5" t="s">
        <v>26</v>
      </c>
      <c r="M155" s="5" t="s">
        <v>76</v>
      </c>
      <c r="N155" s="5" t="s">
        <v>175</v>
      </c>
      <c r="O155" t="s">
        <v>749</v>
      </c>
      <c r="P155" t="s">
        <v>748</v>
      </c>
      <c r="Q155" t="s">
        <v>625</v>
      </c>
      <c r="R155" t="s">
        <v>624</v>
      </c>
      <c r="S155">
        <v>80126</v>
      </c>
      <c r="T155">
        <f>VLOOKUP($A155,Sheet2!$A:$W,22,FALSE)</f>
        <v>39.564785700000002</v>
      </c>
      <c r="U155">
        <f>VLOOKUP($A155,Sheet2!$A:$W,23,FALSE)</f>
        <v>-104.9596902</v>
      </c>
      <c r="V155" t="str">
        <f>IF(VLOOKUP(A155,centers_stations!A:E,5,FALSE)=0,"",VLOOKUP(A155,centers_stations!A:E,5,FALSE))</f>
        <v>GHCND:USW00093067</v>
      </c>
      <c r="W155">
        <v>4</v>
      </c>
      <c r="X155">
        <v>22</v>
      </c>
      <c r="Y155" t="s">
        <v>1089</v>
      </c>
      <c r="Z155" t="s">
        <v>1088</v>
      </c>
      <c r="AA155">
        <v>6</v>
      </c>
      <c r="AB155" t="s">
        <v>1102</v>
      </c>
      <c r="AC155">
        <v>3</v>
      </c>
      <c r="AE155" t="s">
        <v>1111</v>
      </c>
      <c r="AF155">
        <v>3</v>
      </c>
      <c r="AG155">
        <v>3</v>
      </c>
      <c r="AH155">
        <v>12.89</v>
      </c>
      <c r="AI155">
        <v>2.2200000000000002</v>
      </c>
      <c r="AJ155" t="s">
        <v>1112</v>
      </c>
      <c r="AK155" t="s">
        <v>1112</v>
      </c>
      <c r="AL155" t="s">
        <v>1112</v>
      </c>
      <c r="AM155" t="s">
        <v>1112</v>
      </c>
    </row>
    <row r="156" spans="1:39">
      <c r="A156" s="5">
        <v>447</v>
      </c>
      <c r="B156" s="5" t="s">
        <v>44</v>
      </c>
      <c r="C156" s="6" t="s">
        <v>66</v>
      </c>
      <c r="D156" s="7" t="s">
        <v>66</v>
      </c>
      <c r="E156" s="5" t="s">
        <v>285</v>
      </c>
      <c r="F156" s="5" t="s">
        <v>1101</v>
      </c>
      <c r="G156" s="5" t="s">
        <v>80</v>
      </c>
      <c r="H156" s="5" t="s">
        <v>80</v>
      </c>
      <c r="I156" s="5" t="s">
        <v>80</v>
      </c>
      <c r="J156" s="5" t="s">
        <v>80</v>
      </c>
      <c r="K156" s="5" t="s">
        <v>24</v>
      </c>
      <c r="L156" s="5" t="s">
        <v>26</v>
      </c>
      <c r="M156" s="5" t="s">
        <v>76</v>
      </c>
      <c r="N156" s="5" t="s">
        <v>21</v>
      </c>
      <c r="O156" t="s">
        <v>747</v>
      </c>
      <c r="P156" t="s">
        <v>746</v>
      </c>
      <c r="Q156" t="s">
        <v>593</v>
      </c>
      <c r="R156" t="s">
        <v>592</v>
      </c>
      <c r="S156">
        <v>1545</v>
      </c>
      <c r="T156">
        <f>VLOOKUP($A156,Sheet2!$A:$W,22,FALSE)</f>
        <v>42.276781900000003</v>
      </c>
      <c r="U156">
        <f>VLOOKUP($A156,Sheet2!$A:$W,23,FALSE)</f>
        <v>-71.728656700000002</v>
      </c>
      <c r="V156" t="str">
        <f>IF(VLOOKUP(A156,centers_stations!A:E,5,FALSE)=0,"",VLOOKUP(A156,centers_stations!A:E,5,FALSE))</f>
        <v>GHCND:USW00094746</v>
      </c>
      <c r="W156">
        <v>6</v>
      </c>
      <c r="X156">
        <v>22</v>
      </c>
      <c r="Y156" t="s">
        <v>1089</v>
      </c>
      <c r="Z156" t="s">
        <v>1089</v>
      </c>
      <c r="AA156">
        <v>4.5</v>
      </c>
      <c r="AB156" t="s">
        <v>1097</v>
      </c>
      <c r="AC156">
        <v>2</v>
      </c>
      <c r="AE156" t="s">
        <v>1110</v>
      </c>
      <c r="AF156">
        <v>3.09</v>
      </c>
      <c r="AG156">
        <v>3.09</v>
      </c>
      <c r="AH156">
        <v>13.19</v>
      </c>
      <c r="AI156">
        <v>2.2200000000000002</v>
      </c>
      <c r="AJ156" t="s">
        <v>1124</v>
      </c>
      <c r="AK156">
        <v>11</v>
      </c>
      <c r="AL156">
        <v>11</v>
      </c>
      <c r="AM156" t="s">
        <v>1112</v>
      </c>
    </row>
    <row r="157" spans="1:39">
      <c r="A157" s="5">
        <v>504</v>
      </c>
      <c r="B157" s="5" t="s">
        <v>11</v>
      </c>
      <c r="C157" s="6" t="s">
        <v>66</v>
      </c>
      <c r="D157" s="7" t="s">
        <v>66</v>
      </c>
      <c r="E157" s="5" t="s">
        <v>286</v>
      </c>
      <c r="F157" s="5" t="s">
        <v>1101</v>
      </c>
      <c r="G157" s="5" t="s">
        <v>16</v>
      </c>
      <c r="H157" s="5" t="s">
        <v>51</v>
      </c>
      <c r="I157" s="5" t="s">
        <v>17</v>
      </c>
      <c r="J157" s="5" t="s">
        <v>51</v>
      </c>
      <c r="K157" s="5" t="s">
        <v>122</v>
      </c>
      <c r="L157" s="5" t="s">
        <v>42</v>
      </c>
      <c r="M157" s="5" t="s">
        <v>40</v>
      </c>
      <c r="N157" s="5" t="s">
        <v>21</v>
      </c>
      <c r="O157" t="s">
        <v>745</v>
      </c>
      <c r="P157" t="s">
        <v>744</v>
      </c>
      <c r="Q157" t="s">
        <v>593</v>
      </c>
      <c r="R157" t="s">
        <v>592</v>
      </c>
      <c r="S157">
        <v>1501</v>
      </c>
      <c r="T157">
        <f>VLOOKUP($A157,Sheet2!$A:$W,22,FALSE)</f>
        <v>42.222351400000001</v>
      </c>
      <c r="U157">
        <f>VLOOKUP($A157,Sheet2!$A:$W,23,FALSE)</f>
        <v>-71.822689299999993</v>
      </c>
      <c r="V157" t="str">
        <f>IF(VLOOKUP(A157,centers_stations!A:E,5,FALSE)=0,"",VLOOKUP(A157,centers_stations!A:E,5,FALSE))</f>
        <v>GHCND:USW00094746</v>
      </c>
      <c r="W157">
        <v>5</v>
      </c>
      <c r="X157">
        <v>24</v>
      </c>
      <c r="Y157" t="s">
        <v>1089</v>
      </c>
      <c r="Z157" t="s">
        <v>1089</v>
      </c>
      <c r="AA157">
        <v>6</v>
      </c>
      <c r="AB157" t="s">
        <v>1102</v>
      </c>
      <c r="AC157">
        <v>2</v>
      </c>
      <c r="AE157" t="s">
        <v>1111</v>
      </c>
      <c r="AF157">
        <v>2.5</v>
      </c>
      <c r="AG157">
        <v>2.5</v>
      </c>
      <c r="AH157">
        <v>12.09</v>
      </c>
      <c r="AI157">
        <v>2.2200000000000002</v>
      </c>
      <c r="AJ157" t="s">
        <v>1124</v>
      </c>
      <c r="AK157">
        <v>11</v>
      </c>
      <c r="AL157">
        <v>11</v>
      </c>
      <c r="AM157" t="s">
        <v>1112</v>
      </c>
    </row>
    <row r="158" spans="1:39">
      <c r="A158" s="5">
        <v>508</v>
      </c>
      <c r="B158" s="5" t="s">
        <v>11</v>
      </c>
      <c r="C158" s="6" t="s">
        <v>12</v>
      </c>
      <c r="D158" s="7" t="s">
        <v>89</v>
      </c>
      <c r="E158" s="5" t="s">
        <v>287</v>
      </c>
      <c r="F158" s="5" t="s">
        <v>1101</v>
      </c>
      <c r="G158" s="5" t="s">
        <v>288</v>
      </c>
      <c r="H158" s="5" t="s">
        <v>289</v>
      </c>
      <c r="I158" s="5" t="s">
        <v>290</v>
      </c>
      <c r="J158" s="5" t="s">
        <v>289</v>
      </c>
      <c r="K158" s="5" t="s">
        <v>291</v>
      </c>
      <c r="L158" s="5" t="s">
        <v>292</v>
      </c>
      <c r="M158" s="5" t="s">
        <v>38</v>
      </c>
      <c r="N158" s="5" t="s">
        <v>21</v>
      </c>
      <c r="O158" t="s">
        <v>743</v>
      </c>
      <c r="P158" t="s">
        <v>742</v>
      </c>
      <c r="Q158" t="s">
        <v>699</v>
      </c>
      <c r="R158" t="s">
        <v>698</v>
      </c>
      <c r="S158">
        <v>28105</v>
      </c>
      <c r="T158">
        <f>VLOOKUP($A158,Sheet2!$A:$W,22,FALSE)</f>
        <v>35.116187699999998</v>
      </c>
      <c r="U158">
        <f>VLOOKUP($A158,Sheet2!$A:$W,23,FALSE)</f>
        <v>-80.700616600000004</v>
      </c>
      <c r="V158" t="str">
        <f>IF(VLOOKUP(A158,centers_stations!A:E,5,FALSE)=0,"",VLOOKUP(A158,centers_stations!A:E,5,FALSE))</f>
        <v>GHCND:USW00053872</v>
      </c>
      <c r="W158">
        <v>4</v>
      </c>
      <c r="X158">
        <v>22</v>
      </c>
      <c r="Y158" t="s">
        <v>1088</v>
      </c>
      <c r="Z158" t="s">
        <v>1088</v>
      </c>
      <c r="AA158">
        <v>6</v>
      </c>
      <c r="AB158" t="s">
        <v>1102</v>
      </c>
      <c r="AC158">
        <v>2</v>
      </c>
      <c r="AE158" t="s">
        <v>1111</v>
      </c>
      <c r="AF158">
        <v>3</v>
      </c>
      <c r="AG158">
        <v>3</v>
      </c>
      <c r="AH158">
        <v>12.89</v>
      </c>
      <c r="AI158">
        <v>2.2200000000000002</v>
      </c>
      <c r="AJ158" t="s">
        <v>1124</v>
      </c>
      <c r="AK158">
        <v>7</v>
      </c>
      <c r="AL158">
        <v>7</v>
      </c>
      <c r="AM158" t="s">
        <v>1112</v>
      </c>
    </row>
    <row r="159" spans="1:39">
      <c r="A159" s="5">
        <v>509</v>
      </c>
      <c r="B159" s="5" t="s">
        <v>11</v>
      </c>
      <c r="C159" s="6" t="s">
        <v>85</v>
      </c>
      <c r="D159" s="7" t="s">
        <v>141</v>
      </c>
      <c r="E159" s="5" t="s">
        <v>293</v>
      </c>
      <c r="F159" s="5" t="s">
        <v>1101</v>
      </c>
      <c r="G159" s="5" t="s">
        <v>68</v>
      </c>
      <c r="H159" s="5" t="s">
        <v>39</v>
      </c>
      <c r="I159" s="5" t="s">
        <v>68</v>
      </c>
      <c r="J159" s="5" t="s">
        <v>60</v>
      </c>
      <c r="K159" s="5" t="s">
        <v>99</v>
      </c>
      <c r="L159" s="5" t="s">
        <v>42</v>
      </c>
      <c r="M159" s="5" t="s">
        <v>108</v>
      </c>
      <c r="N159" s="5" t="s">
        <v>21</v>
      </c>
      <c r="O159" t="s">
        <v>741</v>
      </c>
      <c r="P159" t="s">
        <v>740</v>
      </c>
      <c r="Q159" t="s">
        <v>521</v>
      </c>
      <c r="R159" t="s">
        <v>520</v>
      </c>
      <c r="S159">
        <v>6512</v>
      </c>
      <c r="T159">
        <v>41.284075000000001</v>
      </c>
      <c r="U159">
        <v>-72.880915000000002</v>
      </c>
      <c r="V159" t="str">
        <f>IF(VLOOKUP(A159,centers_stations!A:E,5,FALSE)=0,"",VLOOKUP(A159,centers_stations!A:E,5,FALSE))</f>
        <v>GHCND:USW00014758</v>
      </c>
      <c r="W159">
        <v>5</v>
      </c>
      <c r="X159">
        <v>24</v>
      </c>
      <c r="Y159" t="s">
        <v>1089</v>
      </c>
      <c r="Z159" t="s">
        <v>1089</v>
      </c>
      <c r="AA159">
        <v>6</v>
      </c>
      <c r="AB159" t="s">
        <v>1102</v>
      </c>
      <c r="AC159">
        <v>2</v>
      </c>
      <c r="AE159" t="s">
        <v>1111</v>
      </c>
      <c r="AF159">
        <v>2.5</v>
      </c>
      <c r="AG159">
        <v>2.5</v>
      </c>
      <c r="AH159">
        <v>12.09</v>
      </c>
      <c r="AI159">
        <v>2.2200000000000002</v>
      </c>
      <c r="AJ159" t="s">
        <v>1124</v>
      </c>
      <c r="AK159">
        <v>11</v>
      </c>
      <c r="AL159">
        <v>11</v>
      </c>
      <c r="AM159" t="s">
        <v>1112</v>
      </c>
    </row>
    <row r="160" spans="1:39">
      <c r="A160" s="5">
        <v>512</v>
      </c>
      <c r="B160" s="5" t="s">
        <v>44</v>
      </c>
      <c r="C160" s="6" t="s">
        <v>85</v>
      </c>
      <c r="D160" s="7" t="s">
        <v>91</v>
      </c>
      <c r="E160" s="5" t="s">
        <v>294</v>
      </c>
      <c r="F160" s="5" t="s">
        <v>1101</v>
      </c>
      <c r="G160" s="5" t="s">
        <v>80</v>
      </c>
      <c r="H160" s="5" t="s">
        <v>54</v>
      </c>
      <c r="I160" s="5" t="s">
        <v>80</v>
      </c>
      <c r="J160" s="5" t="s">
        <v>80</v>
      </c>
      <c r="K160" s="5" t="s">
        <v>24</v>
      </c>
      <c r="L160" s="5" t="s">
        <v>77</v>
      </c>
      <c r="M160" s="5" t="s">
        <v>31</v>
      </c>
      <c r="N160" s="5" t="s">
        <v>21</v>
      </c>
      <c r="O160" t="s">
        <v>1056</v>
      </c>
      <c r="P160" t="s">
        <v>1055</v>
      </c>
      <c r="Q160" t="s">
        <v>695</v>
      </c>
      <c r="R160" t="s">
        <v>694</v>
      </c>
      <c r="S160">
        <v>11725</v>
      </c>
      <c r="T160">
        <f>VLOOKUP($A160,Sheet2!$A:$W,22,FALSE)</f>
        <v>40.843348399999996</v>
      </c>
      <c r="U160">
        <f>VLOOKUP($A160,Sheet2!$A:$W,23,FALSE)</f>
        <v>-73.286201500000004</v>
      </c>
      <c r="V160" t="str">
        <f>IF(VLOOKUP(A160,centers_stations!A:E,5,FALSE)=0,"",VLOOKUP(A160,centers_stations!A:E,5,FALSE))</f>
        <v>GHCND:USC00301309</v>
      </c>
      <c r="W160">
        <v>4.5</v>
      </c>
      <c r="X160">
        <v>16</v>
      </c>
      <c r="Y160" t="s">
        <v>1088</v>
      </c>
      <c r="Z160" t="s">
        <v>1089</v>
      </c>
      <c r="AA160">
        <v>4</v>
      </c>
      <c r="AB160" t="s">
        <v>1097</v>
      </c>
      <c r="AC160">
        <v>2</v>
      </c>
      <c r="AE160" t="s">
        <v>1110</v>
      </c>
      <c r="AF160">
        <v>3.49</v>
      </c>
      <c r="AG160">
        <v>3.49</v>
      </c>
      <c r="AH160">
        <v>14.19</v>
      </c>
      <c r="AI160">
        <v>2.2200000000000002</v>
      </c>
      <c r="AJ160" t="s">
        <v>1122</v>
      </c>
      <c r="AK160">
        <v>11</v>
      </c>
      <c r="AL160" t="s">
        <v>1112</v>
      </c>
      <c r="AM160">
        <v>11</v>
      </c>
    </row>
    <row r="161" spans="1:39">
      <c r="A161" s="5">
        <v>513</v>
      </c>
      <c r="B161" s="5" t="s">
        <v>11</v>
      </c>
      <c r="C161" s="6" t="s">
        <v>66</v>
      </c>
      <c r="D161" s="7" t="s">
        <v>66</v>
      </c>
      <c r="E161" s="5" t="s">
        <v>295</v>
      </c>
      <c r="F161" s="5" t="s">
        <v>1101</v>
      </c>
      <c r="G161" s="5" t="s">
        <v>80</v>
      </c>
      <c r="H161" s="5" t="s">
        <v>80</v>
      </c>
      <c r="I161" s="5" t="s">
        <v>17</v>
      </c>
      <c r="J161" s="5" t="s">
        <v>80</v>
      </c>
      <c r="K161" s="5" t="s">
        <v>42</v>
      </c>
      <c r="L161" s="5" t="s">
        <v>42</v>
      </c>
      <c r="M161" s="5" t="s">
        <v>108</v>
      </c>
      <c r="N161" s="5" t="s">
        <v>21</v>
      </c>
      <c r="O161" t="s">
        <v>739</v>
      </c>
      <c r="P161" t="s">
        <v>738</v>
      </c>
      <c r="Q161" t="s">
        <v>737</v>
      </c>
      <c r="R161" t="s">
        <v>736</v>
      </c>
      <c r="S161">
        <v>2910</v>
      </c>
      <c r="T161">
        <f>VLOOKUP($A161,Sheet2!$A:$W,22,FALSE)</f>
        <v>41.770366899999999</v>
      </c>
      <c r="U161">
        <f>VLOOKUP($A161,Sheet2!$A:$W,23,FALSE)</f>
        <v>-71.422878499999996</v>
      </c>
      <c r="V161" t="str">
        <f>IF(VLOOKUP(A161,centers_stations!A:E,5,FALSE)=0,"",VLOOKUP(A161,centers_stations!A:E,5,FALSE))</f>
        <v>GHCND:USW00014765</v>
      </c>
      <c r="W161">
        <v>5</v>
      </c>
      <c r="X161">
        <v>24</v>
      </c>
      <c r="Y161" t="s">
        <v>1089</v>
      </c>
      <c r="Z161" t="s">
        <v>1089</v>
      </c>
      <c r="AA161">
        <v>6</v>
      </c>
      <c r="AB161" t="s">
        <v>1102</v>
      </c>
      <c r="AC161">
        <v>2</v>
      </c>
      <c r="AE161" t="s">
        <v>1111</v>
      </c>
      <c r="AF161">
        <v>2.5</v>
      </c>
      <c r="AG161">
        <v>2.5</v>
      </c>
      <c r="AH161">
        <v>12.09</v>
      </c>
      <c r="AI161">
        <v>2.2200000000000002</v>
      </c>
      <c r="AJ161" t="s">
        <v>1124</v>
      </c>
      <c r="AK161">
        <v>11</v>
      </c>
      <c r="AL161">
        <v>11</v>
      </c>
      <c r="AM161" t="s">
        <v>1112</v>
      </c>
    </row>
    <row r="162" spans="1:39">
      <c r="A162" s="5">
        <v>514</v>
      </c>
      <c r="B162" s="5" t="s">
        <v>11</v>
      </c>
      <c r="C162" s="6" t="s">
        <v>66</v>
      </c>
      <c r="D162" s="7" t="s">
        <v>162</v>
      </c>
      <c r="E162" s="5" t="s">
        <v>296</v>
      </c>
      <c r="F162" s="5" t="s">
        <v>1101</v>
      </c>
      <c r="G162" s="5" t="s">
        <v>16</v>
      </c>
      <c r="H162" s="5" t="s">
        <v>41</v>
      </c>
      <c r="I162" s="5" t="s">
        <v>16</v>
      </c>
      <c r="J162" s="5" t="s">
        <v>51</v>
      </c>
      <c r="K162" s="5" t="s">
        <v>15</v>
      </c>
      <c r="L162" s="5" t="s">
        <v>42</v>
      </c>
      <c r="M162" s="5" t="s">
        <v>108</v>
      </c>
      <c r="N162" s="5" t="s">
        <v>21</v>
      </c>
      <c r="O162" t="s">
        <v>735</v>
      </c>
      <c r="P162" t="s">
        <v>702</v>
      </c>
      <c r="Q162" t="s">
        <v>695</v>
      </c>
      <c r="R162" t="s">
        <v>694</v>
      </c>
      <c r="S162">
        <v>14612</v>
      </c>
      <c r="T162">
        <f>VLOOKUP($A162,Sheet2!$A:$W,22,FALSE)</f>
        <v>43.253932200000001</v>
      </c>
      <c r="U162">
        <f>VLOOKUP($A162,Sheet2!$A:$W,23,FALSE)</f>
        <v>-77.646009000000006</v>
      </c>
      <c r="V162" t="str">
        <f>IF(VLOOKUP(A162,centers_stations!A:E,5,FALSE)=0,"",VLOOKUP(A162,centers_stations!A:E,5,FALSE))</f>
        <v>GHCND:USW00014768</v>
      </c>
      <c r="W162">
        <v>6</v>
      </c>
      <c r="X162">
        <v>25</v>
      </c>
      <c r="Y162" t="s">
        <v>1089</v>
      </c>
      <c r="Z162" t="s">
        <v>1089</v>
      </c>
      <c r="AA162">
        <v>6</v>
      </c>
      <c r="AB162" t="s">
        <v>1096</v>
      </c>
      <c r="AC162">
        <v>2</v>
      </c>
      <c r="AE162" t="s">
        <v>1111</v>
      </c>
      <c r="AF162">
        <v>2.5</v>
      </c>
      <c r="AG162">
        <v>2.5</v>
      </c>
      <c r="AH162">
        <v>10.89</v>
      </c>
      <c r="AI162">
        <v>2.2200000000000002</v>
      </c>
      <c r="AJ162" t="s">
        <v>1124</v>
      </c>
      <c r="AK162">
        <v>7</v>
      </c>
      <c r="AL162">
        <v>7</v>
      </c>
      <c r="AM162" t="s">
        <v>1112</v>
      </c>
    </row>
    <row r="163" spans="1:39">
      <c r="A163" s="5">
        <v>515</v>
      </c>
      <c r="B163" s="5" t="s">
        <v>11</v>
      </c>
      <c r="C163" s="6" t="s">
        <v>66</v>
      </c>
      <c r="D163" s="7" t="s">
        <v>168</v>
      </c>
      <c r="E163" s="5" t="s">
        <v>297</v>
      </c>
      <c r="F163" s="5" t="s">
        <v>1101</v>
      </c>
      <c r="G163" s="5" t="s">
        <v>41</v>
      </c>
      <c r="H163" s="5" t="s">
        <v>298</v>
      </c>
      <c r="I163" s="5" t="s">
        <v>298</v>
      </c>
      <c r="J163" s="5" t="s">
        <v>299</v>
      </c>
      <c r="K163" s="5" t="s">
        <v>300</v>
      </c>
      <c r="L163" s="5" t="s">
        <v>26</v>
      </c>
      <c r="M163" s="5" t="s">
        <v>53</v>
      </c>
      <c r="N163" s="5" t="s">
        <v>21</v>
      </c>
      <c r="O163" t="s">
        <v>734</v>
      </c>
      <c r="P163" t="s">
        <v>733</v>
      </c>
      <c r="Q163" t="s">
        <v>722</v>
      </c>
      <c r="R163" t="s">
        <v>721</v>
      </c>
      <c r="S163">
        <v>49546</v>
      </c>
      <c r="T163">
        <f>VLOOKUP($A163,Sheet2!$A:$W,22,FALSE)</f>
        <v>42.9177648</v>
      </c>
      <c r="U163">
        <f>VLOOKUP($A163,Sheet2!$A:$W,23,FALSE)</f>
        <v>-85.581338500000001</v>
      </c>
      <c r="V163" t="str">
        <f>IF(VLOOKUP(A163,centers_stations!A:E,5,FALSE)=0,"",VLOOKUP(A163,centers_stations!A:E,5,FALSE))</f>
        <v>GHCND:USC00202375</v>
      </c>
      <c r="W163">
        <v>6</v>
      </c>
      <c r="X163">
        <v>25</v>
      </c>
      <c r="Y163" t="s">
        <v>1089</v>
      </c>
      <c r="Z163" t="s">
        <v>1089</v>
      </c>
      <c r="AA163">
        <v>7</v>
      </c>
      <c r="AB163" t="s">
        <v>1102</v>
      </c>
      <c r="AC163">
        <v>2</v>
      </c>
      <c r="AE163" t="s">
        <v>1111</v>
      </c>
      <c r="AF163">
        <v>2.5</v>
      </c>
      <c r="AG163">
        <v>2.5</v>
      </c>
      <c r="AH163">
        <v>10.89</v>
      </c>
      <c r="AI163">
        <v>2.2200000000000002</v>
      </c>
      <c r="AJ163" t="s">
        <v>1122</v>
      </c>
      <c r="AK163">
        <v>7</v>
      </c>
      <c r="AL163" t="s">
        <v>1112</v>
      </c>
      <c r="AM163">
        <v>7</v>
      </c>
    </row>
    <row r="164" spans="1:39">
      <c r="A164" s="5">
        <v>516</v>
      </c>
      <c r="B164" s="5" t="s">
        <v>11</v>
      </c>
      <c r="C164" s="6" t="s">
        <v>66</v>
      </c>
      <c r="D164" s="7" t="s">
        <v>162</v>
      </c>
      <c r="E164" s="5" t="s">
        <v>301</v>
      </c>
      <c r="F164" s="5" t="s">
        <v>1101</v>
      </c>
      <c r="G164" s="5" t="s">
        <v>76</v>
      </c>
      <c r="H164" s="5" t="s">
        <v>41</v>
      </c>
      <c r="I164" s="5" t="s">
        <v>17</v>
      </c>
      <c r="J164" s="5" t="s">
        <v>76</v>
      </c>
      <c r="K164" s="5" t="s">
        <v>15</v>
      </c>
      <c r="L164" s="5" t="s">
        <v>42</v>
      </c>
      <c r="M164" s="5" t="s">
        <v>167</v>
      </c>
      <c r="N164" s="5" t="s">
        <v>21</v>
      </c>
      <c r="O164" t="s">
        <v>732</v>
      </c>
      <c r="P164" t="s">
        <v>731</v>
      </c>
      <c r="Q164" t="s">
        <v>695</v>
      </c>
      <c r="R164" t="s">
        <v>694</v>
      </c>
      <c r="S164">
        <v>14580</v>
      </c>
      <c r="T164">
        <f>VLOOKUP($A164,Sheet2!$A:$W,22,FALSE)</f>
        <v>43.203342200000002</v>
      </c>
      <c r="U164">
        <f>VLOOKUP($A164,Sheet2!$A:$W,23,FALSE)</f>
        <v>-77.492422399999995</v>
      </c>
      <c r="V164" t="str">
        <f>IF(VLOOKUP(A164,centers_stations!A:E,5,FALSE)=0,"",VLOOKUP(A164,centers_stations!A:E,5,FALSE))</f>
        <v>GHCND:USC00309049</v>
      </c>
      <c r="W164">
        <v>4</v>
      </c>
      <c r="X164">
        <v>24</v>
      </c>
      <c r="Y164" t="s">
        <v>1089</v>
      </c>
      <c r="Z164" t="s">
        <v>1089</v>
      </c>
      <c r="AA164">
        <v>6</v>
      </c>
      <c r="AB164" t="s">
        <v>1102</v>
      </c>
      <c r="AC164">
        <v>2</v>
      </c>
      <c r="AE164" t="s">
        <v>1111</v>
      </c>
      <c r="AF164">
        <v>3</v>
      </c>
      <c r="AG164">
        <v>3</v>
      </c>
      <c r="AH164">
        <v>12.89</v>
      </c>
      <c r="AI164">
        <v>2.2200000000000002</v>
      </c>
      <c r="AJ164" t="s">
        <v>1124</v>
      </c>
      <c r="AK164">
        <v>7</v>
      </c>
      <c r="AL164">
        <v>7</v>
      </c>
      <c r="AM164" t="s">
        <v>1112</v>
      </c>
    </row>
    <row r="165" spans="1:39">
      <c r="A165" s="5">
        <v>517</v>
      </c>
      <c r="B165" s="5" t="s">
        <v>11</v>
      </c>
      <c r="C165" s="6" t="s">
        <v>66</v>
      </c>
      <c r="D165" s="7" t="s">
        <v>168</v>
      </c>
      <c r="E165" s="5" t="s">
        <v>302</v>
      </c>
      <c r="F165" s="5" t="s">
        <v>1101</v>
      </c>
      <c r="G165" s="5" t="s">
        <v>25</v>
      </c>
      <c r="H165" s="5" t="s">
        <v>20</v>
      </c>
      <c r="I165" s="5" t="s">
        <v>17</v>
      </c>
      <c r="J165" s="5" t="s">
        <v>25</v>
      </c>
      <c r="K165" s="5" t="s">
        <v>65</v>
      </c>
      <c r="L165" s="5" t="s">
        <v>42</v>
      </c>
      <c r="M165" s="5" t="s">
        <v>40</v>
      </c>
      <c r="N165" s="5" t="s">
        <v>21</v>
      </c>
      <c r="O165" t="s">
        <v>730</v>
      </c>
      <c r="P165" t="s">
        <v>729</v>
      </c>
      <c r="Q165" t="s">
        <v>575</v>
      </c>
      <c r="R165" t="s">
        <v>574</v>
      </c>
      <c r="S165">
        <v>44708</v>
      </c>
      <c r="T165">
        <f>VLOOKUP($A165,Sheet2!$A:$W,22,FALSE)</f>
        <v>40.792917099999997</v>
      </c>
      <c r="U165">
        <f>VLOOKUP($A165,Sheet2!$A:$W,23,FALSE)</f>
        <v>-81.448110700000001</v>
      </c>
      <c r="V165" t="str">
        <f>IF(VLOOKUP(A165,centers_stations!A:E,5,FALSE)=0,"",VLOOKUP(A165,centers_stations!A:E,5,FALSE))</f>
        <v>GHCND:USW00014895</v>
      </c>
      <c r="W165">
        <v>6</v>
      </c>
      <c r="X165">
        <v>26</v>
      </c>
      <c r="Y165" t="s">
        <v>1089</v>
      </c>
      <c r="Z165" t="s">
        <v>1089</v>
      </c>
      <c r="AA165">
        <v>7</v>
      </c>
      <c r="AB165" t="s">
        <v>1096</v>
      </c>
      <c r="AC165">
        <v>2</v>
      </c>
      <c r="AE165" t="s">
        <v>1111</v>
      </c>
      <c r="AF165">
        <v>2.5</v>
      </c>
      <c r="AG165">
        <v>2.5</v>
      </c>
      <c r="AH165">
        <v>10.89</v>
      </c>
      <c r="AI165">
        <v>2.2200000000000002</v>
      </c>
      <c r="AJ165" t="s">
        <v>1124</v>
      </c>
      <c r="AK165">
        <v>7</v>
      </c>
      <c r="AL165">
        <v>7</v>
      </c>
      <c r="AM165" t="s">
        <v>1112</v>
      </c>
    </row>
    <row r="166" spans="1:39">
      <c r="A166" s="5">
        <v>519</v>
      </c>
      <c r="B166" s="5" t="s">
        <v>11</v>
      </c>
      <c r="C166" s="6" t="s">
        <v>94</v>
      </c>
      <c r="D166" s="7" t="s">
        <v>111</v>
      </c>
      <c r="E166" s="5" t="s">
        <v>303</v>
      </c>
      <c r="F166" s="5" t="s">
        <v>1101</v>
      </c>
      <c r="G166" s="5" t="s">
        <v>25</v>
      </c>
      <c r="H166" s="5" t="s">
        <v>76</v>
      </c>
      <c r="I166" s="5" t="s">
        <v>76</v>
      </c>
      <c r="J166" s="5" t="s">
        <v>76</v>
      </c>
      <c r="K166" s="5" t="s">
        <v>80</v>
      </c>
      <c r="L166" s="5" t="s">
        <v>26</v>
      </c>
      <c r="M166" s="5" t="s">
        <v>32</v>
      </c>
      <c r="N166" s="5" t="s">
        <v>21</v>
      </c>
      <c r="O166" t="s">
        <v>728</v>
      </c>
      <c r="P166" t="s">
        <v>727</v>
      </c>
      <c r="Q166" t="s">
        <v>726</v>
      </c>
      <c r="R166" t="s">
        <v>725</v>
      </c>
      <c r="S166">
        <v>24012</v>
      </c>
      <c r="T166">
        <f>VLOOKUP($A166,Sheet2!$A:$W,22,FALSE)</f>
        <v>37.330688700000003</v>
      </c>
      <c r="U166">
        <f>VLOOKUP($A166,Sheet2!$A:$W,23,FALSE)</f>
        <v>-79.955093300000001</v>
      </c>
      <c r="V166" t="str">
        <f>IF(VLOOKUP(A166,centers_stations!A:E,5,FALSE)=0,"",VLOOKUP(A166,centers_stations!A:E,5,FALSE))</f>
        <v>GHCND:USW00013741</v>
      </c>
      <c r="W166">
        <v>7</v>
      </c>
      <c r="X166">
        <v>26</v>
      </c>
      <c r="Y166" t="s">
        <v>1088</v>
      </c>
      <c r="Z166" t="s">
        <v>1088</v>
      </c>
      <c r="AA166">
        <v>5</v>
      </c>
      <c r="AB166" t="s">
        <v>1096</v>
      </c>
      <c r="AC166">
        <v>2</v>
      </c>
      <c r="AE166" t="s">
        <v>1111</v>
      </c>
      <c r="AF166">
        <v>2</v>
      </c>
      <c r="AG166">
        <v>2</v>
      </c>
      <c r="AH166">
        <v>9.89</v>
      </c>
      <c r="AI166">
        <v>2.2200000000000002</v>
      </c>
      <c r="AJ166" t="s">
        <v>1112</v>
      </c>
      <c r="AK166" t="s">
        <v>1112</v>
      </c>
      <c r="AL166" t="s">
        <v>1112</v>
      </c>
      <c r="AM166" t="s">
        <v>1112</v>
      </c>
    </row>
    <row r="167" spans="1:39">
      <c r="A167" s="5">
        <v>522</v>
      </c>
      <c r="B167" s="5" t="s">
        <v>11</v>
      </c>
      <c r="C167" s="6" t="s">
        <v>66</v>
      </c>
      <c r="D167" s="7" t="s">
        <v>168</v>
      </c>
      <c r="E167" s="5" t="s">
        <v>304</v>
      </c>
      <c r="F167" s="5" t="s">
        <v>1101</v>
      </c>
      <c r="G167" s="5" t="s">
        <v>108</v>
      </c>
      <c r="H167" s="5" t="s">
        <v>109</v>
      </c>
      <c r="I167" s="5" t="s">
        <v>109</v>
      </c>
      <c r="J167" s="5" t="s">
        <v>16</v>
      </c>
      <c r="K167" s="5" t="s">
        <v>15</v>
      </c>
      <c r="L167" s="5" t="s">
        <v>24</v>
      </c>
      <c r="M167" s="5" t="s">
        <v>20</v>
      </c>
      <c r="N167" s="5" t="s">
        <v>21</v>
      </c>
      <c r="O167" t="s">
        <v>724</v>
      </c>
      <c r="P167" t="s">
        <v>723</v>
      </c>
      <c r="Q167" t="s">
        <v>722</v>
      </c>
      <c r="R167" t="s">
        <v>721</v>
      </c>
      <c r="S167">
        <v>49544</v>
      </c>
      <c r="T167">
        <f>VLOOKUP($A167,Sheet2!$A:$W,22,FALSE)</f>
        <v>42.973862699999998</v>
      </c>
      <c r="U167">
        <f>VLOOKUP($A167,Sheet2!$A:$W,23,FALSE)</f>
        <v>-85.755908700000006</v>
      </c>
      <c r="V167" t="str">
        <f>IF(VLOOKUP(A167,centers_stations!A:E,5,FALSE)=0,"",VLOOKUP(A167,centers_stations!A:E,5,FALSE))</f>
        <v>GHCND:USC00202375</v>
      </c>
      <c r="W167">
        <v>6</v>
      </c>
      <c r="X167">
        <v>26</v>
      </c>
      <c r="Y167" t="s">
        <v>1089</v>
      </c>
      <c r="Z167" t="s">
        <v>1089</v>
      </c>
      <c r="AA167">
        <v>7</v>
      </c>
      <c r="AB167" t="s">
        <v>1102</v>
      </c>
      <c r="AC167">
        <v>2</v>
      </c>
      <c r="AE167" t="s">
        <v>1111</v>
      </c>
      <c r="AF167">
        <v>2.5</v>
      </c>
      <c r="AG167">
        <v>2.5</v>
      </c>
      <c r="AH167">
        <v>10.89</v>
      </c>
      <c r="AI167">
        <v>2.2200000000000002</v>
      </c>
      <c r="AJ167" t="s">
        <v>1122</v>
      </c>
      <c r="AK167">
        <v>7</v>
      </c>
      <c r="AL167" t="s">
        <v>1112</v>
      </c>
      <c r="AM167">
        <v>7</v>
      </c>
    </row>
    <row r="168" spans="1:39">
      <c r="A168" s="5">
        <v>523</v>
      </c>
      <c r="B168" s="5" t="s">
        <v>11</v>
      </c>
      <c r="C168" s="6" t="s">
        <v>66</v>
      </c>
      <c r="D168" s="7" t="s">
        <v>168</v>
      </c>
      <c r="E168" s="5" t="s">
        <v>305</v>
      </c>
      <c r="F168" s="5" t="s">
        <v>1101</v>
      </c>
      <c r="G168" s="5" t="s">
        <v>306</v>
      </c>
      <c r="H168" s="5" t="s">
        <v>32</v>
      </c>
      <c r="I168" s="5" t="s">
        <v>306</v>
      </c>
      <c r="J168" s="5" t="s">
        <v>204</v>
      </c>
      <c r="K168" s="5" t="s">
        <v>24</v>
      </c>
      <c r="L168" s="5" t="s">
        <v>26</v>
      </c>
      <c r="M168" s="5" t="s">
        <v>55</v>
      </c>
      <c r="N168" s="5" t="s">
        <v>21</v>
      </c>
      <c r="O168" t="s">
        <v>720</v>
      </c>
      <c r="P168" t="s">
        <v>719</v>
      </c>
      <c r="Q168" t="s">
        <v>575</v>
      </c>
      <c r="R168" t="s">
        <v>574</v>
      </c>
      <c r="S168">
        <v>44256</v>
      </c>
      <c r="T168">
        <f>VLOOKUP($A168,Sheet2!$A:$W,22,FALSE)</f>
        <v>41.149740700000002</v>
      </c>
      <c r="U168">
        <f>VLOOKUP($A168,Sheet2!$A:$W,23,FALSE)</f>
        <v>-81.861504199999999</v>
      </c>
      <c r="V168" t="str">
        <f>IF(VLOOKUP(A168,centers_stations!A:E,5,FALSE)=0,"",VLOOKUP(A168,centers_stations!A:E,5,FALSE))</f>
        <v>GHCND:USW00014820</v>
      </c>
      <c r="W168">
        <v>5</v>
      </c>
      <c r="X168">
        <v>24</v>
      </c>
      <c r="Y168" t="s">
        <v>1089</v>
      </c>
      <c r="Z168" t="s">
        <v>1089</v>
      </c>
      <c r="AA168">
        <v>7</v>
      </c>
      <c r="AB168" t="s">
        <v>1102</v>
      </c>
      <c r="AC168">
        <v>2</v>
      </c>
      <c r="AE168" t="s">
        <v>1111</v>
      </c>
      <c r="AF168">
        <v>2.5</v>
      </c>
      <c r="AG168">
        <v>2.5</v>
      </c>
      <c r="AH168">
        <v>12.09</v>
      </c>
      <c r="AI168">
        <v>2.2200000000000002</v>
      </c>
      <c r="AJ168" t="s">
        <v>1112</v>
      </c>
      <c r="AK168" t="s">
        <v>1112</v>
      </c>
      <c r="AL168" t="s">
        <v>1112</v>
      </c>
      <c r="AM168" t="s">
        <v>1112</v>
      </c>
    </row>
    <row r="169" spans="1:39">
      <c r="A169" s="5">
        <v>526</v>
      </c>
      <c r="B169" s="5" t="s">
        <v>11</v>
      </c>
      <c r="C169" s="6" t="s">
        <v>66</v>
      </c>
      <c r="D169" s="7" t="s">
        <v>162</v>
      </c>
      <c r="E169" s="5" t="s">
        <v>307</v>
      </c>
      <c r="F169" s="5" t="s">
        <v>1101</v>
      </c>
      <c r="G169" s="5" t="s">
        <v>17</v>
      </c>
      <c r="H169" s="5" t="s">
        <v>51</v>
      </c>
      <c r="I169" s="5" t="s">
        <v>76</v>
      </c>
      <c r="J169" s="5" t="s">
        <v>51</v>
      </c>
      <c r="K169" s="5" t="s">
        <v>15</v>
      </c>
      <c r="L169" s="5" t="s">
        <v>42</v>
      </c>
      <c r="M169" s="5" t="s">
        <v>167</v>
      </c>
      <c r="N169" s="5" t="s">
        <v>21</v>
      </c>
      <c r="O169" t="s">
        <v>718</v>
      </c>
      <c r="P169" t="s">
        <v>717</v>
      </c>
      <c r="Q169" t="s">
        <v>695</v>
      </c>
      <c r="R169" t="s">
        <v>694</v>
      </c>
      <c r="S169">
        <v>13501</v>
      </c>
      <c r="T169">
        <f>VLOOKUP($A169,Sheet2!$A:$W,22,FALSE)</f>
        <v>43.088923299999998</v>
      </c>
      <c r="U169">
        <f>VLOOKUP($A169,Sheet2!$A:$W,23,FALSE)</f>
        <v>-75.257785900000002</v>
      </c>
      <c r="V169" t="str">
        <f>IF(VLOOKUP(A169,centers_stations!A:E,5,FALSE)=0,"",VLOOKUP(A169,centers_stations!A:E,5,FALSE))</f>
        <v>GHCND:USW00064775</v>
      </c>
      <c r="W169">
        <v>6</v>
      </c>
      <c r="X169">
        <v>26</v>
      </c>
      <c r="Y169" t="s">
        <v>1089</v>
      </c>
      <c r="Z169" t="s">
        <v>1089</v>
      </c>
      <c r="AA169">
        <v>6</v>
      </c>
      <c r="AB169" t="s">
        <v>1102</v>
      </c>
      <c r="AC169">
        <v>2</v>
      </c>
      <c r="AE169" t="s">
        <v>1111</v>
      </c>
      <c r="AF169">
        <v>2.5</v>
      </c>
      <c r="AG169">
        <v>2.5</v>
      </c>
      <c r="AH169">
        <v>10.89</v>
      </c>
      <c r="AI169">
        <v>2.2200000000000002</v>
      </c>
      <c r="AJ169" t="s">
        <v>1122</v>
      </c>
      <c r="AK169">
        <v>7</v>
      </c>
      <c r="AL169" t="s">
        <v>1112</v>
      </c>
      <c r="AM169">
        <v>7</v>
      </c>
    </row>
    <row r="170" spans="1:39">
      <c r="A170" s="5">
        <v>529</v>
      </c>
      <c r="B170" s="5" t="s">
        <v>11</v>
      </c>
      <c r="C170" s="6" t="s">
        <v>66</v>
      </c>
      <c r="D170" s="7" t="s">
        <v>168</v>
      </c>
      <c r="E170" s="5" t="s">
        <v>308</v>
      </c>
      <c r="F170" s="5" t="s">
        <v>1101</v>
      </c>
      <c r="G170" s="5" t="s">
        <v>25</v>
      </c>
      <c r="H170" s="5" t="s">
        <v>17</v>
      </c>
      <c r="I170" s="5" t="s">
        <v>17</v>
      </c>
      <c r="J170" s="5" t="s">
        <v>25</v>
      </c>
      <c r="K170" s="5" t="s">
        <v>54</v>
      </c>
      <c r="L170" s="5" t="s">
        <v>42</v>
      </c>
      <c r="M170" s="5" t="s">
        <v>53</v>
      </c>
      <c r="N170" s="5" t="s">
        <v>21</v>
      </c>
      <c r="O170" t="s">
        <v>716</v>
      </c>
      <c r="P170" t="s">
        <v>496</v>
      </c>
      <c r="Q170" t="s">
        <v>575</v>
      </c>
      <c r="R170" t="s">
        <v>574</v>
      </c>
      <c r="S170">
        <v>44333</v>
      </c>
      <c r="T170">
        <f>VLOOKUP($A170,Sheet2!$A:$W,22,FALSE)</f>
        <v>41.127537099999998</v>
      </c>
      <c r="U170">
        <f>VLOOKUP($A170,Sheet2!$A:$W,23,FALSE)</f>
        <v>-81.610667800000002</v>
      </c>
      <c r="V170" t="str">
        <f>IF(VLOOKUP(A170,centers_stations!A:E,5,FALSE)=0,"",VLOOKUP(A170,centers_stations!A:E,5,FALSE))</f>
        <v>GHCND:USC00338062</v>
      </c>
      <c r="W170">
        <v>5</v>
      </c>
      <c r="X170">
        <v>24</v>
      </c>
      <c r="Y170" t="s">
        <v>1089</v>
      </c>
      <c r="Z170" t="s">
        <v>1089</v>
      </c>
      <c r="AA170">
        <v>7</v>
      </c>
      <c r="AB170" t="s">
        <v>1102</v>
      </c>
      <c r="AC170">
        <v>2</v>
      </c>
      <c r="AE170" t="s">
        <v>1111</v>
      </c>
      <c r="AF170">
        <v>2.5</v>
      </c>
      <c r="AG170">
        <v>2.5</v>
      </c>
      <c r="AH170">
        <v>12.09</v>
      </c>
      <c r="AI170">
        <v>2.2200000000000002</v>
      </c>
      <c r="AJ170" t="s">
        <v>1124</v>
      </c>
      <c r="AK170">
        <v>7</v>
      </c>
      <c r="AL170">
        <v>7</v>
      </c>
      <c r="AM170" t="s">
        <v>1112</v>
      </c>
    </row>
    <row r="171" spans="1:39">
      <c r="A171" s="5">
        <v>530</v>
      </c>
      <c r="B171" s="5" t="s">
        <v>11</v>
      </c>
      <c r="C171" s="6" t="s">
        <v>66</v>
      </c>
      <c r="D171" s="7" t="s">
        <v>168</v>
      </c>
      <c r="E171" s="5" t="s">
        <v>309</v>
      </c>
      <c r="F171" s="5" t="s">
        <v>1101</v>
      </c>
      <c r="G171" s="5" t="s">
        <v>17</v>
      </c>
      <c r="H171" s="5" t="s">
        <v>31</v>
      </c>
      <c r="I171" s="5" t="s">
        <v>17</v>
      </c>
      <c r="J171" s="5" t="s">
        <v>39</v>
      </c>
      <c r="K171" s="5" t="s">
        <v>24</v>
      </c>
      <c r="L171" s="5" t="s">
        <v>26</v>
      </c>
      <c r="M171" s="5" t="s">
        <v>83</v>
      </c>
      <c r="N171" s="5" t="s">
        <v>21</v>
      </c>
      <c r="O171" t="s">
        <v>715</v>
      </c>
      <c r="P171" t="s">
        <v>714</v>
      </c>
      <c r="Q171" t="s">
        <v>575</v>
      </c>
      <c r="R171" t="s">
        <v>574</v>
      </c>
      <c r="S171">
        <v>43235</v>
      </c>
      <c r="T171">
        <f>VLOOKUP($A171,Sheet2!$A:$W,22,FALSE)</f>
        <v>40.066960199999997</v>
      </c>
      <c r="U171">
        <f>VLOOKUP($A171,Sheet2!$A:$W,23,FALSE)</f>
        <v>-83.094069399999995</v>
      </c>
      <c r="V171" t="str">
        <f>IF(VLOOKUP(A171,centers_stations!A:E,5,FALSE)=0,"",VLOOKUP(A171,centers_stations!A:E,5,FALSE))</f>
        <v>GHCND:USW00004804</v>
      </c>
      <c r="W171">
        <v>4</v>
      </c>
      <c r="X171">
        <v>21</v>
      </c>
      <c r="Y171" t="s">
        <v>1089</v>
      </c>
      <c r="Z171" t="s">
        <v>1089</v>
      </c>
      <c r="AA171">
        <v>6</v>
      </c>
      <c r="AB171" t="s">
        <v>1104</v>
      </c>
      <c r="AC171">
        <v>2</v>
      </c>
      <c r="AE171" t="s">
        <v>1111</v>
      </c>
      <c r="AF171">
        <v>3</v>
      </c>
      <c r="AG171">
        <v>3</v>
      </c>
      <c r="AH171">
        <v>12.89</v>
      </c>
      <c r="AI171">
        <v>2.2200000000000002</v>
      </c>
      <c r="AJ171" t="s">
        <v>1122</v>
      </c>
      <c r="AK171">
        <v>7</v>
      </c>
      <c r="AL171" t="s">
        <v>1112</v>
      </c>
      <c r="AM171">
        <v>7</v>
      </c>
    </row>
    <row r="172" spans="1:39">
      <c r="A172" s="5">
        <v>533</v>
      </c>
      <c r="B172" s="5" t="s">
        <v>11</v>
      </c>
      <c r="C172" s="6" t="s">
        <v>66</v>
      </c>
      <c r="D172" s="7" t="s">
        <v>168</v>
      </c>
      <c r="E172" s="5" t="s">
        <v>310</v>
      </c>
      <c r="F172" s="5" t="s">
        <v>1101</v>
      </c>
      <c r="G172" s="5" t="s">
        <v>17</v>
      </c>
      <c r="H172" s="5" t="s">
        <v>25</v>
      </c>
      <c r="I172" s="5" t="s">
        <v>53</v>
      </c>
      <c r="J172" s="5" t="s">
        <v>25</v>
      </c>
      <c r="K172" s="5" t="s">
        <v>24</v>
      </c>
      <c r="L172" s="5" t="s">
        <v>26</v>
      </c>
      <c r="M172" s="5" t="s">
        <v>53</v>
      </c>
      <c r="N172" s="5" t="s">
        <v>21</v>
      </c>
      <c r="O172" t="s">
        <v>713</v>
      </c>
      <c r="P172" t="s">
        <v>712</v>
      </c>
      <c r="Q172" t="s">
        <v>575</v>
      </c>
      <c r="R172" t="s">
        <v>574</v>
      </c>
      <c r="S172">
        <v>45840</v>
      </c>
      <c r="T172">
        <f>VLOOKUP($A172,Sheet2!$A:$W,22,FALSE)</f>
        <v>41.059162700000002</v>
      </c>
      <c r="U172">
        <f>VLOOKUP($A172,Sheet2!$A:$W,23,FALSE)</f>
        <v>-83.660661500000003</v>
      </c>
      <c r="V172" t="str">
        <f>IF(VLOOKUP(A172,centers_stations!A:E,5,FALSE)=0,"",VLOOKUP(A172,centers_stations!A:E,5,FALSE))</f>
        <v>GHCND:USC00332791</v>
      </c>
      <c r="W172">
        <v>6</v>
      </c>
      <c r="X172">
        <v>26</v>
      </c>
      <c r="Y172" t="s">
        <v>1089</v>
      </c>
      <c r="Z172" t="s">
        <v>1089</v>
      </c>
      <c r="AA172">
        <v>7</v>
      </c>
      <c r="AB172" t="s">
        <v>1096</v>
      </c>
      <c r="AC172">
        <v>2</v>
      </c>
      <c r="AE172" t="s">
        <v>1111</v>
      </c>
      <c r="AF172">
        <v>2.5</v>
      </c>
      <c r="AG172">
        <v>2.5</v>
      </c>
      <c r="AH172">
        <v>10.89</v>
      </c>
      <c r="AI172">
        <v>2.2200000000000002</v>
      </c>
      <c r="AJ172" t="s">
        <v>1124</v>
      </c>
      <c r="AK172">
        <v>7</v>
      </c>
      <c r="AL172">
        <v>7</v>
      </c>
      <c r="AM172" t="s">
        <v>1112</v>
      </c>
    </row>
    <row r="173" spans="1:39">
      <c r="A173" s="5">
        <v>534</v>
      </c>
      <c r="B173" s="5" t="s">
        <v>11</v>
      </c>
      <c r="C173" s="6" t="s">
        <v>66</v>
      </c>
      <c r="D173" s="7" t="s">
        <v>168</v>
      </c>
      <c r="E173" s="5" t="s">
        <v>311</v>
      </c>
      <c r="F173" s="5" t="s">
        <v>1101</v>
      </c>
      <c r="G173" s="5" t="s">
        <v>16</v>
      </c>
      <c r="H173" s="5" t="s">
        <v>25</v>
      </c>
      <c r="I173" s="5" t="s">
        <v>109</v>
      </c>
      <c r="J173" s="5" t="s">
        <v>69</v>
      </c>
      <c r="K173" s="5" t="s">
        <v>167</v>
      </c>
      <c r="L173" s="5" t="s">
        <v>30</v>
      </c>
      <c r="M173" s="5" t="s">
        <v>167</v>
      </c>
      <c r="N173" s="5" t="s">
        <v>21</v>
      </c>
      <c r="O173" t="s">
        <v>711</v>
      </c>
      <c r="P173" t="s">
        <v>710</v>
      </c>
      <c r="Q173" t="s">
        <v>575</v>
      </c>
      <c r="R173" t="s">
        <v>574</v>
      </c>
      <c r="S173">
        <v>43123</v>
      </c>
      <c r="T173">
        <f>VLOOKUP($A173,Sheet2!$A:$W,22,FALSE)</f>
        <v>39.880079500000001</v>
      </c>
      <c r="U173">
        <f>VLOOKUP($A173,Sheet2!$A:$W,23,FALSE)</f>
        <v>-83.067316099999999</v>
      </c>
      <c r="V173" t="str">
        <f>IF(VLOOKUP(A173,centers_stations!A:E,5,FALSE)=0,"",VLOOKUP(A173,centers_stations!A:E,5,FALSE))</f>
        <v>GHCND:USC00331785</v>
      </c>
      <c r="W173">
        <v>5</v>
      </c>
      <c r="X173">
        <v>26</v>
      </c>
      <c r="Y173" t="s">
        <v>1089</v>
      </c>
      <c r="Z173" t="s">
        <v>1089</v>
      </c>
      <c r="AA173">
        <v>7</v>
      </c>
      <c r="AB173" t="s">
        <v>1096</v>
      </c>
      <c r="AC173">
        <v>3</v>
      </c>
      <c r="AE173" t="s">
        <v>1111</v>
      </c>
      <c r="AF173">
        <v>2.5</v>
      </c>
      <c r="AG173">
        <v>2.5</v>
      </c>
      <c r="AH173">
        <v>12.09</v>
      </c>
      <c r="AI173">
        <v>2.2200000000000002</v>
      </c>
      <c r="AJ173" t="s">
        <v>1124</v>
      </c>
      <c r="AK173">
        <v>7</v>
      </c>
      <c r="AL173">
        <v>7</v>
      </c>
      <c r="AM173" t="s">
        <v>1112</v>
      </c>
    </row>
    <row r="174" spans="1:39">
      <c r="A174" s="5">
        <v>535</v>
      </c>
      <c r="B174" s="5" t="s">
        <v>11</v>
      </c>
      <c r="C174" s="6" t="s">
        <v>85</v>
      </c>
      <c r="D174" s="7" t="s">
        <v>312</v>
      </c>
      <c r="E174" s="5" t="s">
        <v>313</v>
      </c>
      <c r="F174" s="5" t="s">
        <v>1101</v>
      </c>
      <c r="G174" s="5" t="s">
        <v>78</v>
      </c>
      <c r="H174" s="5" t="s">
        <v>83</v>
      </c>
      <c r="I174" s="5" t="s">
        <v>83</v>
      </c>
      <c r="J174" s="5" t="s">
        <v>83</v>
      </c>
      <c r="K174" s="5" t="s">
        <v>15</v>
      </c>
      <c r="L174" s="5" t="s">
        <v>26</v>
      </c>
      <c r="M174" s="5" t="s">
        <v>108</v>
      </c>
      <c r="N174" s="5" t="s">
        <v>21</v>
      </c>
      <c r="O174" t="s">
        <v>709</v>
      </c>
      <c r="P174" t="s">
        <v>708</v>
      </c>
      <c r="Q174" t="s">
        <v>495</v>
      </c>
      <c r="R174" t="s">
        <v>494</v>
      </c>
      <c r="S174">
        <v>7747</v>
      </c>
      <c r="T174">
        <f>VLOOKUP($A174,Sheet2!$A:$W,22,FALSE)</f>
        <v>40.401107000000003</v>
      </c>
      <c r="U174">
        <f>VLOOKUP($A174,Sheet2!$A:$W,23,FALSE)</f>
        <v>-74.227232000000001</v>
      </c>
      <c r="V174" t="str">
        <f>IF(VLOOKUP(A174,centers_stations!A:E,5,FALSE)=0,"",VLOOKUP(A174,centers_stations!A:E,5,FALSE))</f>
        <v>GHCND:USC00283181</v>
      </c>
      <c r="W174">
        <v>5</v>
      </c>
      <c r="X174">
        <v>24</v>
      </c>
      <c r="Y174" t="s">
        <v>1089</v>
      </c>
      <c r="Z174" t="s">
        <v>1089</v>
      </c>
      <c r="AA174">
        <v>6</v>
      </c>
      <c r="AB174" t="s">
        <v>1102</v>
      </c>
      <c r="AC174">
        <v>2</v>
      </c>
      <c r="AE174" t="s">
        <v>1111</v>
      </c>
      <c r="AF174">
        <v>2.5</v>
      </c>
      <c r="AG174">
        <v>2.5</v>
      </c>
      <c r="AH174">
        <v>12.09</v>
      </c>
      <c r="AI174">
        <v>2.2200000000000002</v>
      </c>
      <c r="AJ174" t="s">
        <v>1112</v>
      </c>
      <c r="AK174" t="s">
        <v>1112</v>
      </c>
      <c r="AL174" t="s">
        <v>1112</v>
      </c>
      <c r="AM174" t="s">
        <v>1112</v>
      </c>
    </row>
    <row r="175" spans="1:39">
      <c r="A175" s="5">
        <v>536</v>
      </c>
      <c r="B175" s="5" t="s">
        <v>84</v>
      </c>
      <c r="C175" s="6" t="s">
        <v>85</v>
      </c>
      <c r="D175" s="7" t="s">
        <v>312</v>
      </c>
      <c r="E175" s="5" t="s">
        <v>314</v>
      </c>
      <c r="F175" s="5" t="s">
        <v>1101</v>
      </c>
      <c r="G175" s="5" t="s">
        <v>25</v>
      </c>
      <c r="H175" s="5" t="s">
        <v>25</v>
      </c>
      <c r="I175" s="5" t="s">
        <v>25</v>
      </c>
      <c r="J175" s="5" t="s">
        <v>25</v>
      </c>
      <c r="K175" s="5" t="s">
        <v>15</v>
      </c>
      <c r="L175" s="5" t="s">
        <v>30</v>
      </c>
      <c r="M175" s="5" t="s">
        <v>40</v>
      </c>
      <c r="N175" s="5" t="s">
        <v>21</v>
      </c>
      <c r="O175" t="s">
        <v>1005</v>
      </c>
      <c r="P175" t="s">
        <v>1004</v>
      </c>
      <c r="Q175" t="s">
        <v>495</v>
      </c>
      <c r="R175" t="s">
        <v>494</v>
      </c>
      <c r="S175">
        <v>8812</v>
      </c>
      <c r="T175">
        <f>VLOOKUP($A175,Sheet2!$A:$W,22,FALSE)</f>
        <v>40.585740999999999</v>
      </c>
      <c r="U175">
        <f>VLOOKUP($A175,Sheet2!$A:$W,23,FALSE)</f>
        <v>-74.51088</v>
      </c>
      <c r="V175" t="str">
        <f>IF(VLOOKUP(A175,centers_stations!A:E,5,FALSE)=0,"",VLOOKUP(A175,centers_stations!A:E,5,FALSE))</f>
        <v>GHCND:USC00286055</v>
      </c>
      <c r="W175">
        <v>4.5</v>
      </c>
      <c r="X175">
        <v>4</v>
      </c>
      <c r="Y175" t="s">
        <v>1089</v>
      </c>
      <c r="Z175" t="s">
        <v>1089</v>
      </c>
      <c r="AA175">
        <v>4</v>
      </c>
      <c r="AB175" t="s">
        <v>1092</v>
      </c>
      <c r="AC175">
        <v>1</v>
      </c>
      <c r="AD175" t="s">
        <v>1100</v>
      </c>
      <c r="AE175" t="s">
        <v>1110</v>
      </c>
      <c r="AF175">
        <v>3.49</v>
      </c>
      <c r="AG175">
        <v>3.49</v>
      </c>
      <c r="AH175">
        <v>14.19</v>
      </c>
      <c r="AI175">
        <v>2.2200000000000002</v>
      </c>
      <c r="AJ175" t="s">
        <v>1122</v>
      </c>
      <c r="AK175">
        <v>11</v>
      </c>
      <c r="AL175" t="s">
        <v>1112</v>
      </c>
      <c r="AM175">
        <v>11</v>
      </c>
    </row>
    <row r="176" spans="1:39">
      <c r="A176" s="5">
        <v>538</v>
      </c>
      <c r="B176" s="5" t="s">
        <v>11</v>
      </c>
      <c r="C176" s="6" t="s">
        <v>56</v>
      </c>
      <c r="D176" s="7" t="s">
        <v>57</v>
      </c>
      <c r="E176" s="5" t="s">
        <v>58</v>
      </c>
      <c r="F176" s="5" t="s">
        <v>1101</v>
      </c>
      <c r="G176" s="5" t="s">
        <v>25</v>
      </c>
      <c r="H176" s="5" t="s">
        <v>122</v>
      </c>
      <c r="I176" s="5" t="s">
        <v>80</v>
      </c>
      <c r="J176" s="5" t="s">
        <v>76</v>
      </c>
      <c r="K176" s="5" t="s">
        <v>26</v>
      </c>
      <c r="L176" s="5" t="s">
        <v>26</v>
      </c>
      <c r="M176" s="5" t="s">
        <v>76</v>
      </c>
      <c r="N176" s="5" t="s">
        <v>27</v>
      </c>
      <c r="O176" t="s">
        <v>707</v>
      </c>
      <c r="P176" t="s">
        <v>706</v>
      </c>
      <c r="Q176" t="s">
        <v>597</v>
      </c>
      <c r="R176" t="s">
        <v>596</v>
      </c>
      <c r="S176">
        <v>62704</v>
      </c>
      <c r="T176">
        <f>VLOOKUP($A176,Sheet2!$A:$W,22,FALSE)</f>
        <v>39.794325800000003</v>
      </c>
      <c r="U176">
        <f>VLOOKUP($A176,Sheet2!$A:$W,23,FALSE)</f>
        <v>-89.703702399999997</v>
      </c>
      <c r="V176" t="str">
        <f>IF(VLOOKUP(A176,centers_stations!A:E,5,FALSE)=0,"",VLOOKUP(A176,centers_stations!A:E,5,FALSE))</f>
        <v>GHCND:USW00093822</v>
      </c>
      <c r="W176">
        <v>5</v>
      </c>
      <c r="X176">
        <v>26</v>
      </c>
      <c r="Y176" t="s">
        <v>1089</v>
      </c>
      <c r="Z176" t="s">
        <v>1089</v>
      </c>
      <c r="AA176">
        <v>7</v>
      </c>
      <c r="AB176" t="s">
        <v>1102</v>
      </c>
      <c r="AC176">
        <v>2</v>
      </c>
      <c r="AE176" t="s">
        <v>1111</v>
      </c>
      <c r="AF176">
        <v>2.5</v>
      </c>
      <c r="AG176">
        <v>2.5</v>
      </c>
      <c r="AH176">
        <v>12.09</v>
      </c>
      <c r="AI176">
        <v>2.2200000000000002</v>
      </c>
      <c r="AJ176" t="s">
        <v>1122</v>
      </c>
      <c r="AK176">
        <v>7</v>
      </c>
      <c r="AL176" t="s">
        <v>1112</v>
      </c>
      <c r="AM176">
        <v>7</v>
      </c>
    </row>
    <row r="177" spans="1:39">
      <c r="A177" s="5">
        <v>540</v>
      </c>
      <c r="B177" s="5" t="s">
        <v>11</v>
      </c>
      <c r="C177" s="6" t="s">
        <v>66</v>
      </c>
      <c r="D177" s="7" t="s">
        <v>162</v>
      </c>
      <c r="E177" s="5" t="s">
        <v>58</v>
      </c>
      <c r="F177" s="5" t="s">
        <v>1101</v>
      </c>
      <c r="G177" s="5" t="s">
        <v>25</v>
      </c>
      <c r="H177" s="5" t="s">
        <v>80</v>
      </c>
      <c r="I177" s="5" t="s">
        <v>83</v>
      </c>
      <c r="J177" s="5" t="s">
        <v>25</v>
      </c>
      <c r="K177" s="5" t="s">
        <v>54</v>
      </c>
      <c r="L177" s="5" t="s">
        <v>30</v>
      </c>
      <c r="M177" s="5" t="s">
        <v>76</v>
      </c>
      <c r="N177" s="5" t="s">
        <v>21</v>
      </c>
      <c r="O177" t="s">
        <v>705</v>
      </c>
      <c r="P177" t="s">
        <v>704</v>
      </c>
      <c r="Q177" t="s">
        <v>695</v>
      </c>
      <c r="R177" t="s">
        <v>694</v>
      </c>
      <c r="S177">
        <v>13211</v>
      </c>
      <c r="T177">
        <f>VLOOKUP($A177,Sheet2!$A:$W,22,FALSE)</f>
        <v>43.092912400000003</v>
      </c>
      <c r="U177">
        <f>VLOOKUP($A177,Sheet2!$A:$W,23,FALSE)</f>
        <v>-76.148812100000001</v>
      </c>
      <c r="V177" t="str">
        <f>IF(VLOOKUP(A177,centers_stations!A:E,5,FALSE)=0,"",VLOOKUP(A177,centers_stations!A:E,5,FALSE))</f>
        <v>GHCND:USW00014771</v>
      </c>
      <c r="W177">
        <v>6</v>
      </c>
      <c r="X177">
        <v>25</v>
      </c>
      <c r="Y177" t="s">
        <v>1089</v>
      </c>
      <c r="Z177" t="s">
        <v>1089</v>
      </c>
      <c r="AA177">
        <v>6</v>
      </c>
      <c r="AB177" t="s">
        <v>1102</v>
      </c>
      <c r="AC177">
        <v>2</v>
      </c>
      <c r="AE177" t="s">
        <v>1111</v>
      </c>
      <c r="AF177">
        <v>2.5</v>
      </c>
      <c r="AG177">
        <v>2.5</v>
      </c>
      <c r="AH177">
        <v>10.89</v>
      </c>
      <c r="AI177">
        <v>2.2200000000000002</v>
      </c>
      <c r="AJ177" t="s">
        <v>1124</v>
      </c>
      <c r="AK177">
        <v>7</v>
      </c>
      <c r="AL177">
        <v>7</v>
      </c>
      <c r="AM177" t="s">
        <v>1112</v>
      </c>
    </row>
    <row r="178" spans="1:39">
      <c r="A178" s="5">
        <v>545</v>
      </c>
      <c r="B178" s="5" t="s">
        <v>11</v>
      </c>
      <c r="C178" s="6" t="s">
        <v>66</v>
      </c>
      <c r="D178" s="7" t="s">
        <v>162</v>
      </c>
      <c r="E178" s="5" t="s">
        <v>315</v>
      </c>
      <c r="F178" s="5" t="s">
        <v>3719</v>
      </c>
      <c r="G178" s="5" t="s">
        <v>76</v>
      </c>
      <c r="H178" s="5" t="s">
        <v>122</v>
      </c>
      <c r="I178" s="5" t="s">
        <v>16</v>
      </c>
      <c r="J178" s="5" t="s">
        <v>16</v>
      </c>
      <c r="K178" s="5" t="s">
        <v>15</v>
      </c>
      <c r="L178" s="5" t="s">
        <v>26</v>
      </c>
      <c r="M178" s="5" t="s">
        <v>83</v>
      </c>
      <c r="N178" s="5" t="s">
        <v>21</v>
      </c>
      <c r="O178" t="s">
        <v>703</v>
      </c>
      <c r="P178" t="s">
        <v>702</v>
      </c>
      <c r="Q178" t="s">
        <v>695</v>
      </c>
      <c r="R178" t="s">
        <v>694</v>
      </c>
      <c r="S178">
        <v>14615</v>
      </c>
      <c r="T178">
        <f>VLOOKUP($A178,Sheet2!$A:$W,22,FALSE)</f>
        <v>43.193229000000002</v>
      </c>
      <c r="U178">
        <f>VLOOKUP($A178,Sheet2!$A:$W,23,FALSE)</f>
        <v>-77.661536999999996</v>
      </c>
      <c r="V178" t="str">
        <f>IF(VLOOKUP(A178,centers_stations!A:E,5,FALSE)=0,"",VLOOKUP(A178,centers_stations!A:E,5,FALSE))</f>
        <v>GHCND:USW00014768</v>
      </c>
      <c r="W178">
        <v>6</v>
      </c>
      <c r="X178" t="s">
        <v>1112</v>
      </c>
      <c r="Y178" t="s">
        <v>1089</v>
      </c>
      <c r="Z178" t="s">
        <v>1089</v>
      </c>
      <c r="AA178">
        <v>6</v>
      </c>
      <c r="AB178" t="s">
        <v>1102</v>
      </c>
      <c r="AC178">
        <v>2</v>
      </c>
      <c r="AE178" t="s">
        <v>1111</v>
      </c>
      <c r="AF178">
        <v>2.5</v>
      </c>
      <c r="AG178">
        <v>2.5</v>
      </c>
      <c r="AH178">
        <v>10.89</v>
      </c>
      <c r="AI178">
        <v>2.2200000000000002</v>
      </c>
      <c r="AJ178" t="s">
        <v>1124</v>
      </c>
      <c r="AK178">
        <v>7</v>
      </c>
      <c r="AL178">
        <v>7</v>
      </c>
      <c r="AM178" t="s">
        <v>1112</v>
      </c>
    </row>
    <row r="179" spans="1:39">
      <c r="A179" s="5">
        <v>546</v>
      </c>
      <c r="B179" s="5" t="s">
        <v>11</v>
      </c>
      <c r="C179" s="6" t="s">
        <v>12</v>
      </c>
      <c r="D179" s="7" t="s">
        <v>89</v>
      </c>
      <c r="E179" s="5" t="s">
        <v>119</v>
      </c>
      <c r="F179" s="5" t="s">
        <v>1101</v>
      </c>
      <c r="G179" s="5" t="s">
        <v>288</v>
      </c>
      <c r="H179" s="5" t="s">
        <v>290</v>
      </c>
      <c r="I179" s="5" t="s">
        <v>316</v>
      </c>
      <c r="J179" s="5" t="s">
        <v>290</v>
      </c>
      <c r="K179" s="5" t="s">
        <v>317</v>
      </c>
      <c r="L179" s="5" t="s">
        <v>71</v>
      </c>
      <c r="M179" s="5" t="s">
        <v>38</v>
      </c>
      <c r="N179" s="5" t="s">
        <v>21</v>
      </c>
      <c r="O179" t="s">
        <v>701</v>
      </c>
      <c r="P179" t="s">
        <v>700</v>
      </c>
      <c r="Q179" t="s">
        <v>699</v>
      </c>
      <c r="R179" t="s">
        <v>698</v>
      </c>
      <c r="S179">
        <v>28213</v>
      </c>
      <c r="T179">
        <f>VLOOKUP($A179,Sheet2!$A:$W,22,FALSE)</f>
        <v>35.265847800000003</v>
      </c>
      <c r="U179">
        <f>VLOOKUP($A179,Sheet2!$A:$W,23,FALSE)</f>
        <v>-80.768029200000001</v>
      </c>
      <c r="V179" t="str">
        <f>IF(VLOOKUP(A179,centers_stations!A:E,5,FALSE)=0,"",VLOOKUP(A179,centers_stations!A:E,5,FALSE))</f>
        <v>GHCND:USW00013881</v>
      </c>
      <c r="W179">
        <v>6</v>
      </c>
      <c r="X179">
        <v>25</v>
      </c>
      <c r="Y179" t="s">
        <v>1088</v>
      </c>
      <c r="Z179" t="s">
        <v>1088</v>
      </c>
      <c r="AA179">
        <v>6</v>
      </c>
      <c r="AB179" t="s">
        <v>1096</v>
      </c>
      <c r="AC179">
        <v>2</v>
      </c>
      <c r="AE179" t="s">
        <v>1111</v>
      </c>
      <c r="AF179">
        <v>2.5</v>
      </c>
      <c r="AG179">
        <v>2.5</v>
      </c>
      <c r="AH179">
        <v>10.89</v>
      </c>
      <c r="AI179">
        <v>2.2200000000000002</v>
      </c>
      <c r="AJ179" t="s">
        <v>1124</v>
      </c>
      <c r="AK179">
        <v>7</v>
      </c>
      <c r="AL179">
        <v>7</v>
      </c>
      <c r="AM179" t="s">
        <v>1112</v>
      </c>
    </row>
    <row r="180" spans="1:39">
      <c r="A180" s="5">
        <v>548</v>
      </c>
      <c r="B180" s="5" t="s">
        <v>11</v>
      </c>
      <c r="C180" s="6" t="s">
        <v>85</v>
      </c>
      <c r="D180" s="7" t="s">
        <v>91</v>
      </c>
      <c r="E180" s="5" t="s">
        <v>318</v>
      </c>
      <c r="F180" s="5" t="s">
        <v>1101</v>
      </c>
      <c r="G180" s="5" t="s">
        <v>80</v>
      </c>
      <c r="H180" s="5" t="s">
        <v>26</v>
      </c>
      <c r="I180" s="5" t="s">
        <v>80</v>
      </c>
      <c r="J180" s="5" t="s">
        <v>122</v>
      </c>
      <c r="K180" s="5" t="s">
        <v>26</v>
      </c>
      <c r="L180" s="5" t="s">
        <v>26</v>
      </c>
      <c r="M180" s="5" t="s">
        <v>83</v>
      </c>
      <c r="N180" s="5" t="s">
        <v>21</v>
      </c>
      <c r="O180" t="s">
        <v>697</v>
      </c>
      <c r="P180" t="s">
        <v>696</v>
      </c>
      <c r="Q180" t="s">
        <v>695</v>
      </c>
      <c r="R180" t="s">
        <v>694</v>
      </c>
      <c r="S180">
        <v>11793</v>
      </c>
      <c r="T180">
        <f>VLOOKUP($A180,Sheet2!$A:$W,22,FALSE)</f>
        <v>40.6910059</v>
      </c>
      <c r="U180">
        <f>VLOOKUP($A180,Sheet2!$A:$W,23,FALSE)</f>
        <v>-73.509093699999994</v>
      </c>
      <c r="V180" t="str">
        <f>IF(VLOOKUP(A180,centers_stations!A:E,5,FALSE)=0,"",VLOOKUP(A180,centers_stations!A:E,5,FALSE))</f>
        <v>GHCND:USW00054787</v>
      </c>
      <c r="W180">
        <v>3</v>
      </c>
      <c r="X180">
        <v>24</v>
      </c>
      <c r="Y180" t="s">
        <v>1090</v>
      </c>
      <c r="Z180" t="s">
        <v>1089</v>
      </c>
      <c r="AA180">
        <v>4</v>
      </c>
      <c r="AB180" t="s">
        <v>1102</v>
      </c>
      <c r="AC180">
        <v>2</v>
      </c>
      <c r="AE180" t="s">
        <v>1111</v>
      </c>
      <c r="AF180">
        <v>3</v>
      </c>
      <c r="AG180">
        <v>3</v>
      </c>
      <c r="AH180">
        <v>13.09</v>
      </c>
      <c r="AI180">
        <v>2.2200000000000002</v>
      </c>
      <c r="AJ180" t="s">
        <v>1122</v>
      </c>
      <c r="AK180">
        <v>11</v>
      </c>
      <c r="AL180" t="s">
        <v>1112</v>
      </c>
      <c r="AM180">
        <v>11</v>
      </c>
    </row>
    <row r="181" spans="1:39">
      <c r="A181" s="5">
        <v>551</v>
      </c>
      <c r="B181" s="5" t="s">
        <v>84</v>
      </c>
      <c r="C181" s="6" t="s">
        <v>85</v>
      </c>
      <c r="D181" s="7" t="s">
        <v>141</v>
      </c>
      <c r="E181" s="5" t="s">
        <v>319</v>
      </c>
      <c r="F181" s="5" t="s">
        <v>1101</v>
      </c>
      <c r="G181" s="5" t="s">
        <v>259</v>
      </c>
      <c r="H181" s="5" t="s">
        <v>259</v>
      </c>
      <c r="I181" s="5" t="s">
        <v>25</v>
      </c>
      <c r="J181" s="5" t="s">
        <v>25</v>
      </c>
      <c r="K181" s="5" t="s">
        <v>46</v>
      </c>
      <c r="L181" s="5" t="s">
        <v>26</v>
      </c>
      <c r="M181" s="5" t="s">
        <v>83</v>
      </c>
      <c r="N181" s="5" t="s">
        <v>21</v>
      </c>
      <c r="O181" t="s">
        <v>1003</v>
      </c>
      <c r="P181" t="s">
        <v>1002</v>
      </c>
      <c r="Q181" t="s">
        <v>695</v>
      </c>
      <c r="R181" t="s">
        <v>694</v>
      </c>
      <c r="S181">
        <v>10607</v>
      </c>
      <c r="T181">
        <f>VLOOKUP($A181,Sheet2!$A:$W,22,FALSE)</f>
        <v>41.037999599999999</v>
      </c>
      <c r="U181">
        <f>VLOOKUP($A181,Sheet2!$A:$W,23,FALSE)</f>
        <v>-73.783782000000002</v>
      </c>
      <c r="V181" t="str">
        <f>IF(VLOOKUP(A181,centers_stations!A:E,5,FALSE)=0,"",VLOOKUP(A181,centers_stations!A:E,5,FALSE))</f>
        <v>GHCND:USW00094745</v>
      </c>
      <c r="W181">
        <v>3</v>
      </c>
      <c r="X181">
        <v>4</v>
      </c>
      <c r="Y181" t="s">
        <v>1089</v>
      </c>
      <c r="Z181" t="s">
        <v>1089</v>
      </c>
      <c r="AA181">
        <v>2</v>
      </c>
      <c r="AB181" t="s">
        <v>1092</v>
      </c>
      <c r="AC181">
        <v>1</v>
      </c>
      <c r="AD181" t="s">
        <v>1100</v>
      </c>
      <c r="AE181" t="s">
        <v>1110</v>
      </c>
      <c r="AF181">
        <v>3.49</v>
      </c>
      <c r="AG181">
        <v>3.49</v>
      </c>
      <c r="AH181">
        <v>17.190000000000001</v>
      </c>
      <c r="AI181">
        <v>2.2200000000000002</v>
      </c>
      <c r="AJ181" t="s">
        <v>1112</v>
      </c>
      <c r="AK181" t="s">
        <v>1112</v>
      </c>
      <c r="AL181" t="s">
        <v>1112</v>
      </c>
      <c r="AM181" t="s">
        <v>1112</v>
      </c>
    </row>
    <row r="182" spans="1:39">
      <c r="A182" s="5">
        <v>557</v>
      </c>
      <c r="B182" s="5" t="s">
        <v>44</v>
      </c>
      <c r="C182" s="6" t="s">
        <v>94</v>
      </c>
      <c r="D182" s="7" t="s">
        <v>97</v>
      </c>
      <c r="E182" s="5" t="s">
        <v>320</v>
      </c>
      <c r="F182" s="5" t="s">
        <v>1101</v>
      </c>
      <c r="G182" s="5" t="s">
        <v>60</v>
      </c>
      <c r="H182" s="5" t="s">
        <v>60</v>
      </c>
      <c r="I182" s="5" t="s">
        <v>99</v>
      </c>
      <c r="J182" s="5" t="s">
        <v>60</v>
      </c>
      <c r="K182" s="5" t="s">
        <v>99</v>
      </c>
      <c r="L182" s="5" t="s">
        <v>24</v>
      </c>
      <c r="M182" s="5" t="s">
        <v>24</v>
      </c>
      <c r="N182" s="5" t="s">
        <v>27</v>
      </c>
      <c r="O182" t="s">
        <v>1054</v>
      </c>
      <c r="P182" t="s">
        <v>1053</v>
      </c>
      <c r="Q182" t="s">
        <v>487</v>
      </c>
      <c r="R182" t="s">
        <v>486</v>
      </c>
      <c r="S182">
        <v>76040</v>
      </c>
      <c r="T182">
        <f>VLOOKUP($A182,Sheet2!$A:$W,22,FALSE)</f>
        <v>32.836702699999996</v>
      </c>
      <c r="U182">
        <f>VLOOKUP($A182,Sheet2!$A:$W,23,FALSE)</f>
        <v>-97.113251399999996</v>
      </c>
      <c r="V182" t="str">
        <f>IF(VLOOKUP(A182,centers_stations!A:E,5,FALSE)=0,"",VLOOKUP(A182,centers_stations!A:E,5,FALSE))</f>
        <v>GHCND:USC00410337</v>
      </c>
      <c r="W182">
        <v>7</v>
      </c>
      <c r="X182">
        <v>22</v>
      </c>
      <c r="Y182" t="s">
        <v>1088</v>
      </c>
      <c r="Z182" t="s">
        <v>1089</v>
      </c>
      <c r="AA182">
        <v>4.5</v>
      </c>
      <c r="AB182" t="s">
        <v>1104</v>
      </c>
      <c r="AC182">
        <v>2</v>
      </c>
      <c r="AE182" t="s">
        <v>1110</v>
      </c>
      <c r="AF182">
        <v>3.09</v>
      </c>
      <c r="AG182">
        <v>3.09</v>
      </c>
      <c r="AH182">
        <v>13.19</v>
      </c>
      <c r="AI182">
        <v>2.2200000000000002</v>
      </c>
      <c r="AJ182" t="s">
        <v>1112</v>
      </c>
      <c r="AK182" t="s">
        <v>1112</v>
      </c>
      <c r="AL182" t="s">
        <v>1112</v>
      </c>
      <c r="AM182" t="s">
        <v>1112</v>
      </c>
    </row>
    <row r="183" spans="1:39">
      <c r="A183" s="5">
        <v>559</v>
      </c>
      <c r="B183" s="5" t="s">
        <v>11</v>
      </c>
      <c r="C183" s="6" t="s">
        <v>94</v>
      </c>
      <c r="D183" s="7" t="s">
        <v>97</v>
      </c>
      <c r="E183" s="5" t="s">
        <v>321</v>
      </c>
      <c r="F183" s="5" t="s">
        <v>1101</v>
      </c>
      <c r="G183" s="5" t="s">
        <v>60</v>
      </c>
      <c r="H183" s="5" t="s">
        <v>322</v>
      </c>
      <c r="I183" s="5" t="s">
        <v>99</v>
      </c>
      <c r="J183" s="5" t="s">
        <v>68</v>
      </c>
      <c r="K183" s="5" t="s">
        <v>99</v>
      </c>
      <c r="L183" s="5" t="s">
        <v>24</v>
      </c>
      <c r="M183" s="5" t="s">
        <v>39</v>
      </c>
      <c r="N183" s="5" t="s">
        <v>27</v>
      </c>
      <c r="O183" t="s">
        <v>693</v>
      </c>
      <c r="P183" t="s">
        <v>692</v>
      </c>
      <c r="Q183" t="s">
        <v>487</v>
      </c>
      <c r="R183" t="s">
        <v>486</v>
      </c>
      <c r="S183">
        <v>75041</v>
      </c>
      <c r="T183">
        <f>VLOOKUP($A183,Sheet2!$A:$W,22,FALSE)</f>
        <v>32.862924100000001</v>
      </c>
      <c r="U183">
        <f>VLOOKUP($A183,Sheet2!$A:$W,23,FALSE)</f>
        <v>-96.654484699999998</v>
      </c>
      <c r="V183" t="str">
        <f>IF(VLOOKUP(A183,centers_stations!A:E,5,FALSE)=0,"",VLOOKUP(A183,centers_stations!A:E,5,FALSE))</f>
        <v>GHCND:USC00417588</v>
      </c>
      <c r="W183">
        <v>4</v>
      </c>
      <c r="X183">
        <v>22</v>
      </c>
      <c r="Y183" t="s">
        <v>1088</v>
      </c>
      <c r="Z183" t="s">
        <v>1088</v>
      </c>
      <c r="AA183">
        <v>6</v>
      </c>
      <c r="AB183" t="s">
        <v>1102</v>
      </c>
      <c r="AC183">
        <v>2</v>
      </c>
      <c r="AE183" t="s">
        <v>1111</v>
      </c>
      <c r="AF183">
        <v>3</v>
      </c>
      <c r="AG183">
        <v>3</v>
      </c>
      <c r="AH183">
        <v>12.89</v>
      </c>
      <c r="AI183">
        <v>2.2200000000000002</v>
      </c>
      <c r="AJ183" t="s">
        <v>1124</v>
      </c>
      <c r="AK183">
        <v>11</v>
      </c>
      <c r="AL183">
        <v>11</v>
      </c>
      <c r="AM183" t="s">
        <v>1112</v>
      </c>
    </row>
    <row r="184" spans="1:39">
      <c r="A184" s="5">
        <v>564</v>
      </c>
      <c r="B184" s="5" t="s">
        <v>11</v>
      </c>
      <c r="C184" s="6" t="s">
        <v>85</v>
      </c>
      <c r="D184" s="7" t="s">
        <v>323</v>
      </c>
      <c r="E184" s="5" t="s">
        <v>324</v>
      </c>
      <c r="F184" s="5" t="s">
        <v>1101</v>
      </c>
      <c r="G184" s="5" t="s">
        <v>80</v>
      </c>
      <c r="H184" s="5" t="s">
        <v>41</v>
      </c>
      <c r="I184" s="5" t="s">
        <v>78</v>
      </c>
      <c r="J184" s="5" t="s">
        <v>25</v>
      </c>
      <c r="K184" s="5" t="s">
        <v>325</v>
      </c>
      <c r="L184" s="5" t="s">
        <v>325</v>
      </c>
      <c r="M184" s="5" t="s">
        <v>17</v>
      </c>
      <c r="N184" s="5" t="s">
        <v>27</v>
      </c>
      <c r="O184" t="s">
        <v>691</v>
      </c>
      <c r="P184" t="s">
        <v>690</v>
      </c>
      <c r="Q184" t="s">
        <v>668</v>
      </c>
      <c r="R184" t="s">
        <v>667</v>
      </c>
      <c r="S184">
        <v>53222</v>
      </c>
      <c r="T184">
        <f>VLOOKUP($A184,Sheet2!$A:$W,22,FALSE)</f>
        <v>43.072233199999999</v>
      </c>
      <c r="U184">
        <f>VLOOKUP($A184,Sheet2!$A:$W,23,FALSE)</f>
        <v>-88.060767900000002</v>
      </c>
      <c r="V184" t="str">
        <f>IF(VLOOKUP(A184,centers_stations!A:E,5,FALSE)=0,"",VLOOKUP(A184,centers_stations!A:E,5,FALSE))</f>
        <v>GHCND:USC00475474</v>
      </c>
      <c r="X184">
        <v>21</v>
      </c>
      <c r="Y184" t="s">
        <v>1089</v>
      </c>
      <c r="Z184" t="s">
        <v>1089</v>
      </c>
      <c r="AA184">
        <v>5</v>
      </c>
      <c r="AB184" t="s">
        <v>1102</v>
      </c>
      <c r="AC184">
        <v>3</v>
      </c>
      <c r="AE184" t="s">
        <v>1127</v>
      </c>
      <c r="AG184" t="s">
        <v>1112</v>
      </c>
      <c r="AH184" t="s">
        <v>1112</v>
      </c>
      <c r="AI184">
        <v>2.2200000000000002</v>
      </c>
      <c r="AJ184" t="s">
        <v>1112</v>
      </c>
      <c r="AK184" t="s">
        <v>1112</v>
      </c>
      <c r="AL184" t="s">
        <v>1112</v>
      </c>
      <c r="AM184" t="s">
        <v>1112</v>
      </c>
    </row>
    <row r="185" spans="1:39">
      <c r="A185" s="5">
        <v>567</v>
      </c>
      <c r="B185" s="5" t="s">
        <v>11</v>
      </c>
      <c r="C185" s="6" t="s">
        <v>100</v>
      </c>
      <c r="D185" s="7" t="s">
        <v>194</v>
      </c>
      <c r="E185" s="5" t="s">
        <v>326</v>
      </c>
      <c r="F185" s="5" t="s">
        <v>1101</v>
      </c>
      <c r="G185" s="5" t="s">
        <v>68</v>
      </c>
      <c r="H185" s="5" t="s">
        <v>17</v>
      </c>
      <c r="I185" s="5" t="s">
        <v>68</v>
      </c>
      <c r="J185" s="5" t="s">
        <v>17</v>
      </c>
      <c r="K185" s="5" t="s">
        <v>46</v>
      </c>
      <c r="L185" s="5" t="s">
        <v>42</v>
      </c>
      <c r="M185" s="5" t="s">
        <v>76</v>
      </c>
      <c r="N185" s="5" t="s">
        <v>133</v>
      </c>
      <c r="O185" t="s">
        <v>689</v>
      </c>
      <c r="P185" t="s">
        <v>688</v>
      </c>
      <c r="Q185" t="s">
        <v>533</v>
      </c>
      <c r="R185" t="s">
        <v>532</v>
      </c>
      <c r="S185">
        <v>90703</v>
      </c>
      <c r="T185">
        <f>VLOOKUP($A185,Sheet2!$A:$W,22,FALSE)</f>
        <v>33.860988499999998</v>
      </c>
      <c r="U185">
        <f>VLOOKUP($A185,Sheet2!$A:$W,23,FALSE)</f>
        <v>-118.0473416</v>
      </c>
      <c r="V185" t="str">
        <f>IF(VLOOKUP(A185,centers_stations!A:E,5,FALSE)=0,"",VLOOKUP(A185,centers_stations!A:E,5,FALSE))</f>
        <v>GHCND:USW00003166</v>
      </c>
      <c r="W185">
        <v>3</v>
      </c>
      <c r="X185">
        <v>22</v>
      </c>
      <c r="Y185" t="s">
        <v>1088</v>
      </c>
      <c r="Z185" t="s">
        <v>1089</v>
      </c>
      <c r="AA185">
        <v>4.5</v>
      </c>
      <c r="AB185" t="s">
        <v>1104</v>
      </c>
      <c r="AC185">
        <v>2</v>
      </c>
      <c r="AE185" t="s">
        <v>1111</v>
      </c>
      <c r="AF185">
        <v>3</v>
      </c>
      <c r="AG185">
        <v>3</v>
      </c>
      <c r="AH185">
        <v>13.09</v>
      </c>
      <c r="AI185">
        <v>2.2200000000000002</v>
      </c>
      <c r="AJ185" t="s">
        <v>1112</v>
      </c>
      <c r="AK185" t="s">
        <v>1112</v>
      </c>
      <c r="AL185" t="s">
        <v>1112</v>
      </c>
      <c r="AM185" t="s">
        <v>1112</v>
      </c>
    </row>
    <row r="186" spans="1:39">
      <c r="A186" s="5">
        <v>571</v>
      </c>
      <c r="B186" s="5" t="s">
        <v>84</v>
      </c>
      <c r="C186" s="8" t="s">
        <v>327</v>
      </c>
      <c r="D186" s="8" t="s">
        <v>97</v>
      </c>
      <c r="E186" s="5" t="s">
        <v>328</v>
      </c>
      <c r="F186" s="5" t="s">
        <v>1101</v>
      </c>
      <c r="G186" s="5" t="s">
        <v>60</v>
      </c>
      <c r="H186" s="5" t="s">
        <v>80</v>
      </c>
      <c r="I186" s="5" t="s">
        <v>80</v>
      </c>
      <c r="J186" s="5" t="s">
        <v>80</v>
      </c>
      <c r="K186" s="5" t="s">
        <v>128</v>
      </c>
      <c r="L186" s="5" t="s">
        <v>77</v>
      </c>
      <c r="M186" s="5" t="s">
        <v>76</v>
      </c>
      <c r="N186" s="5" t="s">
        <v>27</v>
      </c>
      <c r="O186" t="s">
        <v>1001</v>
      </c>
      <c r="P186" t="s">
        <v>1000</v>
      </c>
      <c r="Q186" t="s">
        <v>487</v>
      </c>
      <c r="R186" t="s">
        <v>486</v>
      </c>
      <c r="S186">
        <v>75001</v>
      </c>
      <c r="T186">
        <f>VLOOKUP($A186,Sheet2!$A:$W,22,FALSE)</f>
        <v>32.955099099999998</v>
      </c>
      <c r="U186">
        <f>VLOOKUP($A186,Sheet2!$A:$W,23,FALSE)</f>
        <v>-96.850447299999999</v>
      </c>
      <c r="V186" t="str">
        <f>IF(VLOOKUP(A186,centers_stations!A:E,5,FALSE)=0,"",VLOOKUP(A186,centers_stations!A:E,5,FALSE))</f>
        <v>GHCND:USW00013960</v>
      </c>
      <c r="W186">
        <v>6</v>
      </c>
      <c r="X186">
        <v>29</v>
      </c>
      <c r="Y186" t="s">
        <v>1089</v>
      </c>
      <c r="Z186" t="s">
        <v>1089</v>
      </c>
      <c r="AA186">
        <v>4</v>
      </c>
      <c r="AB186" t="s">
        <v>1104</v>
      </c>
      <c r="AC186">
        <v>2</v>
      </c>
      <c r="AE186" t="s">
        <v>1110</v>
      </c>
      <c r="AF186">
        <v>3.09</v>
      </c>
      <c r="AG186">
        <v>3.09</v>
      </c>
      <c r="AH186">
        <v>13.19</v>
      </c>
      <c r="AI186">
        <v>2.2200000000000002</v>
      </c>
      <c r="AJ186" t="s">
        <v>1124</v>
      </c>
      <c r="AK186">
        <v>11</v>
      </c>
      <c r="AL186">
        <v>11</v>
      </c>
      <c r="AM186" t="s">
        <v>1112</v>
      </c>
    </row>
    <row r="187" spans="1:39">
      <c r="A187" s="5">
        <v>572</v>
      </c>
      <c r="B187" s="5" t="s">
        <v>11</v>
      </c>
      <c r="C187" s="6" t="s">
        <v>100</v>
      </c>
      <c r="D187" s="7" t="s">
        <v>164</v>
      </c>
      <c r="E187" s="5" t="s">
        <v>329</v>
      </c>
      <c r="F187" s="5" t="s">
        <v>1101</v>
      </c>
      <c r="G187" s="5" t="s">
        <v>32</v>
      </c>
      <c r="H187" s="5" t="s">
        <v>25</v>
      </c>
      <c r="I187" s="5" t="s">
        <v>32</v>
      </c>
      <c r="J187" s="5" t="s">
        <v>41</v>
      </c>
      <c r="K187" s="5" t="s">
        <v>24</v>
      </c>
      <c r="L187" s="5" t="s">
        <v>122</v>
      </c>
      <c r="M187" s="5" t="s">
        <v>32</v>
      </c>
      <c r="N187" s="5" t="s">
        <v>133</v>
      </c>
      <c r="O187" t="s">
        <v>687</v>
      </c>
      <c r="P187" t="s">
        <v>685</v>
      </c>
      <c r="Q187" t="s">
        <v>533</v>
      </c>
      <c r="R187" t="s">
        <v>532</v>
      </c>
      <c r="S187">
        <v>95822</v>
      </c>
      <c r="T187">
        <f>VLOOKUP($A187,Sheet2!$A:$W,22,FALSE)</f>
        <v>38.5192695</v>
      </c>
      <c r="U187">
        <f>VLOOKUP($A187,Sheet2!$A:$W,23,FALSE)</f>
        <v>-121.49979190000001</v>
      </c>
      <c r="V187" t="str">
        <f>IF(VLOOKUP(A187,centers_stations!A:E,5,FALSE)=0,"",VLOOKUP(A187,centers_stations!A:E,5,FALSE))</f>
        <v>GHCND:USW00023232</v>
      </c>
      <c r="W187">
        <v>4</v>
      </c>
      <c r="X187">
        <v>26</v>
      </c>
      <c r="Y187" t="s">
        <v>1089</v>
      </c>
      <c r="Z187" t="s">
        <v>1089</v>
      </c>
      <c r="AA187">
        <v>6</v>
      </c>
      <c r="AB187" t="s">
        <v>1096</v>
      </c>
      <c r="AC187">
        <v>2</v>
      </c>
      <c r="AE187" t="s">
        <v>1111</v>
      </c>
      <c r="AF187">
        <v>3</v>
      </c>
      <c r="AG187">
        <v>3</v>
      </c>
      <c r="AH187">
        <v>12.89</v>
      </c>
      <c r="AI187">
        <v>2.2200000000000002</v>
      </c>
      <c r="AJ187" t="s">
        <v>1124</v>
      </c>
      <c r="AK187">
        <v>7</v>
      </c>
      <c r="AL187">
        <v>7</v>
      </c>
      <c r="AM187" t="s">
        <v>1112</v>
      </c>
    </row>
    <row r="188" spans="1:39">
      <c r="A188" s="5">
        <v>573</v>
      </c>
      <c r="B188" s="5" t="s">
        <v>11</v>
      </c>
      <c r="C188" s="6" t="s">
        <v>100</v>
      </c>
      <c r="D188" s="7" t="s">
        <v>164</v>
      </c>
      <c r="E188" s="5" t="s">
        <v>330</v>
      </c>
      <c r="F188" s="5" t="s">
        <v>1101</v>
      </c>
      <c r="G188" s="5" t="s">
        <v>32</v>
      </c>
      <c r="H188" s="5" t="s">
        <v>25</v>
      </c>
      <c r="I188" s="5" t="s">
        <v>17</v>
      </c>
      <c r="J188" s="5" t="s">
        <v>32</v>
      </c>
      <c r="K188" s="5" t="s">
        <v>24</v>
      </c>
      <c r="L188" s="5" t="s">
        <v>31</v>
      </c>
      <c r="M188" s="5" t="s">
        <v>237</v>
      </c>
      <c r="N188" s="5" t="s">
        <v>133</v>
      </c>
      <c r="O188" t="s">
        <v>686</v>
      </c>
      <c r="P188" t="s">
        <v>685</v>
      </c>
      <c r="Q188" t="s">
        <v>533</v>
      </c>
      <c r="R188" t="s">
        <v>532</v>
      </c>
      <c r="S188">
        <v>95841</v>
      </c>
      <c r="T188">
        <f>VLOOKUP($A188,Sheet2!$A:$W,22,FALSE)</f>
        <v>38.659533099999997</v>
      </c>
      <c r="U188">
        <f>VLOOKUP($A188,Sheet2!$A:$W,23,FALSE)</f>
        <v>-121.3523703</v>
      </c>
      <c r="V188" t="str">
        <f>IF(VLOOKUP(A188,centers_stations!A:E,5,FALSE)=0,"",VLOOKUP(A188,centers_stations!A:E,5,FALSE))</f>
        <v>GHCND:USW00023271</v>
      </c>
      <c r="W188">
        <v>4</v>
      </c>
      <c r="X188">
        <v>24</v>
      </c>
      <c r="Y188" t="s">
        <v>1089</v>
      </c>
      <c r="Z188" t="s">
        <v>1089</v>
      </c>
      <c r="AA188">
        <v>6</v>
      </c>
      <c r="AB188" t="s">
        <v>1102</v>
      </c>
      <c r="AC188">
        <v>2</v>
      </c>
      <c r="AE188" t="s">
        <v>1111</v>
      </c>
      <c r="AF188">
        <v>3</v>
      </c>
      <c r="AG188">
        <v>3</v>
      </c>
      <c r="AH188">
        <v>12.89</v>
      </c>
      <c r="AI188">
        <v>2.2200000000000002</v>
      </c>
      <c r="AJ188" t="s">
        <v>1124</v>
      </c>
      <c r="AK188">
        <v>7</v>
      </c>
      <c r="AL188">
        <v>7</v>
      </c>
      <c r="AM188" t="s">
        <v>1112</v>
      </c>
    </row>
    <row r="189" spans="1:39">
      <c r="A189" s="5">
        <v>575</v>
      </c>
      <c r="B189" s="5" t="s">
        <v>11</v>
      </c>
      <c r="C189" s="6" t="s">
        <v>100</v>
      </c>
      <c r="D189" s="7" t="s">
        <v>331</v>
      </c>
      <c r="E189" s="5" t="s">
        <v>332</v>
      </c>
      <c r="F189" s="5" t="s">
        <v>1101</v>
      </c>
      <c r="G189" s="5" t="s">
        <v>25</v>
      </c>
      <c r="H189" s="5" t="s">
        <v>25</v>
      </c>
      <c r="I189" s="5" t="s">
        <v>25</v>
      </c>
      <c r="J189" s="5" t="s">
        <v>25</v>
      </c>
      <c r="K189" s="5" t="s">
        <v>147</v>
      </c>
      <c r="L189" s="5" t="s">
        <v>30</v>
      </c>
      <c r="M189" s="5" t="s">
        <v>83</v>
      </c>
      <c r="N189" s="5" t="s">
        <v>133</v>
      </c>
      <c r="O189" t="s">
        <v>684</v>
      </c>
      <c r="P189" t="s">
        <v>683</v>
      </c>
      <c r="Q189" t="s">
        <v>533</v>
      </c>
      <c r="R189" t="s">
        <v>532</v>
      </c>
      <c r="S189">
        <v>94502</v>
      </c>
      <c r="T189">
        <f>VLOOKUP($A189,Sheet2!$A:$W,22,FALSE)</f>
        <v>37.7545608</v>
      </c>
      <c r="U189">
        <f>VLOOKUP($A189,Sheet2!$A:$W,23,FALSE)</f>
        <v>-122.2495035</v>
      </c>
      <c r="V189" t="str">
        <f>IF(VLOOKUP(A189,centers_stations!A:E,5,FALSE)=0,"",VLOOKUP(A189,centers_stations!A:E,5,FALSE))</f>
        <v>GHCND:USW00023230</v>
      </c>
      <c r="W189">
        <v>1</v>
      </c>
      <c r="X189">
        <v>9</v>
      </c>
      <c r="Y189" t="s">
        <v>1089</v>
      </c>
      <c r="Z189" t="s">
        <v>1089</v>
      </c>
      <c r="AA189">
        <v>4.5</v>
      </c>
      <c r="AB189" t="s">
        <v>1102</v>
      </c>
      <c r="AC189">
        <v>2</v>
      </c>
      <c r="AE189" t="s">
        <v>1111</v>
      </c>
      <c r="AF189">
        <v>3</v>
      </c>
      <c r="AG189">
        <v>3</v>
      </c>
      <c r="AH189">
        <v>14.89</v>
      </c>
      <c r="AI189">
        <v>2.2200000000000002</v>
      </c>
      <c r="AJ189" t="s">
        <v>1124</v>
      </c>
      <c r="AK189">
        <v>11</v>
      </c>
      <c r="AL189">
        <v>11</v>
      </c>
      <c r="AM189" t="s">
        <v>1112</v>
      </c>
    </row>
    <row r="190" spans="1:39">
      <c r="A190" s="5">
        <v>576</v>
      </c>
      <c r="B190" s="5" t="s">
        <v>44</v>
      </c>
      <c r="C190" s="6" t="s">
        <v>94</v>
      </c>
      <c r="D190" s="7" t="s">
        <v>97</v>
      </c>
      <c r="E190" s="5" t="s">
        <v>333</v>
      </c>
      <c r="F190" s="5" t="s">
        <v>1101</v>
      </c>
      <c r="G190" s="5" t="s">
        <v>60</v>
      </c>
      <c r="H190" s="5" t="s">
        <v>60</v>
      </c>
      <c r="I190" s="5" t="s">
        <v>334</v>
      </c>
      <c r="J190" s="5" t="s">
        <v>60</v>
      </c>
      <c r="K190" s="5" t="s">
        <v>99</v>
      </c>
      <c r="L190" s="5" t="s">
        <v>24</v>
      </c>
      <c r="M190" s="5" t="s">
        <v>39</v>
      </c>
      <c r="N190" s="5" t="s">
        <v>27</v>
      </c>
      <c r="O190" t="s">
        <v>1052</v>
      </c>
      <c r="P190" t="s">
        <v>1051</v>
      </c>
      <c r="Q190" t="s">
        <v>487</v>
      </c>
      <c r="R190" t="s">
        <v>486</v>
      </c>
      <c r="S190">
        <v>79707</v>
      </c>
      <c r="T190">
        <f>VLOOKUP($A190,Sheet2!$A:$W,22,FALSE)</f>
        <v>32.017203500000001</v>
      </c>
      <c r="U190">
        <f>VLOOKUP($A190,Sheet2!$A:$W,23,FALSE)</f>
        <v>-102.1587619</v>
      </c>
      <c r="V190" t="str">
        <f>IF(VLOOKUP(A190,centers_stations!A:E,5,FALSE)=0,"",VLOOKUP(A190,centers_stations!A:E,5,FALSE))</f>
        <v>GHCND:USW00023023</v>
      </c>
      <c r="W190">
        <v>2</v>
      </c>
      <c r="X190">
        <v>16</v>
      </c>
      <c r="Y190" t="s">
        <v>1088</v>
      </c>
      <c r="Z190" t="s">
        <v>1089</v>
      </c>
      <c r="AA190">
        <v>4.5</v>
      </c>
      <c r="AB190" t="s">
        <v>1102</v>
      </c>
      <c r="AC190">
        <v>2</v>
      </c>
      <c r="AE190" t="s">
        <v>1111</v>
      </c>
      <c r="AF190">
        <v>3</v>
      </c>
      <c r="AG190">
        <v>3</v>
      </c>
      <c r="AH190">
        <v>14.09</v>
      </c>
      <c r="AI190">
        <v>2.2200000000000002</v>
      </c>
      <c r="AJ190" t="s">
        <v>1112</v>
      </c>
      <c r="AK190" t="s">
        <v>1112</v>
      </c>
      <c r="AL190" t="s">
        <v>1112</v>
      </c>
      <c r="AM190" t="s">
        <v>1112</v>
      </c>
    </row>
    <row r="191" spans="1:39">
      <c r="A191" s="5">
        <v>577</v>
      </c>
      <c r="B191" s="5" t="s">
        <v>44</v>
      </c>
      <c r="C191" s="6" t="s">
        <v>100</v>
      </c>
      <c r="D191" s="7" t="s">
        <v>331</v>
      </c>
      <c r="E191" s="5" t="s">
        <v>335</v>
      </c>
      <c r="F191" s="5" t="s">
        <v>1101</v>
      </c>
      <c r="G191" s="5" t="s">
        <v>80</v>
      </c>
      <c r="H191" s="5" t="s">
        <v>80</v>
      </c>
      <c r="I191" s="5" t="s">
        <v>80</v>
      </c>
      <c r="J191" s="5" t="s">
        <v>80</v>
      </c>
      <c r="K191" s="5" t="s">
        <v>46</v>
      </c>
      <c r="L191" s="5" t="s">
        <v>30</v>
      </c>
      <c r="M191" s="5" t="s">
        <v>31</v>
      </c>
      <c r="N191" s="5" t="s">
        <v>133</v>
      </c>
      <c r="O191" t="s">
        <v>1050</v>
      </c>
      <c r="P191" t="s">
        <v>1049</v>
      </c>
      <c r="Q191" t="s">
        <v>533</v>
      </c>
      <c r="R191" t="s">
        <v>532</v>
      </c>
      <c r="S191">
        <v>95035</v>
      </c>
      <c r="T191">
        <f>VLOOKUP($A191,Sheet2!$A:$W,22,FALSE)</f>
        <v>37.418847</v>
      </c>
      <c r="U191">
        <f>VLOOKUP($A191,Sheet2!$A:$W,23,FALSE)</f>
        <v>-121.87755060000001</v>
      </c>
      <c r="V191" t="str">
        <f>IF(VLOOKUP(A191,centers_stations!A:E,5,FALSE)=0,"",VLOOKUP(A191,centers_stations!A:E,5,FALSE))</f>
        <v>GHCND:USW00023293</v>
      </c>
      <c r="W191">
        <v>4.25</v>
      </c>
      <c r="X191">
        <v>9</v>
      </c>
      <c r="Y191" t="s">
        <v>1089</v>
      </c>
      <c r="Z191" t="s">
        <v>1089</v>
      </c>
      <c r="AA191">
        <v>3</v>
      </c>
      <c r="AB191" t="s">
        <v>1097</v>
      </c>
      <c r="AC191">
        <v>2</v>
      </c>
      <c r="AD191" t="s">
        <v>1100</v>
      </c>
      <c r="AE191" t="s">
        <v>1110</v>
      </c>
      <c r="AF191">
        <v>3.49</v>
      </c>
      <c r="AG191">
        <v>3.49</v>
      </c>
      <c r="AH191">
        <v>15.19</v>
      </c>
      <c r="AI191">
        <v>2.2200000000000002</v>
      </c>
      <c r="AJ191" t="s">
        <v>1124</v>
      </c>
      <c r="AK191">
        <v>11</v>
      </c>
      <c r="AL191">
        <v>11</v>
      </c>
      <c r="AM191" t="s">
        <v>1112</v>
      </c>
    </row>
    <row r="192" spans="1:39">
      <c r="A192" s="5">
        <v>580</v>
      </c>
      <c r="B192" s="5" t="s">
        <v>44</v>
      </c>
      <c r="C192" s="6" t="s">
        <v>100</v>
      </c>
      <c r="D192" s="7" t="s">
        <v>331</v>
      </c>
      <c r="E192" s="5" t="s">
        <v>336</v>
      </c>
      <c r="F192" s="5" t="s">
        <v>1101</v>
      </c>
      <c r="G192" s="5" t="s">
        <v>80</v>
      </c>
      <c r="H192" s="5" t="s">
        <v>80</v>
      </c>
      <c r="I192" s="5" t="s">
        <v>80</v>
      </c>
      <c r="J192" s="5" t="s">
        <v>80</v>
      </c>
      <c r="K192" s="5" t="s">
        <v>147</v>
      </c>
      <c r="L192" s="5" t="s">
        <v>77</v>
      </c>
      <c r="M192" s="5" t="s">
        <v>31</v>
      </c>
      <c r="N192" s="5" t="s">
        <v>133</v>
      </c>
      <c r="O192" t="s">
        <v>1048</v>
      </c>
      <c r="P192" t="s">
        <v>1047</v>
      </c>
      <c r="Q192" t="s">
        <v>533</v>
      </c>
      <c r="R192" t="s">
        <v>532</v>
      </c>
      <c r="S192">
        <v>95123</v>
      </c>
      <c r="T192">
        <f>VLOOKUP($A192,Sheet2!$A:$W,22,FALSE)</f>
        <v>37.254682099999997</v>
      </c>
      <c r="U192">
        <f>VLOOKUP($A192,Sheet2!$A:$W,23,FALSE)</f>
        <v>-121.86135470000001</v>
      </c>
      <c r="V192" t="str">
        <f>IF(VLOOKUP(A192,centers_stations!A:E,5,FALSE)=0,"",VLOOKUP(A192,centers_stations!A:E,5,FALSE))</f>
        <v>GHCND:USC00045123</v>
      </c>
      <c r="W192">
        <v>4</v>
      </c>
      <c r="X192">
        <v>7</v>
      </c>
      <c r="Y192" t="s">
        <v>1089</v>
      </c>
      <c r="Z192" t="s">
        <v>1089</v>
      </c>
      <c r="AA192" t="s">
        <v>1095</v>
      </c>
      <c r="AB192" t="s">
        <v>1092</v>
      </c>
      <c r="AC192">
        <v>1</v>
      </c>
      <c r="AD192" t="s">
        <v>1100</v>
      </c>
      <c r="AE192" t="s">
        <v>1110</v>
      </c>
      <c r="AF192">
        <v>3.49</v>
      </c>
      <c r="AG192">
        <v>3.49</v>
      </c>
      <c r="AH192">
        <v>15.19</v>
      </c>
      <c r="AI192">
        <v>2.2200000000000002</v>
      </c>
      <c r="AJ192" t="s">
        <v>1124</v>
      </c>
      <c r="AK192">
        <v>11</v>
      </c>
      <c r="AL192">
        <v>11</v>
      </c>
      <c r="AM192" t="s">
        <v>1112</v>
      </c>
    </row>
    <row r="193" spans="1:39">
      <c r="A193" s="5">
        <v>581</v>
      </c>
      <c r="B193" s="5" t="s">
        <v>11</v>
      </c>
      <c r="C193" s="6" t="s">
        <v>100</v>
      </c>
      <c r="D193" s="7" t="s">
        <v>164</v>
      </c>
      <c r="E193" s="5" t="s">
        <v>337</v>
      </c>
      <c r="F193" s="5" t="s">
        <v>1101</v>
      </c>
      <c r="G193" s="5" t="s">
        <v>25</v>
      </c>
      <c r="H193" s="5" t="s">
        <v>83</v>
      </c>
      <c r="I193" s="5" t="s">
        <v>83</v>
      </c>
      <c r="J193" s="5" t="s">
        <v>16</v>
      </c>
      <c r="K193" s="5" t="s">
        <v>24</v>
      </c>
      <c r="L193" s="5" t="s">
        <v>26</v>
      </c>
      <c r="M193" s="5" t="s">
        <v>83</v>
      </c>
      <c r="N193" s="5" t="s">
        <v>133</v>
      </c>
      <c r="O193" t="s">
        <v>682</v>
      </c>
      <c r="P193" t="s">
        <v>681</v>
      </c>
      <c r="Q193" t="s">
        <v>533</v>
      </c>
      <c r="R193" t="s">
        <v>532</v>
      </c>
      <c r="S193">
        <v>94564</v>
      </c>
      <c r="T193">
        <f>VLOOKUP($A193,Sheet2!$A:$W,22,FALSE)</f>
        <v>37.997453</v>
      </c>
      <c r="U193">
        <f>VLOOKUP($A193,Sheet2!$A:$W,23,FALSE)</f>
        <v>-122.2877052</v>
      </c>
      <c r="V193" t="str">
        <f>IF(VLOOKUP(A193,centers_stations!A:E,5,FALSE)=0,"",VLOOKUP(A193,centers_stations!A:E,5,FALSE))</f>
        <v>GHCND:USC00047414</v>
      </c>
      <c r="W193">
        <v>3</v>
      </c>
      <c r="X193">
        <v>18</v>
      </c>
      <c r="Y193" t="s">
        <v>1089</v>
      </c>
      <c r="Z193" t="s">
        <v>1089</v>
      </c>
      <c r="AA193">
        <v>5</v>
      </c>
      <c r="AB193" t="s">
        <v>1102</v>
      </c>
      <c r="AC193">
        <v>2</v>
      </c>
      <c r="AE193" t="s">
        <v>1111</v>
      </c>
      <c r="AF193">
        <v>3</v>
      </c>
      <c r="AG193">
        <v>3</v>
      </c>
      <c r="AH193">
        <v>13.09</v>
      </c>
      <c r="AI193">
        <v>2.2200000000000002</v>
      </c>
      <c r="AJ193" t="s">
        <v>1124</v>
      </c>
      <c r="AK193">
        <v>11</v>
      </c>
      <c r="AL193">
        <v>11</v>
      </c>
      <c r="AM193" t="s">
        <v>1112</v>
      </c>
    </row>
    <row r="194" spans="1:39">
      <c r="A194" s="5">
        <v>583</v>
      </c>
      <c r="B194" s="5" t="s">
        <v>11</v>
      </c>
      <c r="C194" s="6" t="s">
        <v>100</v>
      </c>
      <c r="D194" s="7" t="s">
        <v>164</v>
      </c>
      <c r="E194" s="5" t="s">
        <v>338</v>
      </c>
      <c r="F194" s="5" t="s">
        <v>1101</v>
      </c>
      <c r="G194" s="5" t="s">
        <v>126</v>
      </c>
      <c r="H194" s="5" t="s">
        <v>68</v>
      </c>
      <c r="I194" s="5" t="s">
        <v>126</v>
      </c>
      <c r="J194" s="5" t="s">
        <v>69</v>
      </c>
      <c r="K194" s="5" t="s">
        <v>24</v>
      </c>
      <c r="L194" s="5" t="s">
        <v>26</v>
      </c>
      <c r="M194" s="5" t="s">
        <v>108</v>
      </c>
      <c r="N194" s="5" t="s">
        <v>133</v>
      </c>
      <c r="O194" t="s">
        <v>680</v>
      </c>
      <c r="P194" t="s">
        <v>679</v>
      </c>
      <c r="Q194" t="s">
        <v>533</v>
      </c>
      <c r="R194" t="s">
        <v>532</v>
      </c>
      <c r="S194">
        <v>95677</v>
      </c>
      <c r="T194">
        <f>VLOOKUP($A194,Sheet2!$A:$W,22,FALSE)</f>
        <v>38.797048799999999</v>
      </c>
      <c r="U194">
        <f>VLOOKUP($A194,Sheet2!$A:$W,23,FALSE)</f>
        <v>-121.2223742</v>
      </c>
      <c r="V194" t="str">
        <f>IF(VLOOKUP(A194,centers_stations!A:E,5,FALSE)=0,"",VLOOKUP(A194,centers_stations!A:E,5,FALSE))</f>
        <v>GHCND:USC00040383</v>
      </c>
      <c r="W194">
        <v>4</v>
      </c>
      <c r="X194">
        <v>24</v>
      </c>
      <c r="Y194" t="s">
        <v>1088</v>
      </c>
      <c r="Z194" t="s">
        <v>1089</v>
      </c>
      <c r="AA194">
        <v>5</v>
      </c>
      <c r="AB194" t="s">
        <v>1102</v>
      </c>
      <c r="AC194">
        <v>2</v>
      </c>
      <c r="AE194" t="s">
        <v>1111</v>
      </c>
      <c r="AF194">
        <v>3</v>
      </c>
      <c r="AG194">
        <v>3</v>
      </c>
      <c r="AH194">
        <v>12.89</v>
      </c>
      <c r="AI194">
        <v>2.2200000000000002</v>
      </c>
      <c r="AJ194" t="s">
        <v>1112</v>
      </c>
      <c r="AK194" t="s">
        <v>1112</v>
      </c>
      <c r="AL194" t="s">
        <v>1112</v>
      </c>
      <c r="AM194" t="s">
        <v>1112</v>
      </c>
    </row>
    <row r="195" spans="1:39">
      <c r="A195" s="5">
        <v>584</v>
      </c>
      <c r="B195" s="5" t="s">
        <v>44</v>
      </c>
      <c r="C195" s="6" t="s">
        <v>100</v>
      </c>
      <c r="D195" s="7" t="s">
        <v>164</v>
      </c>
      <c r="E195" s="5" t="s">
        <v>339</v>
      </c>
      <c r="F195" s="5" t="s">
        <v>1101</v>
      </c>
      <c r="G195" s="5" t="s">
        <v>25</v>
      </c>
      <c r="H195" s="5" t="s">
        <v>80</v>
      </c>
      <c r="I195" s="5" t="s">
        <v>32</v>
      </c>
      <c r="J195" s="5" t="s">
        <v>32</v>
      </c>
      <c r="K195" s="5" t="s">
        <v>24</v>
      </c>
      <c r="L195" s="5" t="s">
        <v>30</v>
      </c>
      <c r="M195" s="5" t="s">
        <v>76</v>
      </c>
      <c r="N195" s="5" t="s">
        <v>133</v>
      </c>
      <c r="O195" t="s">
        <v>678</v>
      </c>
      <c r="P195" t="s">
        <v>677</v>
      </c>
      <c r="Q195" t="s">
        <v>533</v>
      </c>
      <c r="R195" t="s">
        <v>532</v>
      </c>
      <c r="S195">
        <v>93612</v>
      </c>
      <c r="T195">
        <f>VLOOKUP($A195,Sheet2!$A:$W,22,FALSE)</f>
        <v>36.807271999999998</v>
      </c>
      <c r="U195">
        <f>VLOOKUP($A195,Sheet2!$A:$W,23,FALSE)</f>
        <v>-119.7071909</v>
      </c>
      <c r="V195" t="str">
        <f>IF(VLOOKUP(A195,centers_stations!A:E,5,FALSE)=0,"",VLOOKUP(A195,centers_stations!A:E,5,FALSE))</f>
        <v>GHCND:USW00093193</v>
      </c>
      <c r="W195">
        <v>4</v>
      </c>
      <c r="X195">
        <v>22</v>
      </c>
      <c r="Y195" t="s">
        <v>1089</v>
      </c>
      <c r="Z195" t="s">
        <v>1089</v>
      </c>
      <c r="AA195">
        <v>4</v>
      </c>
      <c r="AB195" t="s">
        <v>1102</v>
      </c>
      <c r="AC195">
        <v>2</v>
      </c>
      <c r="AE195" t="s">
        <v>1111</v>
      </c>
      <c r="AF195">
        <v>3</v>
      </c>
      <c r="AG195">
        <v>3</v>
      </c>
      <c r="AH195">
        <v>12.89</v>
      </c>
      <c r="AI195">
        <v>2.2200000000000002</v>
      </c>
      <c r="AJ195" t="s">
        <v>1124</v>
      </c>
      <c r="AK195">
        <v>11</v>
      </c>
      <c r="AL195">
        <v>11</v>
      </c>
      <c r="AM195" t="s">
        <v>1112</v>
      </c>
    </row>
    <row r="196" spans="1:39">
      <c r="A196" s="5">
        <v>595</v>
      </c>
      <c r="B196" s="5" t="s">
        <v>11</v>
      </c>
      <c r="C196" s="6" t="s">
        <v>94</v>
      </c>
      <c r="D196" s="7" t="s">
        <v>97</v>
      </c>
      <c r="E196" s="5" t="s">
        <v>340</v>
      </c>
      <c r="F196" s="5" t="s">
        <v>1101</v>
      </c>
      <c r="G196" s="5" t="s">
        <v>32</v>
      </c>
      <c r="H196" s="5" t="s">
        <v>68</v>
      </c>
      <c r="I196" s="5" t="s">
        <v>341</v>
      </c>
      <c r="J196" s="5" t="s">
        <v>99</v>
      </c>
      <c r="K196" s="5" t="s">
        <v>99</v>
      </c>
      <c r="L196" s="5" t="s">
        <v>24</v>
      </c>
      <c r="M196" s="5" t="s">
        <v>32</v>
      </c>
      <c r="N196" s="5" t="s">
        <v>27</v>
      </c>
      <c r="O196" t="s">
        <v>676</v>
      </c>
      <c r="P196" t="s">
        <v>675</v>
      </c>
      <c r="Q196" t="s">
        <v>487</v>
      </c>
      <c r="R196" t="s">
        <v>486</v>
      </c>
      <c r="S196">
        <v>75067</v>
      </c>
      <c r="T196">
        <f>VLOOKUP($A196,Sheet2!$A:$W,22,FALSE)</f>
        <v>33.0409705</v>
      </c>
      <c r="U196">
        <f>VLOOKUP($A196,Sheet2!$A:$W,23,FALSE)</f>
        <v>-97.030410599999996</v>
      </c>
      <c r="V196" t="str">
        <f>IF(VLOOKUP(A196,centers_stations!A:E,5,FALSE)=0,"",VLOOKUP(A196,centers_stations!A:E,5,FALSE))</f>
        <v>GHCND:USC00413691</v>
      </c>
      <c r="W196">
        <v>4</v>
      </c>
      <c r="X196">
        <v>25</v>
      </c>
      <c r="Y196" t="s">
        <v>1088</v>
      </c>
      <c r="Z196" t="s">
        <v>1088</v>
      </c>
      <c r="AA196">
        <v>6</v>
      </c>
      <c r="AB196" t="s">
        <v>1102</v>
      </c>
      <c r="AC196">
        <v>2</v>
      </c>
      <c r="AE196" t="s">
        <v>1111</v>
      </c>
      <c r="AF196">
        <v>3</v>
      </c>
      <c r="AG196">
        <v>3</v>
      </c>
      <c r="AH196">
        <v>12.89</v>
      </c>
      <c r="AI196">
        <v>2.2200000000000002</v>
      </c>
      <c r="AJ196" t="s">
        <v>1112</v>
      </c>
      <c r="AK196" t="s">
        <v>1112</v>
      </c>
      <c r="AL196" t="s">
        <v>1112</v>
      </c>
      <c r="AM196" t="s">
        <v>1112</v>
      </c>
    </row>
    <row r="197" spans="1:39">
      <c r="A197" s="5">
        <v>596</v>
      </c>
      <c r="B197" s="5" t="s">
        <v>11</v>
      </c>
      <c r="C197" s="6" t="s">
        <v>94</v>
      </c>
      <c r="D197" s="7" t="s">
        <v>97</v>
      </c>
      <c r="E197" s="5" t="s">
        <v>342</v>
      </c>
      <c r="F197" s="5" t="s">
        <v>1101</v>
      </c>
      <c r="G197" s="5" t="s">
        <v>60</v>
      </c>
      <c r="H197" s="5" t="s">
        <v>60</v>
      </c>
      <c r="I197" s="5" t="s">
        <v>60</v>
      </c>
      <c r="J197" s="5" t="s">
        <v>60</v>
      </c>
      <c r="K197" s="5" t="s">
        <v>60</v>
      </c>
      <c r="L197" s="5" t="s">
        <v>24</v>
      </c>
      <c r="M197" s="5" t="s">
        <v>24</v>
      </c>
      <c r="N197" s="5" t="s">
        <v>27</v>
      </c>
      <c r="O197" t="s">
        <v>674</v>
      </c>
      <c r="P197" t="s">
        <v>673</v>
      </c>
      <c r="Q197" t="s">
        <v>487</v>
      </c>
      <c r="R197" t="s">
        <v>486</v>
      </c>
      <c r="S197">
        <v>75080</v>
      </c>
      <c r="T197">
        <f>VLOOKUP($A197,Sheet2!$A:$W,22,FALSE)</f>
        <v>32.978437100000001</v>
      </c>
      <c r="U197">
        <f>VLOOKUP($A197,Sheet2!$A:$W,23,FALSE)</f>
        <v>-96.716411800000003</v>
      </c>
      <c r="V197" t="str">
        <f>IF(VLOOKUP(A197,centers_stations!A:E,5,FALSE)=0,"",VLOOKUP(A197,centers_stations!A:E,5,FALSE))</f>
        <v>GHCND:USC00417588</v>
      </c>
      <c r="W197">
        <v>4</v>
      </c>
      <c r="X197">
        <v>22</v>
      </c>
      <c r="Y197" t="s">
        <v>1088</v>
      </c>
      <c r="Z197" t="s">
        <v>1088</v>
      </c>
      <c r="AA197">
        <v>6</v>
      </c>
      <c r="AB197" t="s">
        <v>1104</v>
      </c>
      <c r="AC197">
        <v>2</v>
      </c>
      <c r="AE197" t="s">
        <v>1111</v>
      </c>
      <c r="AF197">
        <v>3</v>
      </c>
      <c r="AG197">
        <v>3</v>
      </c>
      <c r="AH197">
        <v>12.89</v>
      </c>
      <c r="AI197">
        <v>2.2200000000000002</v>
      </c>
      <c r="AJ197" t="s">
        <v>1124</v>
      </c>
      <c r="AK197">
        <v>11</v>
      </c>
      <c r="AL197">
        <v>11</v>
      </c>
      <c r="AM197" t="s">
        <v>1112</v>
      </c>
    </row>
    <row r="198" spans="1:39">
      <c r="A198" s="5">
        <v>598</v>
      </c>
      <c r="B198" s="5" t="s">
        <v>44</v>
      </c>
      <c r="C198" s="6" t="s">
        <v>100</v>
      </c>
      <c r="D198" s="7" t="s">
        <v>164</v>
      </c>
      <c r="E198" s="5" t="s">
        <v>343</v>
      </c>
      <c r="F198" s="5" t="s">
        <v>1101</v>
      </c>
      <c r="G198" s="5" t="s">
        <v>69</v>
      </c>
      <c r="H198" s="5" t="s">
        <v>80</v>
      </c>
      <c r="I198" s="5" t="s">
        <v>32</v>
      </c>
      <c r="J198" s="5" t="s">
        <v>69</v>
      </c>
      <c r="K198" s="5" t="s">
        <v>54</v>
      </c>
      <c r="L198" s="5" t="s">
        <v>26</v>
      </c>
      <c r="M198" s="5" t="s">
        <v>83</v>
      </c>
      <c r="N198" s="5" t="s">
        <v>133</v>
      </c>
      <c r="O198" t="s">
        <v>672</v>
      </c>
      <c r="P198" t="s">
        <v>671</v>
      </c>
      <c r="Q198" t="s">
        <v>533</v>
      </c>
      <c r="R198" t="s">
        <v>532</v>
      </c>
      <c r="S198">
        <v>93277</v>
      </c>
      <c r="T198">
        <f>VLOOKUP($A198,Sheet2!$A:$W,22,FALSE)</f>
        <v>36.299943399999997</v>
      </c>
      <c r="U198">
        <f>VLOOKUP($A198,Sheet2!$A:$W,23,FALSE)</f>
        <v>-119.3097874</v>
      </c>
      <c r="V198" t="str">
        <f>IF(VLOOKUP(A198,centers_stations!A:E,5,FALSE)=0,"",VLOOKUP(A198,centers_stations!A:E,5,FALSE))</f>
        <v>GHCND:USC00049367</v>
      </c>
      <c r="W198">
        <v>4</v>
      </c>
      <c r="X198">
        <v>22</v>
      </c>
      <c r="Y198" t="s">
        <v>1089</v>
      </c>
      <c r="Z198" t="s">
        <v>1089</v>
      </c>
      <c r="AA198">
        <v>4</v>
      </c>
      <c r="AB198" t="s">
        <v>1104</v>
      </c>
      <c r="AC198">
        <v>2</v>
      </c>
      <c r="AE198" t="s">
        <v>1111</v>
      </c>
      <c r="AF198">
        <v>3.09</v>
      </c>
      <c r="AG198">
        <v>3.09</v>
      </c>
      <c r="AH198">
        <v>13.19</v>
      </c>
      <c r="AI198">
        <v>2.2200000000000002</v>
      </c>
      <c r="AJ198" t="s">
        <v>1112</v>
      </c>
      <c r="AK198" t="s">
        <v>1112</v>
      </c>
      <c r="AL198" t="s">
        <v>1112</v>
      </c>
      <c r="AM198" t="s">
        <v>1112</v>
      </c>
    </row>
    <row r="199" spans="1:39">
      <c r="A199" s="5">
        <v>601</v>
      </c>
      <c r="B199" s="5" t="s">
        <v>11</v>
      </c>
      <c r="C199" s="6" t="s">
        <v>85</v>
      </c>
      <c r="D199" s="7" t="s">
        <v>323</v>
      </c>
      <c r="E199" s="5" t="s">
        <v>344</v>
      </c>
      <c r="F199" s="5" t="s">
        <v>1101</v>
      </c>
      <c r="G199" s="5" t="s">
        <v>80</v>
      </c>
      <c r="H199" s="5" t="s">
        <v>41</v>
      </c>
      <c r="I199" s="5" t="s">
        <v>25</v>
      </c>
      <c r="J199" s="5" t="s">
        <v>17</v>
      </c>
      <c r="K199" s="5" t="s">
        <v>128</v>
      </c>
      <c r="L199" s="5" t="s">
        <v>19</v>
      </c>
      <c r="M199" s="5" t="s">
        <v>122</v>
      </c>
      <c r="N199" s="5" t="s">
        <v>27</v>
      </c>
      <c r="O199" t="s">
        <v>670</v>
      </c>
      <c r="P199" t="s">
        <v>669</v>
      </c>
      <c r="Q199" t="s">
        <v>668</v>
      </c>
      <c r="R199" t="s">
        <v>667</v>
      </c>
      <c r="S199">
        <v>53219</v>
      </c>
      <c r="T199">
        <f>VLOOKUP($A199,Sheet2!$A:$W,22,FALSE)</f>
        <v>42.986924700000003</v>
      </c>
      <c r="U199">
        <f>VLOOKUP($A199,Sheet2!$A:$W,23,FALSE)</f>
        <v>-88.005526599999996</v>
      </c>
      <c r="V199" t="str">
        <f>IF(VLOOKUP(A199,centers_stations!A:E,5,FALSE)=0,"",VLOOKUP(A199,centers_stations!A:E,5,FALSE))</f>
        <v>GHCND:USC00473391</v>
      </c>
      <c r="W199">
        <v>5</v>
      </c>
      <c r="X199">
        <v>22</v>
      </c>
      <c r="Y199" t="s">
        <v>1089</v>
      </c>
      <c r="Z199" t="s">
        <v>1089</v>
      </c>
      <c r="AA199">
        <v>7</v>
      </c>
      <c r="AB199" t="s">
        <v>1102</v>
      </c>
      <c r="AC199">
        <v>3</v>
      </c>
      <c r="AE199" t="s">
        <v>1111</v>
      </c>
      <c r="AF199">
        <v>2.5</v>
      </c>
      <c r="AG199">
        <v>2.5</v>
      </c>
      <c r="AH199">
        <v>12.09</v>
      </c>
      <c r="AI199">
        <v>2.2200000000000002</v>
      </c>
      <c r="AJ199" t="s">
        <v>1112</v>
      </c>
      <c r="AK199" t="s">
        <v>1112</v>
      </c>
      <c r="AL199" t="s">
        <v>1112</v>
      </c>
      <c r="AM199" t="s">
        <v>1112</v>
      </c>
    </row>
    <row r="200" spans="1:39">
      <c r="A200" s="5">
        <v>602</v>
      </c>
      <c r="B200" s="5" t="s">
        <v>11</v>
      </c>
      <c r="C200" s="6" t="s">
        <v>56</v>
      </c>
      <c r="D200" s="7" t="s">
        <v>57</v>
      </c>
      <c r="E200" s="5" t="s">
        <v>345</v>
      </c>
      <c r="F200" s="5" t="s">
        <v>1101</v>
      </c>
      <c r="G200" s="5" t="s">
        <v>32</v>
      </c>
      <c r="H200" s="5" t="s">
        <v>25</v>
      </c>
      <c r="I200" s="5" t="s">
        <v>25</v>
      </c>
      <c r="J200" s="5" t="s">
        <v>32</v>
      </c>
      <c r="K200" s="5" t="s">
        <v>54</v>
      </c>
      <c r="L200" s="5" t="s">
        <v>24</v>
      </c>
      <c r="M200" s="5" t="s">
        <v>53</v>
      </c>
      <c r="N200" s="5" t="s">
        <v>27</v>
      </c>
      <c r="O200" t="s">
        <v>666</v>
      </c>
      <c r="P200" t="s">
        <v>665</v>
      </c>
      <c r="Q200" t="s">
        <v>664</v>
      </c>
      <c r="R200" t="s">
        <v>663</v>
      </c>
      <c r="S200">
        <v>73127</v>
      </c>
      <c r="T200">
        <f>VLOOKUP($A200,Sheet2!$A:$W,22,FALSE)</f>
        <v>35.492153799999997</v>
      </c>
      <c r="U200">
        <f>VLOOKUP($A200,Sheet2!$A:$W,23,FALSE)</f>
        <v>-97.602681099999998</v>
      </c>
      <c r="V200" t="str">
        <f>IF(VLOOKUP(A200,centers_stations!A:E,5,FALSE)=0,"",VLOOKUP(A200,centers_stations!A:E,5,FALSE))</f>
        <v>GHCND:USW00003954</v>
      </c>
      <c r="W200">
        <v>6</v>
      </c>
      <c r="X200">
        <v>25</v>
      </c>
      <c r="Y200" t="s">
        <v>1090</v>
      </c>
      <c r="Z200" t="s">
        <v>1088</v>
      </c>
      <c r="AA200">
        <v>7</v>
      </c>
      <c r="AB200" t="s">
        <v>1096</v>
      </c>
      <c r="AC200">
        <v>2</v>
      </c>
      <c r="AE200" t="s">
        <v>1111</v>
      </c>
      <c r="AF200">
        <v>2.5</v>
      </c>
      <c r="AG200">
        <v>2.5</v>
      </c>
      <c r="AH200">
        <v>10.89</v>
      </c>
      <c r="AI200">
        <v>2.2200000000000002</v>
      </c>
      <c r="AJ200" t="s">
        <v>1112</v>
      </c>
      <c r="AK200" t="s">
        <v>1112</v>
      </c>
      <c r="AL200" t="s">
        <v>1112</v>
      </c>
      <c r="AM200" t="s">
        <v>1112</v>
      </c>
    </row>
    <row r="201" spans="1:39">
      <c r="A201" s="5">
        <v>603</v>
      </c>
      <c r="B201" s="5" t="s">
        <v>11</v>
      </c>
      <c r="C201" s="6" t="s">
        <v>94</v>
      </c>
      <c r="D201" s="7" t="s">
        <v>97</v>
      </c>
      <c r="E201" s="5" t="s">
        <v>346</v>
      </c>
      <c r="F201" s="5" t="s">
        <v>1101</v>
      </c>
      <c r="G201" s="5" t="s">
        <v>347</v>
      </c>
      <c r="H201" s="5" t="s">
        <v>25</v>
      </c>
      <c r="I201" s="5" t="s">
        <v>68</v>
      </c>
      <c r="J201" s="5" t="s">
        <v>99</v>
      </c>
      <c r="K201" s="5" t="s">
        <v>99</v>
      </c>
      <c r="L201" s="5" t="s">
        <v>46</v>
      </c>
      <c r="M201" s="5" t="s">
        <v>78</v>
      </c>
      <c r="N201" s="5" t="s">
        <v>27</v>
      </c>
      <c r="O201" t="s">
        <v>662</v>
      </c>
      <c r="P201" t="s">
        <v>661</v>
      </c>
      <c r="Q201" t="s">
        <v>487</v>
      </c>
      <c r="R201" t="s">
        <v>486</v>
      </c>
      <c r="S201">
        <v>75115</v>
      </c>
      <c r="T201">
        <f>VLOOKUP($A201,Sheet2!$A:$W,22,FALSE)</f>
        <v>32.630777500000001</v>
      </c>
      <c r="U201">
        <f>VLOOKUP($A201,Sheet2!$A:$W,23,FALSE)</f>
        <v>-96.859366399999999</v>
      </c>
      <c r="V201" t="str">
        <f>IF(VLOOKUP(A201,centers_stations!A:E,5,FALSE)=0,"",VLOOKUP(A201,centers_stations!A:E,5,FALSE))</f>
        <v>GHCND:USW00003971</v>
      </c>
      <c r="W201">
        <v>5</v>
      </c>
      <c r="X201">
        <v>26</v>
      </c>
      <c r="Y201" t="s">
        <v>1088</v>
      </c>
      <c r="Z201" t="s">
        <v>1088</v>
      </c>
      <c r="AA201">
        <v>6</v>
      </c>
      <c r="AB201" t="s">
        <v>1102</v>
      </c>
      <c r="AC201">
        <v>3</v>
      </c>
      <c r="AE201" t="s">
        <v>1111</v>
      </c>
      <c r="AF201">
        <v>2.5</v>
      </c>
      <c r="AG201">
        <v>2.5</v>
      </c>
      <c r="AH201">
        <v>12.09</v>
      </c>
      <c r="AI201">
        <v>2.2200000000000002</v>
      </c>
      <c r="AJ201" t="s">
        <v>1112</v>
      </c>
      <c r="AK201" t="s">
        <v>1112</v>
      </c>
      <c r="AL201" t="s">
        <v>1112</v>
      </c>
      <c r="AM201" t="s">
        <v>1112</v>
      </c>
    </row>
    <row r="202" spans="1:39">
      <c r="A202" s="5">
        <v>608</v>
      </c>
      <c r="B202" s="5" t="s">
        <v>11</v>
      </c>
      <c r="C202" s="6" t="s">
        <v>100</v>
      </c>
      <c r="D202" s="7" t="s">
        <v>188</v>
      </c>
      <c r="E202" s="5" t="s">
        <v>348</v>
      </c>
      <c r="F202" s="5" t="s">
        <v>1101</v>
      </c>
      <c r="G202" s="5" t="s">
        <v>53</v>
      </c>
      <c r="H202" s="5" t="s">
        <v>69</v>
      </c>
      <c r="I202" s="5" t="s">
        <v>32</v>
      </c>
      <c r="J202" s="5" t="s">
        <v>69</v>
      </c>
      <c r="K202" s="5" t="s">
        <v>26</v>
      </c>
      <c r="L202" s="5" t="s">
        <v>30</v>
      </c>
      <c r="M202" s="5" t="s">
        <v>40</v>
      </c>
      <c r="N202" s="5" t="s">
        <v>133</v>
      </c>
      <c r="O202" t="s">
        <v>660</v>
      </c>
      <c r="P202" t="s">
        <v>657</v>
      </c>
      <c r="Q202" t="s">
        <v>533</v>
      </c>
      <c r="R202" t="s">
        <v>532</v>
      </c>
      <c r="S202">
        <v>93309</v>
      </c>
      <c r="T202">
        <f>VLOOKUP($A202,Sheet2!$A:$W,22,FALSE)</f>
        <v>35.321820099999997</v>
      </c>
      <c r="U202">
        <f>VLOOKUP($A202,Sheet2!$A:$W,23,FALSE)</f>
        <v>-119.03823610000001</v>
      </c>
      <c r="V202" t="str">
        <f>IF(VLOOKUP(A202,centers_stations!A:E,5,FALSE)=0,"",VLOOKUP(A202,centers_stations!A:E,5,FALSE))</f>
        <v>GHCND:USC00040444</v>
      </c>
      <c r="W202">
        <v>7</v>
      </c>
      <c r="X202">
        <v>24</v>
      </c>
      <c r="Y202" t="s">
        <v>1089</v>
      </c>
      <c r="Z202" t="s">
        <v>1089</v>
      </c>
      <c r="AA202">
        <v>6</v>
      </c>
      <c r="AB202" t="s">
        <v>1103</v>
      </c>
      <c r="AC202">
        <v>2</v>
      </c>
      <c r="AE202" t="s">
        <v>1111</v>
      </c>
      <c r="AF202">
        <v>2</v>
      </c>
      <c r="AG202">
        <v>2</v>
      </c>
      <c r="AH202">
        <v>9.89</v>
      </c>
      <c r="AI202">
        <v>2.2200000000000002</v>
      </c>
      <c r="AJ202" t="s">
        <v>1112</v>
      </c>
      <c r="AK202" t="s">
        <v>1112</v>
      </c>
      <c r="AL202" t="s">
        <v>1112</v>
      </c>
      <c r="AM202" t="s">
        <v>1112</v>
      </c>
    </row>
    <row r="203" spans="1:39">
      <c r="A203" s="5">
        <v>609</v>
      </c>
      <c r="B203" s="5" t="s">
        <v>11</v>
      </c>
      <c r="C203" s="6" t="s">
        <v>100</v>
      </c>
      <c r="D203" s="7" t="s">
        <v>188</v>
      </c>
      <c r="E203" s="5" t="s">
        <v>349</v>
      </c>
      <c r="F203" s="5" t="s">
        <v>1101</v>
      </c>
      <c r="G203" s="5" t="s">
        <v>350</v>
      </c>
      <c r="H203" s="5" t="s">
        <v>350</v>
      </c>
      <c r="I203" s="5" t="s">
        <v>350</v>
      </c>
      <c r="J203" s="5" t="s">
        <v>69</v>
      </c>
      <c r="K203" s="5" t="s">
        <v>351</v>
      </c>
      <c r="L203" s="5" t="s">
        <v>351</v>
      </c>
      <c r="M203" s="5" t="s">
        <v>350</v>
      </c>
      <c r="N203" s="5" t="s">
        <v>133</v>
      </c>
      <c r="O203" t="s">
        <v>658</v>
      </c>
      <c r="P203" t="s">
        <v>657</v>
      </c>
      <c r="Q203" t="s">
        <v>533</v>
      </c>
      <c r="R203" t="s">
        <v>532</v>
      </c>
      <c r="S203">
        <v>93301</v>
      </c>
      <c r="T203">
        <f>VLOOKUP($A203,Sheet2!$A:$W,22,FALSE)</f>
        <v>35.386399699999998</v>
      </c>
      <c r="U203">
        <f>VLOOKUP($A203,Sheet2!$A:$W,23,FALSE)</f>
        <v>-119.0223154</v>
      </c>
      <c r="V203" t="str">
        <f>IF(VLOOKUP(A203,centers_stations!A:E,5,FALSE)=0,"",VLOOKUP(A203,centers_stations!A:E,5,FALSE))</f>
        <v>GHCND:USC00040444</v>
      </c>
      <c r="W203">
        <v>7</v>
      </c>
      <c r="X203">
        <v>25</v>
      </c>
      <c r="Y203" t="s">
        <v>1089</v>
      </c>
      <c r="Z203" t="s">
        <v>1088</v>
      </c>
      <c r="AA203">
        <v>6</v>
      </c>
      <c r="AE203" t="s">
        <v>1111</v>
      </c>
      <c r="AF203">
        <v>2</v>
      </c>
      <c r="AG203">
        <v>2</v>
      </c>
      <c r="AH203">
        <v>9.89</v>
      </c>
      <c r="AI203">
        <v>2.2200000000000002</v>
      </c>
      <c r="AJ203" t="s">
        <v>1112</v>
      </c>
      <c r="AK203" t="s">
        <v>1112</v>
      </c>
      <c r="AL203" t="s">
        <v>1112</v>
      </c>
      <c r="AM203" t="s">
        <v>1112</v>
      </c>
    </row>
    <row r="204" spans="1:39">
      <c r="A204" s="5">
        <v>610</v>
      </c>
      <c r="B204" s="5" t="s">
        <v>11</v>
      </c>
      <c r="C204" s="6" t="s">
        <v>100</v>
      </c>
      <c r="D204" s="7" t="s">
        <v>164</v>
      </c>
      <c r="E204" s="5" t="s">
        <v>103</v>
      </c>
      <c r="F204" s="5" t="s">
        <v>1101</v>
      </c>
      <c r="G204" s="5" t="s">
        <v>25</v>
      </c>
      <c r="H204" s="5" t="s">
        <v>25</v>
      </c>
      <c r="I204" s="5" t="s">
        <v>25</v>
      </c>
      <c r="J204" s="5" t="s">
        <v>32</v>
      </c>
      <c r="K204" s="5" t="s">
        <v>54</v>
      </c>
      <c r="L204" s="5" t="s">
        <v>24</v>
      </c>
      <c r="M204" s="5" t="s">
        <v>53</v>
      </c>
      <c r="N204" s="5" t="s">
        <v>133</v>
      </c>
      <c r="O204" t="s">
        <v>656</v>
      </c>
      <c r="P204" t="s">
        <v>655</v>
      </c>
      <c r="Q204" t="s">
        <v>533</v>
      </c>
      <c r="R204" t="s">
        <v>532</v>
      </c>
      <c r="S204">
        <v>94952</v>
      </c>
      <c r="T204">
        <f>VLOOKUP($A204,Sheet2!$A:$W,22,FALSE)</f>
        <v>38.226153500000002</v>
      </c>
      <c r="U204">
        <f>VLOOKUP($A204,Sheet2!$A:$W,23,FALSE)</f>
        <v>-122.624612</v>
      </c>
      <c r="V204" t="str">
        <f>IF(VLOOKUP(A204,centers_stations!A:E,5,FALSE)=0,"",VLOOKUP(A204,centers_stations!A:E,5,FALSE))</f>
        <v>GHCND:USC00046826</v>
      </c>
      <c r="W204">
        <v>3</v>
      </c>
      <c r="X204">
        <v>22</v>
      </c>
      <c r="Y204" t="s">
        <v>1088</v>
      </c>
      <c r="Z204" t="s">
        <v>1089</v>
      </c>
      <c r="AA204">
        <v>5</v>
      </c>
      <c r="AB204" t="s">
        <v>1102</v>
      </c>
      <c r="AC204">
        <v>2</v>
      </c>
      <c r="AE204" t="s">
        <v>1111</v>
      </c>
      <c r="AF204">
        <v>3</v>
      </c>
      <c r="AG204">
        <v>3</v>
      </c>
      <c r="AH204">
        <v>13.09</v>
      </c>
      <c r="AI204">
        <v>2.2200000000000002</v>
      </c>
      <c r="AJ204" t="s">
        <v>1112</v>
      </c>
      <c r="AK204" t="s">
        <v>1112</v>
      </c>
      <c r="AL204" t="s">
        <v>1112</v>
      </c>
      <c r="AM204" t="s">
        <v>1112</v>
      </c>
    </row>
    <row r="205" spans="1:39">
      <c r="A205" s="5">
        <v>615</v>
      </c>
      <c r="B205" s="5" t="s">
        <v>11</v>
      </c>
      <c r="C205" s="6" t="s">
        <v>12</v>
      </c>
      <c r="D205" s="7" t="s">
        <v>123</v>
      </c>
      <c r="E205" s="5" t="s">
        <v>352</v>
      </c>
      <c r="F205" s="5" t="s">
        <v>1101</v>
      </c>
      <c r="G205" s="5" t="s">
        <v>353</v>
      </c>
      <c r="H205" s="5" t="s">
        <v>115</v>
      </c>
      <c r="I205" s="5" t="s">
        <v>354</v>
      </c>
      <c r="J205" s="5" t="s">
        <v>20</v>
      </c>
      <c r="K205" s="5" t="s">
        <v>54</v>
      </c>
      <c r="L205" s="5" t="s">
        <v>42</v>
      </c>
      <c r="M205" s="5" t="s">
        <v>20</v>
      </c>
      <c r="N205" s="5" t="s">
        <v>27</v>
      </c>
      <c r="O205" t="s">
        <v>654</v>
      </c>
      <c r="P205" t="s">
        <v>652</v>
      </c>
      <c r="Q205" t="s">
        <v>565</v>
      </c>
      <c r="R205" t="s">
        <v>564</v>
      </c>
      <c r="S205">
        <v>36608</v>
      </c>
      <c r="T205">
        <f>VLOOKUP($A205,Sheet2!$A:$W,22,FALSE)</f>
        <v>30.6924493</v>
      </c>
      <c r="U205">
        <f>VLOOKUP($A205,Sheet2!$A:$W,23,FALSE)</f>
        <v>-88.226691700000003</v>
      </c>
      <c r="V205" t="str">
        <f>IF(VLOOKUP(A205,centers_stations!A:E,5,FALSE)=0,"",VLOOKUP(A205,centers_stations!A:E,5,FALSE))</f>
        <v>GHCND:USW00013894</v>
      </c>
      <c r="W205">
        <v>6</v>
      </c>
      <c r="X205">
        <v>25</v>
      </c>
      <c r="Y205" t="s">
        <v>1088</v>
      </c>
      <c r="Z205" t="s">
        <v>1088</v>
      </c>
      <c r="AA205">
        <v>6</v>
      </c>
      <c r="AB205" t="s">
        <v>1102</v>
      </c>
      <c r="AC205">
        <v>2</v>
      </c>
      <c r="AE205" t="s">
        <v>1111</v>
      </c>
      <c r="AF205">
        <v>2.5</v>
      </c>
      <c r="AG205">
        <v>2.5</v>
      </c>
      <c r="AH205">
        <v>10.89</v>
      </c>
      <c r="AI205">
        <v>2.2200000000000002</v>
      </c>
      <c r="AJ205" t="s">
        <v>1122</v>
      </c>
      <c r="AK205">
        <v>11</v>
      </c>
      <c r="AL205" t="s">
        <v>1112</v>
      </c>
      <c r="AM205">
        <v>11</v>
      </c>
    </row>
    <row r="206" spans="1:39">
      <c r="A206" s="5">
        <v>616</v>
      </c>
      <c r="B206" s="5" t="s">
        <v>11</v>
      </c>
      <c r="C206" s="6" t="s">
        <v>12</v>
      </c>
      <c r="D206" s="7" t="s">
        <v>123</v>
      </c>
      <c r="E206" s="5" t="s">
        <v>355</v>
      </c>
      <c r="F206" s="5" t="s">
        <v>1101</v>
      </c>
      <c r="G206" s="5" t="s">
        <v>16</v>
      </c>
      <c r="H206" s="5" t="s">
        <v>17</v>
      </c>
      <c r="I206" s="5" t="s">
        <v>16</v>
      </c>
      <c r="J206" s="5" t="s">
        <v>48</v>
      </c>
      <c r="K206" s="5" t="s">
        <v>54</v>
      </c>
      <c r="L206" s="5" t="s">
        <v>24</v>
      </c>
      <c r="M206" s="5" t="s">
        <v>20</v>
      </c>
      <c r="N206" s="5" t="s">
        <v>27</v>
      </c>
      <c r="O206" t="s">
        <v>653</v>
      </c>
      <c r="P206" t="s">
        <v>652</v>
      </c>
      <c r="Q206" t="s">
        <v>565</v>
      </c>
      <c r="R206" t="s">
        <v>564</v>
      </c>
      <c r="S206">
        <v>36693</v>
      </c>
      <c r="T206">
        <f>VLOOKUP($A206,Sheet2!$A:$W,22,FALSE)</f>
        <v>30.635230199999999</v>
      </c>
      <c r="U206">
        <f>VLOOKUP($A206,Sheet2!$A:$W,23,FALSE)</f>
        <v>-88.144950399999999</v>
      </c>
      <c r="V206" t="str">
        <f>IF(VLOOKUP(A206,centers_stations!A:E,5,FALSE)=0,"",VLOOKUP(A206,centers_stations!A:E,5,FALSE))</f>
        <v>GHCND:USW00013838</v>
      </c>
      <c r="W206">
        <v>6</v>
      </c>
      <c r="X206">
        <v>25</v>
      </c>
      <c r="Y206" t="s">
        <v>1088</v>
      </c>
      <c r="Z206" t="s">
        <v>1088</v>
      </c>
      <c r="AA206">
        <v>6</v>
      </c>
      <c r="AB206" t="s">
        <v>1096</v>
      </c>
      <c r="AC206">
        <v>3</v>
      </c>
      <c r="AE206" t="s">
        <v>1111</v>
      </c>
      <c r="AF206">
        <v>2.5</v>
      </c>
      <c r="AG206">
        <v>2.5</v>
      </c>
      <c r="AH206">
        <v>10.89</v>
      </c>
      <c r="AI206">
        <v>2.2200000000000002</v>
      </c>
      <c r="AJ206" t="s">
        <v>1112</v>
      </c>
      <c r="AK206" t="s">
        <v>1112</v>
      </c>
      <c r="AL206" t="s">
        <v>1112</v>
      </c>
      <c r="AM206" t="s">
        <v>1112</v>
      </c>
    </row>
    <row r="207" spans="1:39">
      <c r="A207" s="5">
        <v>621</v>
      </c>
      <c r="B207" s="5" t="s">
        <v>11</v>
      </c>
      <c r="C207" s="6" t="s">
        <v>12</v>
      </c>
      <c r="D207" s="7" t="s">
        <v>356</v>
      </c>
      <c r="E207" s="5" t="s">
        <v>357</v>
      </c>
      <c r="F207" s="5" t="s">
        <v>1101</v>
      </c>
      <c r="G207" s="5" t="s">
        <v>122</v>
      </c>
      <c r="H207" s="5" t="s">
        <v>24</v>
      </c>
      <c r="I207" s="5" t="s">
        <v>41</v>
      </c>
      <c r="J207" s="5" t="s">
        <v>42</v>
      </c>
      <c r="K207" s="5" t="s">
        <v>128</v>
      </c>
      <c r="L207" s="5" t="s">
        <v>48</v>
      </c>
      <c r="M207" s="5" t="s">
        <v>42</v>
      </c>
      <c r="N207" s="5" t="s">
        <v>27</v>
      </c>
      <c r="O207" t="s">
        <v>651</v>
      </c>
      <c r="P207" t="s">
        <v>650</v>
      </c>
      <c r="Q207" t="s">
        <v>649</v>
      </c>
      <c r="R207" t="s">
        <v>648</v>
      </c>
      <c r="S207">
        <v>70065</v>
      </c>
      <c r="T207">
        <f>VLOOKUP($A207,Sheet2!$A:$W,22,FALSE)</f>
        <v>30.022647500000001</v>
      </c>
      <c r="U207">
        <f>VLOOKUP($A207,Sheet2!$A:$W,23,FALSE)</f>
        <v>-90.237338699999995</v>
      </c>
      <c r="V207" t="str">
        <f>IF(VLOOKUP(A207,centers_stations!A:E,5,FALSE)=0,"",VLOOKUP(A207,centers_stations!A:E,5,FALSE))</f>
        <v>GHCND:USW00012916</v>
      </c>
      <c r="X207">
        <v>22</v>
      </c>
      <c r="Y207" t="s">
        <v>1089</v>
      </c>
      <c r="Z207" t="s">
        <v>1089</v>
      </c>
      <c r="AA207">
        <v>6</v>
      </c>
      <c r="AB207" t="s">
        <v>1104</v>
      </c>
      <c r="AC207">
        <v>2</v>
      </c>
      <c r="AE207" t="s">
        <v>1127</v>
      </c>
      <c r="AG207" t="s">
        <v>1112</v>
      </c>
      <c r="AH207">
        <v>12.89</v>
      </c>
      <c r="AI207" t="s">
        <v>1112</v>
      </c>
      <c r="AJ207" t="s">
        <v>1112</v>
      </c>
      <c r="AK207" t="s">
        <v>1112</v>
      </c>
      <c r="AL207" t="s">
        <v>1112</v>
      </c>
      <c r="AM207" t="s">
        <v>1112</v>
      </c>
    </row>
    <row r="208" spans="1:39">
      <c r="A208" s="5">
        <v>623</v>
      </c>
      <c r="B208" s="5" t="s">
        <v>11</v>
      </c>
      <c r="C208" s="6" t="s">
        <v>100</v>
      </c>
      <c r="D208" s="7" t="s">
        <v>194</v>
      </c>
      <c r="E208" s="5" t="s">
        <v>358</v>
      </c>
      <c r="F208" s="5" t="s">
        <v>1101</v>
      </c>
      <c r="G208" s="5" t="s">
        <v>76</v>
      </c>
      <c r="H208" s="5" t="s">
        <v>16</v>
      </c>
      <c r="I208" s="5" t="s">
        <v>167</v>
      </c>
      <c r="J208" s="5" t="s">
        <v>69</v>
      </c>
      <c r="K208" s="5" t="s">
        <v>359</v>
      </c>
      <c r="L208" s="5" t="s">
        <v>359</v>
      </c>
      <c r="M208" s="5" t="s">
        <v>76</v>
      </c>
      <c r="N208" s="5" t="s">
        <v>133</v>
      </c>
      <c r="O208" t="s">
        <v>647</v>
      </c>
      <c r="P208" t="s">
        <v>646</v>
      </c>
      <c r="Q208" t="s">
        <v>533</v>
      </c>
      <c r="R208" t="s">
        <v>532</v>
      </c>
      <c r="S208">
        <v>91007</v>
      </c>
      <c r="T208">
        <f>VLOOKUP($A208,Sheet2!$A:$W,22,FALSE)</f>
        <v>34.128092600000002</v>
      </c>
      <c r="U208">
        <f>VLOOKUP($A208,Sheet2!$A:$W,23,FALSE)</f>
        <v>-118.05423740000001</v>
      </c>
      <c r="V208" t="str">
        <f>IF(VLOOKUP(A208,centers_stations!A:E,5,FALSE)=0,"",VLOOKUP(A208,centers_stations!A:E,5,FALSE))</f>
        <v>GHCND:USC00046719</v>
      </c>
      <c r="W208">
        <v>5</v>
      </c>
      <c r="X208">
        <v>22</v>
      </c>
      <c r="Y208" t="s">
        <v>1090</v>
      </c>
      <c r="Z208" t="s">
        <v>1088</v>
      </c>
      <c r="AA208">
        <v>5</v>
      </c>
      <c r="AB208" t="s">
        <v>1102</v>
      </c>
      <c r="AC208">
        <v>2</v>
      </c>
      <c r="AE208" t="s">
        <v>1111</v>
      </c>
      <c r="AF208">
        <v>2.5</v>
      </c>
      <c r="AG208">
        <v>2.5</v>
      </c>
      <c r="AH208">
        <v>12.09</v>
      </c>
      <c r="AI208" t="s">
        <v>1112</v>
      </c>
      <c r="AJ208" t="s">
        <v>1124</v>
      </c>
      <c r="AK208">
        <v>7</v>
      </c>
      <c r="AL208">
        <v>7</v>
      </c>
      <c r="AM208" t="s">
        <v>1112</v>
      </c>
    </row>
    <row r="209" spans="1:39">
      <c r="A209" s="5">
        <v>638</v>
      </c>
      <c r="B209" s="5" t="s">
        <v>84</v>
      </c>
      <c r="C209" s="6" t="s">
        <v>100</v>
      </c>
      <c r="D209" s="7" t="s">
        <v>131</v>
      </c>
      <c r="E209" s="5" t="s">
        <v>360</v>
      </c>
      <c r="F209" s="5" t="s">
        <v>1101</v>
      </c>
      <c r="G209" s="5" t="s">
        <v>80</v>
      </c>
      <c r="H209" s="5" t="s">
        <v>25</v>
      </c>
      <c r="I209" s="5" t="s">
        <v>25</v>
      </c>
      <c r="J209" s="5" t="s">
        <v>25</v>
      </c>
      <c r="K209" s="5" t="s">
        <v>88</v>
      </c>
      <c r="L209" s="5" t="s">
        <v>77</v>
      </c>
      <c r="M209" s="5" t="s">
        <v>76</v>
      </c>
      <c r="N209" s="5" t="s">
        <v>133</v>
      </c>
      <c r="O209" t="s">
        <v>999</v>
      </c>
      <c r="P209" t="s">
        <v>998</v>
      </c>
      <c r="Q209" t="s">
        <v>533</v>
      </c>
      <c r="R209" t="s">
        <v>532</v>
      </c>
      <c r="S209">
        <v>92802</v>
      </c>
      <c r="T209">
        <f>VLOOKUP($A209,Sheet2!$A:$W,22,FALSE)</f>
        <v>33.806532500000003</v>
      </c>
      <c r="U209">
        <f>VLOOKUP($A209,Sheet2!$A:$W,23,FALSE)</f>
        <v>-117.9124738</v>
      </c>
      <c r="V209" t="str">
        <f>IF(VLOOKUP(A209,centers_stations!A:E,5,FALSE)=0,"",VLOOKUP(A209,centers_stations!A:E,5,FALSE))</f>
        <v>GHCND:USC00047888</v>
      </c>
      <c r="W209">
        <v>5</v>
      </c>
      <c r="X209">
        <v>10</v>
      </c>
      <c r="Y209" t="s">
        <v>1089</v>
      </c>
      <c r="Z209" t="s">
        <v>1089</v>
      </c>
      <c r="AA209">
        <v>2</v>
      </c>
      <c r="AB209" t="s">
        <v>1092</v>
      </c>
      <c r="AC209">
        <v>1</v>
      </c>
      <c r="AE209" t="s">
        <v>1110</v>
      </c>
      <c r="AF209">
        <v>3.49</v>
      </c>
      <c r="AG209">
        <v>3.49</v>
      </c>
      <c r="AH209">
        <v>14.19</v>
      </c>
      <c r="AI209">
        <v>2.2200000000000002</v>
      </c>
      <c r="AJ209" t="s">
        <v>1112</v>
      </c>
      <c r="AK209" t="s">
        <v>1112</v>
      </c>
      <c r="AL209" t="s">
        <v>1112</v>
      </c>
      <c r="AM209" t="s">
        <v>1112</v>
      </c>
    </row>
    <row r="210" spans="1:39">
      <c r="A210" s="5">
        <v>639</v>
      </c>
      <c r="B210" s="5" t="s">
        <v>11</v>
      </c>
      <c r="C210" s="6" t="s">
        <v>12</v>
      </c>
      <c r="D210" s="7" t="s">
        <v>361</v>
      </c>
      <c r="E210" s="5" t="s">
        <v>362</v>
      </c>
      <c r="F210" s="5" t="s">
        <v>1101</v>
      </c>
      <c r="G210" s="5" t="s">
        <v>65</v>
      </c>
      <c r="H210" s="5" t="s">
        <v>41</v>
      </c>
      <c r="I210" s="5" t="s">
        <v>290</v>
      </c>
      <c r="J210" s="5" t="s">
        <v>16</v>
      </c>
      <c r="K210" s="5" t="s">
        <v>15</v>
      </c>
      <c r="L210" s="5" t="s">
        <v>42</v>
      </c>
      <c r="M210" s="5" t="s">
        <v>39</v>
      </c>
      <c r="N210" s="5" t="s">
        <v>21</v>
      </c>
      <c r="O210" t="s">
        <v>645</v>
      </c>
      <c r="P210" t="s">
        <v>644</v>
      </c>
      <c r="Q210" t="s">
        <v>509</v>
      </c>
      <c r="R210" t="s">
        <v>508</v>
      </c>
      <c r="S210">
        <v>33458</v>
      </c>
      <c r="T210">
        <v>26.931653000000001</v>
      </c>
      <c r="U210">
        <v>-80.125934999999998</v>
      </c>
      <c r="V210" t="str">
        <f>IF(VLOOKUP(A210,centers_stations!A:E,5,FALSE)=0,"",VLOOKUP(A210,centers_stations!A:E,5,FALSE))</f>
        <v>GHCND:USC00084461</v>
      </c>
      <c r="W210">
        <v>6</v>
      </c>
      <c r="X210">
        <v>24</v>
      </c>
      <c r="Y210" t="s">
        <v>1089</v>
      </c>
      <c r="Z210" t="s">
        <v>1089</v>
      </c>
      <c r="AA210">
        <v>4.5</v>
      </c>
      <c r="AB210" t="s">
        <v>1102</v>
      </c>
      <c r="AC210">
        <v>2</v>
      </c>
      <c r="AE210" t="s">
        <v>1111</v>
      </c>
      <c r="AF210">
        <v>2.5</v>
      </c>
      <c r="AG210">
        <v>2.5</v>
      </c>
      <c r="AH210">
        <v>10.89</v>
      </c>
      <c r="AI210">
        <v>2.2200000000000002</v>
      </c>
      <c r="AJ210" t="s">
        <v>1124</v>
      </c>
      <c r="AK210">
        <v>11</v>
      </c>
      <c r="AL210">
        <v>11</v>
      </c>
      <c r="AM210" t="s">
        <v>1112</v>
      </c>
    </row>
    <row r="211" spans="1:39">
      <c r="A211" s="5">
        <v>702</v>
      </c>
      <c r="B211" s="5" t="s">
        <v>84</v>
      </c>
      <c r="C211" s="6" t="s">
        <v>100</v>
      </c>
      <c r="D211" s="7" t="s">
        <v>252</v>
      </c>
      <c r="E211" s="5" t="s">
        <v>363</v>
      </c>
      <c r="F211" s="5" t="s">
        <v>1101</v>
      </c>
      <c r="G211" s="5" t="s">
        <v>80</v>
      </c>
      <c r="H211" s="5" t="s">
        <v>25</v>
      </c>
      <c r="I211" s="5" t="s">
        <v>25</v>
      </c>
      <c r="J211" s="5" t="s">
        <v>25</v>
      </c>
      <c r="K211" s="5" t="s">
        <v>15</v>
      </c>
      <c r="L211" s="5" t="s">
        <v>30</v>
      </c>
      <c r="M211" s="5" t="s">
        <v>76</v>
      </c>
      <c r="N211" s="5" t="s">
        <v>21</v>
      </c>
      <c r="O211" t="s">
        <v>997</v>
      </c>
      <c r="P211" t="s">
        <v>996</v>
      </c>
      <c r="Q211" t="s">
        <v>499</v>
      </c>
      <c r="R211" t="s">
        <v>498</v>
      </c>
      <c r="S211">
        <v>20816</v>
      </c>
      <c r="T211">
        <f>VLOOKUP($A211,Sheet2!$A:$W,22,FALSE)</f>
        <v>38.963185199999998</v>
      </c>
      <c r="U211">
        <f>VLOOKUP($A211,Sheet2!$A:$W,23,FALSE)</f>
        <v>-77.106041599999998</v>
      </c>
      <c r="V211" t="str">
        <f>IF(VLOOKUP(A211,centers_stations!A:E,5,FALSE)=0,"",VLOOKUP(A211,centers_stations!A:E,5,FALSE))</f>
        <v>GHCND:USW00013743</v>
      </c>
      <c r="W211">
        <v>5</v>
      </c>
      <c r="X211">
        <v>12</v>
      </c>
      <c r="Y211" t="s">
        <v>1089</v>
      </c>
      <c r="Z211" t="s">
        <v>1089</v>
      </c>
      <c r="AA211">
        <v>2</v>
      </c>
      <c r="AB211" t="s">
        <v>1092</v>
      </c>
      <c r="AC211">
        <v>2</v>
      </c>
      <c r="AE211" t="s">
        <v>1110</v>
      </c>
      <c r="AF211">
        <v>3.49</v>
      </c>
      <c r="AG211">
        <v>3.49</v>
      </c>
      <c r="AH211">
        <v>14.19</v>
      </c>
      <c r="AI211">
        <v>2.2200000000000002</v>
      </c>
      <c r="AJ211" t="s">
        <v>1124</v>
      </c>
      <c r="AK211">
        <v>11</v>
      </c>
      <c r="AL211">
        <v>11</v>
      </c>
      <c r="AM211" t="s">
        <v>1112</v>
      </c>
    </row>
    <row r="212" spans="1:39">
      <c r="A212" s="5">
        <v>704</v>
      </c>
      <c r="B212" s="5" t="s">
        <v>44</v>
      </c>
      <c r="C212" s="6" t="s">
        <v>85</v>
      </c>
      <c r="D212" s="7" t="s">
        <v>86</v>
      </c>
      <c r="E212" s="5" t="s">
        <v>364</v>
      </c>
      <c r="F212" s="5" t="s">
        <v>1101</v>
      </c>
      <c r="G212" s="5" t="s">
        <v>54</v>
      </c>
      <c r="H212" s="5" t="s">
        <v>80</v>
      </c>
      <c r="I212" s="5" t="s">
        <v>80</v>
      </c>
      <c r="J212" s="5" t="s">
        <v>80</v>
      </c>
      <c r="K212" s="5" t="s">
        <v>88</v>
      </c>
      <c r="L212" s="5" t="s">
        <v>77</v>
      </c>
      <c r="M212" s="5" t="s">
        <v>31</v>
      </c>
      <c r="N212" s="5" t="s">
        <v>21</v>
      </c>
      <c r="O212" t="s">
        <v>1046</v>
      </c>
      <c r="P212" t="s">
        <v>1045</v>
      </c>
      <c r="Q212" t="s">
        <v>509</v>
      </c>
      <c r="R212" t="s">
        <v>508</v>
      </c>
      <c r="S212">
        <v>33172</v>
      </c>
      <c r="T212">
        <f>VLOOKUP($A212,Sheet2!$A:$W,22,FALSE)</f>
        <v>25.7877598</v>
      </c>
      <c r="U212">
        <f>VLOOKUP($A212,Sheet2!$A:$W,23,FALSE)</f>
        <v>-80.380701700000003</v>
      </c>
      <c r="V212" t="str">
        <f>IF(VLOOKUP(A212,centers_stations!A:E,5,FALSE)=0,"",VLOOKUP(A212,centers_stations!A:E,5,FALSE))</f>
        <v>GHCND:USC00085667</v>
      </c>
      <c r="W212">
        <v>4.5</v>
      </c>
      <c r="X212">
        <v>10</v>
      </c>
      <c r="Y212" t="s">
        <v>1089</v>
      </c>
      <c r="Z212" t="s">
        <v>1089</v>
      </c>
      <c r="AA212">
        <v>2</v>
      </c>
      <c r="AB212" t="s">
        <v>1092</v>
      </c>
      <c r="AC212">
        <v>2</v>
      </c>
      <c r="AE212" t="s">
        <v>1110</v>
      </c>
      <c r="AF212">
        <v>3.49</v>
      </c>
      <c r="AG212">
        <v>3.49</v>
      </c>
      <c r="AH212">
        <v>14.19</v>
      </c>
      <c r="AI212">
        <v>2.2200000000000002</v>
      </c>
      <c r="AJ212" t="s">
        <v>1112</v>
      </c>
      <c r="AK212" t="s">
        <v>1112</v>
      </c>
      <c r="AL212" t="s">
        <v>1112</v>
      </c>
      <c r="AM212" t="s">
        <v>1112</v>
      </c>
    </row>
    <row r="213" spans="1:39">
      <c r="A213" s="5">
        <v>705</v>
      </c>
      <c r="B213" s="5" t="s">
        <v>84</v>
      </c>
      <c r="C213" s="6" t="s">
        <v>100</v>
      </c>
      <c r="D213" s="7" t="s">
        <v>331</v>
      </c>
      <c r="E213" s="5" t="s">
        <v>365</v>
      </c>
      <c r="F213" s="5" t="s">
        <v>1101</v>
      </c>
      <c r="G213" s="5" t="s">
        <v>80</v>
      </c>
      <c r="H213" s="5" t="s">
        <v>80</v>
      </c>
      <c r="I213" s="5" t="s">
        <v>80</v>
      </c>
      <c r="J213" s="5" t="s">
        <v>80</v>
      </c>
      <c r="K213" s="5" t="s">
        <v>46</v>
      </c>
      <c r="L213" s="5" t="s">
        <v>30</v>
      </c>
      <c r="M213" s="5" t="s">
        <v>31</v>
      </c>
      <c r="N213" s="5" t="s">
        <v>133</v>
      </c>
      <c r="O213" t="s">
        <v>995</v>
      </c>
      <c r="P213" t="s">
        <v>994</v>
      </c>
      <c r="Q213" t="s">
        <v>533</v>
      </c>
      <c r="R213" t="s">
        <v>532</v>
      </c>
      <c r="S213">
        <v>95014</v>
      </c>
      <c r="T213">
        <f>VLOOKUP($A213,Sheet2!$A:$W,22,FALSE)</f>
        <v>37.326778599999997</v>
      </c>
      <c r="U213">
        <f>VLOOKUP($A213,Sheet2!$A:$W,23,FALSE)</f>
        <v>-122.0128966</v>
      </c>
      <c r="V213" t="str">
        <f>IF(VLOOKUP(A213,centers_stations!A:E,5,FALSE)=0,"",VLOOKUP(A213,centers_stations!A:E,5,FALSE))</f>
        <v>GHCND:USW00023244</v>
      </c>
      <c r="W213">
        <v>3</v>
      </c>
      <c r="X213">
        <v>705</v>
      </c>
      <c r="Y213" t="s">
        <v>1089</v>
      </c>
      <c r="Z213" t="s">
        <v>1089</v>
      </c>
      <c r="AA213" t="s">
        <v>1095</v>
      </c>
      <c r="AB213" t="s">
        <v>1092</v>
      </c>
      <c r="AC213">
        <v>1</v>
      </c>
      <c r="AD213" t="s">
        <v>1100</v>
      </c>
      <c r="AE213" t="s">
        <v>1110</v>
      </c>
      <c r="AF213">
        <v>3.49</v>
      </c>
      <c r="AG213">
        <v>3.49</v>
      </c>
      <c r="AH213">
        <v>17.190000000000001</v>
      </c>
      <c r="AI213">
        <v>2.2200000000000002</v>
      </c>
      <c r="AJ213" t="s">
        <v>1124</v>
      </c>
      <c r="AK213">
        <v>11</v>
      </c>
      <c r="AL213">
        <v>11</v>
      </c>
      <c r="AM213" t="s">
        <v>1112</v>
      </c>
    </row>
    <row r="214" spans="1:39">
      <c r="A214" s="5">
        <v>706</v>
      </c>
      <c r="B214" s="5" t="s">
        <v>84</v>
      </c>
      <c r="C214" s="6" t="s">
        <v>100</v>
      </c>
      <c r="D214" s="7" t="s">
        <v>131</v>
      </c>
      <c r="E214" s="5" t="s">
        <v>366</v>
      </c>
      <c r="F214" s="5" t="s">
        <v>1101</v>
      </c>
      <c r="G214" s="5" t="s">
        <v>80</v>
      </c>
      <c r="H214" s="5" t="s">
        <v>80</v>
      </c>
      <c r="I214" s="5" t="s">
        <v>80</v>
      </c>
      <c r="J214" s="5" t="s">
        <v>80</v>
      </c>
      <c r="K214" s="5" t="s">
        <v>88</v>
      </c>
      <c r="L214" s="5" t="s">
        <v>77</v>
      </c>
      <c r="M214" s="5" t="s">
        <v>31</v>
      </c>
      <c r="N214" s="5" t="s">
        <v>133</v>
      </c>
      <c r="O214" t="s">
        <v>993</v>
      </c>
      <c r="P214" t="s">
        <v>992</v>
      </c>
      <c r="Q214" t="s">
        <v>533</v>
      </c>
      <c r="R214" t="s">
        <v>532</v>
      </c>
      <c r="S214">
        <v>92782</v>
      </c>
      <c r="T214">
        <f>VLOOKUP($A214,Sheet2!$A:$W,22,FALSE)</f>
        <v>33.698697699999997</v>
      </c>
      <c r="U214">
        <f>VLOOKUP($A214,Sheet2!$A:$W,23,FALSE)</f>
        <v>-117.8281985</v>
      </c>
      <c r="V214" t="str">
        <f>IF(VLOOKUP(A214,centers_stations!A:E,5,FALSE)=0,"",VLOOKUP(A214,centers_stations!A:E,5,FALSE))</f>
        <v>GHCND:USW00093184</v>
      </c>
      <c r="W214">
        <v>4</v>
      </c>
      <c r="X214">
        <v>9</v>
      </c>
      <c r="Y214" t="s">
        <v>1089</v>
      </c>
      <c r="Z214" t="s">
        <v>1089</v>
      </c>
      <c r="AA214">
        <v>2</v>
      </c>
      <c r="AB214" t="s">
        <v>1092</v>
      </c>
      <c r="AC214">
        <v>1</v>
      </c>
      <c r="AE214" t="s">
        <v>1110</v>
      </c>
      <c r="AF214">
        <v>3.49</v>
      </c>
      <c r="AG214">
        <v>3.49</v>
      </c>
      <c r="AH214">
        <v>15.19</v>
      </c>
      <c r="AI214">
        <v>2.2200000000000002</v>
      </c>
      <c r="AJ214" t="s">
        <v>1112</v>
      </c>
      <c r="AK214" t="s">
        <v>1112</v>
      </c>
      <c r="AL214" t="s">
        <v>1112</v>
      </c>
      <c r="AM214" t="s">
        <v>1112</v>
      </c>
    </row>
    <row r="215" spans="1:39">
      <c r="A215" s="5">
        <v>707</v>
      </c>
      <c r="B215" s="5" t="s">
        <v>84</v>
      </c>
      <c r="C215" s="6" t="s">
        <v>85</v>
      </c>
      <c r="D215" s="7" t="s">
        <v>86</v>
      </c>
      <c r="E215" s="5" t="s">
        <v>367</v>
      </c>
      <c r="F215" s="5" t="s">
        <v>1101</v>
      </c>
      <c r="G215" s="5" t="s">
        <v>47</v>
      </c>
      <c r="H215" s="5" t="s">
        <v>47</v>
      </c>
      <c r="I215" s="5" t="s">
        <v>47</v>
      </c>
      <c r="J215" s="5" t="s">
        <v>47</v>
      </c>
      <c r="K215" s="5" t="s">
        <v>147</v>
      </c>
      <c r="L215" s="5" t="s">
        <v>77</v>
      </c>
      <c r="M215" s="5" t="s">
        <v>31</v>
      </c>
      <c r="N215" s="5" t="s">
        <v>21</v>
      </c>
      <c r="O215" t="s">
        <v>991</v>
      </c>
      <c r="P215" t="s">
        <v>694</v>
      </c>
      <c r="Q215" t="s">
        <v>695</v>
      </c>
      <c r="R215" t="s">
        <v>694</v>
      </c>
      <c r="S215">
        <v>10036</v>
      </c>
      <c r="T215">
        <f>VLOOKUP($A215,Sheet2!$A:$W,22,FALSE)</f>
        <v>40.7576666</v>
      </c>
      <c r="U215">
        <f>VLOOKUP($A215,Sheet2!$A:$W,23,FALSE)</f>
        <v>-73.9872029</v>
      </c>
      <c r="V215" t="str">
        <f>IF(VLOOKUP(A215,centers_stations!A:E,5,FALSE)=0,"",VLOOKUP(A215,centers_stations!A:E,5,FALSE))</f>
        <v>GHCND:USW00094728</v>
      </c>
      <c r="W215">
        <v>1</v>
      </c>
      <c r="X215">
        <v>98</v>
      </c>
      <c r="Y215" t="s">
        <v>1089</v>
      </c>
      <c r="Z215" t="s">
        <v>1089</v>
      </c>
      <c r="AA215">
        <v>1</v>
      </c>
      <c r="AB215" t="s">
        <v>1092</v>
      </c>
      <c r="AC215" t="s">
        <v>1098</v>
      </c>
      <c r="AD215" t="s">
        <v>1100</v>
      </c>
      <c r="AE215" t="s">
        <v>1110</v>
      </c>
      <c r="AF215">
        <v>6.09</v>
      </c>
      <c r="AG215">
        <v>6.09</v>
      </c>
      <c r="AH215">
        <v>22.19</v>
      </c>
      <c r="AI215" t="s">
        <v>1112</v>
      </c>
      <c r="AJ215" t="s">
        <v>1112</v>
      </c>
      <c r="AK215" t="s">
        <v>1112</v>
      </c>
      <c r="AL215" t="s">
        <v>1112</v>
      </c>
      <c r="AM215" t="s">
        <v>1112</v>
      </c>
    </row>
    <row r="216" spans="1:39">
      <c r="A216" s="5">
        <v>801</v>
      </c>
      <c r="B216" s="5" t="s">
        <v>44</v>
      </c>
      <c r="C216" s="6" t="s">
        <v>12</v>
      </c>
      <c r="D216" s="7" t="s">
        <v>229</v>
      </c>
      <c r="E216" s="5" t="s">
        <v>368</v>
      </c>
      <c r="F216" s="5" t="s">
        <v>1101</v>
      </c>
      <c r="G216" s="5" t="s">
        <v>80</v>
      </c>
      <c r="H216" s="5" t="s">
        <v>80</v>
      </c>
      <c r="I216" s="5" t="s">
        <v>54</v>
      </c>
      <c r="J216" s="5" t="s">
        <v>80</v>
      </c>
      <c r="K216" s="5" t="s">
        <v>65</v>
      </c>
      <c r="L216" s="5" t="s">
        <v>30</v>
      </c>
      <c r="M216" s="5" t="s">
        <v>39</v>
      </c>
      <c r="N216" s="5" t="s">
        <v>21</v>
      </c>
      <c r="O216" t="s">
        <v>1044</v>
      </c>
      <c r="P216" t="s">
        <v>618</v>
      </c>
      <c r="Q216" t="s">
        <v>505</v>
      </c>
      <c r="R216" t="s">
        <v>504</v>
      </c>
      <c r="S216">
        <v>30067</v>
      </c>
      <c r="T216">
        <f>VLOOKUP($A216,Sheet2!$A:$W,22,FALSE)</f>
        <v>33.9240128</v>
      </c>
      <c r="U216">
        <f>VLOOKUP($A216,Sheet2!$A:$W,23,FALSE)</f>
        <v>-84.473947199999998</v>
      </c>
      <c r="V216" t="str">
        <f>IF(VLOOKUP(A216,centers_stations!A:E,5,FALSE)=0,"",VLOOKUP(A216,centers_stations!A:E,5,FALSE))</f>
        <v>GHCND:USW00003888</v>
      </c>
      <c r="W216">
        <v>9</v>
      </c>
      <c r="X216">
        <v>25</v>
      </c>
      <c r="Y216" t="s">
        <v>1089</v>
      </c>
      <c r="Z216" t="s">
        <v>1089</v>
      </c>
      <c r="AA216">
        <v>3</v>
      </c>
      <c r="AB216" t="s">
        <v>1097</v>
      </c>
      <c r="AC216">
        <v>3</v>
      </c>
      <c r="AE216" t="s">
        <v>1110</v>
      </c>
      <c r="AF216">
        <v>3.09</v>
      </c>
      <c r="AG216">
        <v>3.09</v>
      </c>
      <c r="AH216">
        <v>11.19</v>
      </c>
      <c r="AI216">
        <v>2.2200000000000002</v>
      </c>
      <c r="AJ216" t="s">
        <v>1124</v>
      </c>
      <c r="AK216">
        <v>11</v>
      </c>
      <c r="AL216">
        <v>11</v>
      </c>
      <c r="AM216" t="s">
        <v>1112</v>
      </c>
    </row>
    <row r="217" spans="1:39">
      <c r="A217" s="5">
        <v>802</v>
      </c>
      <c r="B217" s="5" t="s">
        <v>44</v>
      </c>
      <c r="C217" s="6" t="s">
        <v>85</v>
      </c>
      <c r="D217" s="7" t="s">
        <v>323</v>
      </c>
      <c r="E217" s="5" t="s">
        <v>369</v>
      </c>
      <c r="F217" s="5" t="s">
        <v>1101</v>
      </c>
      <c r="G217" s="5" t="s">
        <v>25</v>
      </c>
      <c r="H217" s="5" t="s">
        <v>25</v>
      </c>
      <c r="I217" s="5" t="s">
        <v>25</v>
      </c>
      <c r="J217" s="5" t="s">
        <v>25</v>
      </c>
      <c r="K217" s="5" t="s">
        <v>80</v>
      </c>
      <c r="L217" s="5" t="s">
        <v>30</v>
      </c>
      <c r="M217" s="5" t="s">
        <v>76</v>
      </c>
      <c r="N217" s="5" t="s">
        <v>27</v>
      </c>
      <c r="O217" t="s">
        <v>1043</v>
      </c>
      <c r="P217" t="s">
        <v>1042</v>
      </c>
      <c r="Q217" t="s">
        <v>597</v>
      </c>
      <c r="R217" t="s">
        <v>596</v>
      </c>
      <c r="S217">
        <v>60089</v>
      </c>
      <c r="T217">
        <f>VLOOKUP($A217,Sheet2!$A:$W,22,FALSE)</f>
        <v>42.159537100000001</v>
      </c>
      <c r="U217">
        <f>VLOOKUP($A217,Sheet2!$A:$W,23,FALSE)</f>
        <v>-87.961405900000003</v>
      </c>
      <c r="V217" t="str">
        <f>IF(VLOOKUP(A217,centers_stations!A:E,5,FALSE)=0,"",VLOOKUP(A217,centers_stations!A:E,5,FALSE))</f>
        <v>GHCND:USW00004838</v>
      </c>
      <c r="W217">
        <v>7.25</v>
      </c>
      <c r="X217">
        <v>16</v>
      </c>
      <c r="Y217" t="s">
        <v>1088</v>
      </c>
      <c r="Z217" t="s">
        <v>1089</v>
      </c>
      <c r="AA217">
        <v>4</v>
      </c>
      <c r="AB217" t="s">
        <v>1097</v>
      </c>
      <c r="AC217">
        <v>2</v>
      </c>
      <c r="AE217" t="s">
        <v>1110</v>
      </c>
      <c r="AF217" t="s">
        <v>1112</v>
      </c>
      <c r="AG217" t="s">
        <v>1112</v>
      </c>
      <c r="AH217">
        <v>13.19</v>
      </c>
      <c r="AI217">
        <v>2.2200000000000002</v>
      </c>
      <c r="AJ217" t="s">
        <v>1124</v>
      </c>
      <c r="AK217">
        <v>11</v>
      </c>
      <c r="AL217">
        <v>11</v>
      </c>
      <c r="AM217" t="s">
        <v>1112</v>
      </c>
    </row>
    <row r="218" spans="1:39">
      <c r="A218" s="5">
        <v>803</v>
      </c>
      <c r="B218" s="5" t="s">
        <v>44</v>
      </c>
      <c r="C218" s="6" t="s">
        <v>12</v>
      </c>
      <c r="D218" s="7" t="s">
        <v>229</v>
      </c>
      <c r="E218" s="5" t="s">
        <v>370</v>
      </c>
      <c r="F218" s="5" t="s">
        <v>1101</v>
      </c>
      <c r="G218" s="5" t="s">
        <v>80</v>
      </c>
      <c r="H218" s="5" t="s">
        <v>80</v>
      </c>
      <c r="I218" s="5" t="s">
        <v>54</v>
      </c>
      <c r="J218" s="5" t="s">
        <v>80</v>
      </c>
      <c r="K218" s="5" t="s">
        <v>65</v>
      </c>
      <c r="L218" s="5" t="s">
        <v>30</v>
      </c>
      <c r="M218" s="5" t="s">
        <v>39</v>
      </c>
      <c r="N218" s="5" t="s">
        <v>21</v>
      </c>
      <c r="O218" t="s">
        <v>1041</v>
      </c>
      <c r="P218" t="s">
        <v>1040</v>
      </c>
      <c r="Q218" t="s">
        <v>505</v>
      </c>
      <c r="R218" t="s">
        <v>504</v>
      </c>
      <c r="S218">
        <v>30092</v>
      </c>
      <c r="T218">
        <f>VLOOKUP($A218,Sheet2!$A:$W,22,FALSE)</f>
        <v>33.969745400000001</v>
      </c>
      <c r="U218">
        <f>VLOOKUP($A218,Sheet2!$A:$W,23,FALSE)</f>
        <v>-84.256564100000006</v>
      </c>
      <c r="V218" t="str">
        <f>IF(VLOOKUP(A218,centers_stations!A:E,5,FALSE)=0,"",VLOOKUP(A218,centers_stations!A:E,5,FALSE))</f>
        <v>GHCND:USW00053863</v>
      </c>
      <c r="W218">
        <v>9</v>
      </c>
      <c r="X218">
        <v>25</v>
      </c>
      <c r="Y218" t="s">
        <v>1089</v>
      </c>
      <c r="Z218" t="s">
        <v>1089</v>
      </c>
      <c r="AA218">
        <v>3</v>
      </c>
      <c r="AB218" t="s">
        <v>1104</v>
      </c>
      <c r="AC218">
        <v>3</v>
      </c>
      <c r="AE218" t="s">
        <v>1110</v>
      </c>
      <c r="AF218">
        <v>3.09</v>
      </c>
      <c r="AG218">
        <v>3.09</v>
      </c>
      <c r="AH218">
        <v>11.19</v>
      </c>
      <c r="AI218">
        <v>2.2200000000000002</v>
      </c>
      <c r="AJ218" t="s">
        <v>1124</v>
      </c>
      <c r="AK218">
        <v>11</v>
      </c>
      <c r="AL218">
        <v>11</v>
      </c>
      <c r="AM218" t="s">
        <v>1112</v>
      </c>
    </row>
    <row r="219" spans="1:39">
      <c r="A219" s="5">
        <v>806</v>
      </c>
      <c r="B219" s="5" t="s">
        <v>44</v>
      </c>
      <c r="C219" s="6" t="s">
        <v>56</v>
      </c>
      <c r="D219" s="8" t="s">
        <v>371</v>
      </c>
      <c r="E219" s="5" t="s">
        <v>372</v>
      </c>
      <c r="F219" s="5" t="s">
        <v>1101</v>
      </c>
      <c r="G219" s="5" t="s">
        <v>25</v>
      </c>
      <c r="H219" s="5" t="s">
        <v>122</v>
      </c>
      <c r="I219" s="5" t="s">
        <v>83</v>
      </c>
      <c r="J219" s="5" t="s">
        <v>32</v>
      </c>
      <c r="K219" s="5" t="s">
        <v>24</v>
      </c>
      <c r="L219" s="5" t="s">
        <v>30</v>
      </c>
      <c r="M219" s="5" t="s">
        <v>32</v>
      </c>
      <c r="N219" s="5" t="s">
        <v>175</v>
      </c>
      <c r="O219" t="s">
        <v>1039</v>
      </c>
      <c r="P219" t="s">
        <v>1038</v>
      </c>
      <c r="Q219" t="s">
        <v>553</v>
      </c>
      <c r="R219" t="s">
        <v>552</v>
      </c>
      <c r="S219">
        <v>85296</v>
      </c>
      <c r="T219">
        <f>VLOOKUP($A219,Sheet2!$A:$W,22,FALSE)</f>
        <v>33.328685</v>
      </c>
      <c r="U219">
        <f>VLOOKUP($A219,Sheet2!$A:$W,23,FALSE)</f>
        <v>-111.7922592</v>
      </c>
      <c r="V219" t="str">
        <f>IF(VLOOKUP(A219,centers_stations!A:E,5,FALSE)=0,"",VLOOKUP(A219,centers_stations!A:E,5,FALSE))</f>
        <v>GHCND:USC00028499</v>
      </c>
      <c r="W219">
        <v>7.25</v>
      </c>
      <c r="X219">
        <v>21</v>
      </c>
      <c r="Y219" t="s">
        <v>1088</v>
      </c>
      <c r="Z219" t="s">
        <v>1088</v>
      </c>
      <c r="AA219">
        <v>4.5</v>
      </c>
      <c r="AB219" t="s">
        <v>1097</v>
      </c>
      <c r="AC219">
        <v>1</v>
      </c>
      <c r="AE219" t="s">
        <v>1110</v>
      </c>
      <c r="AF219" t="s">
        <v>1112</v>
      </c>
      <c r="AG219" t="s">
        <v>1112</v>
      </c>
      <c r="AH219">
        <v>13.19</v>
      </c>
      <c r="AI219">
        <v>2.2200000000000002</v>
      </c>
      <c r="AJ219" t="s">
        <v>1124</v>
      </c>
      <c r="AK219">
        <v>7</v>
      </c>
      <c r="AL219">
        <v>7</v>
      </c>
      <c r="AM219" t="s">
        <v>1112</v>
      </c>
    </row>
    <row r="220" spans="1:39">
      <c r="A220" s="5">
        <v>809</v>
      </c>
      <c r="B220" s="5" t="s">
        <v>44</v>
      </c>
      <c r="C220" s="6" t="s">
        <v>100</v>
      </c>
      <c r="D220" s="7" t="s">
        <v>190</v>
      </c>
      <c r="E220" s="5" t="s">
        <v>373</v>
      </c>
      <c r="F220" s="5" t="s">
        <v>1101</v>
      </c>
      <c r="G220" s="5" t="s">
        <v>51</v>
      </c>
      <c r="H220" s="5" t="s">
        <v>16</v>
      </c>
      <c r="I220" s="5" t="s">
        <v>16</v>
      </c>
      <c r="J220" s="5" t="s">
        <v>16</v>
      </c>
      <c r="K220" s="5" t="s">
        <v>24</v>
      </c>
      <c r="L220" s="5" t="s">
        <v>30</v>
      </c>
      <c r="M220" s="5" t="s">
        <v>76</v>
      </c>
      <c r="N220" s="5" t="s">
        <v>175</v>
      </c>
      <c r="O220" t="s">
        <v>1037</v>
      </c>
      <c r="P220" t="s">
        <v>1036</v>
      </c>
      <c r="Q220" t="s">
        <v>625</v>
      </c>
      <c r="R220" t="s">
        <v>624</v>
      </c>
      <c r="S220">
        <v>80124</v>
      </c>
      <c r="T220">
        <f>VLOOKUP($A220,Sheet2!$A:$W,22,FALSE)</f>
        <v>39.5532033</v>
      </c>
      <c r="U220">
        <f>VLOOKUP($A220,Sheet2!$A:$W,23,FALSE)</f>
        <v>-104.88211149999999</v>
      </c>
      <c r="V220" t="str">
        <f>IF(VLOOKUP(A220,centers_stations!A:E,5,FALSE)=0,"",VLOOKUP(A220,centers_stations!A:E,5,FALSE))</f>
        <v>GHCND:USW00093067</v>
      </c>
      <c r="W220">
        <v>6</v>
      </c>
      <c r="X220">
        <v>14</v>
      </c>
      <c r="Y220" t="s">
        <v>1089</v>
      </c>
      <c r="Z220" t="s">
        <v>1089</v>
      </c>
      <c r="AA220">
        <v>4</v>
      </c>
      <c r="AB220" t="s">
        <v>1092</v>
      </c>
      <c r="AC220">
        <v>2</v>
      </c>
      <c r="AD220" t="s">
        <v>1100</v>
      </c>
      <c r="AE220" t="s">
        <v>1110</v>
      </c>
      <c r="AF220" t="s">
        <v>1112</v>
      </c>
      <c r="AG220" t="s">
        <v>1112</v>
      </c>
      <c r="AH220">
        <v>13.19</v>
      </c>
      <c r="AI220">
        <v>2.2200000000000002</v>
      </c>
      <c r="AJ220" t="s">
        <v>1124</v>
      </c>
      <c r="AK220">
        <v>7</v>
      </c>
      <c r="AL220">
        <v>7</v>
      </c>
      <c r="AM220" t="s">
        <v>1112</v>
      </c>
    </row>
    <row r="221" spans="1:39">
      <c r="A221" s="5">
        <v>810</v>
      </c>
      <c r="B221" s="5" t="s">
        <v>44</v>
      </c>
      <c r="C221" s="6" t="s">
        <v>12</v>
      </c>
      <c r="D221" s="7" t="s">
        <v>229</v>
      </c>
      <c r="E221" s="5" t="s">
        <v>374</v>
      </c>
      <c r="F221" s="5" t="s">
        <v>1101</v>
      </c>
      <c r="G221" s="5" t="s">
        <v>51</v>
      </c>
      <c r="H221" s="5" t="s">
        <v>51</v>
      </c>
      <c r="I221" s="5" t="s">
        <v>18</v>
      </c>
      <c r="J221" s="5" t="s">
        <v>51</v>
      </c>
      <c r="K221" s="5" t="s">
        <v>116</v>
      </c>
      <c r="L221" s="5" t="s">
        <v>77</v>
      </c>
      <c r="M221" s="5" t="s">
        <v>39</v>
      </c>
      <c r="N221" s="5" t="s">
        <v>21</v>
      </c>
      <c r="O221" t="s">
        <v>1035</v>
      </c>
      <c r="P221" t="s">
        <v>1034</v>
      </c>
      <c r="Q221" t="s">
        <v>505</v>
      </c>
      <c r="R221" t="s">
        <v>504</v>
      </c>
      <c r="S221">
        <v>30144</v>
      </c>
      <c r="T221">
        <f>VLOOKUP($A221,Sheet2!$A:$W,22,FALSE)</f>
        <v>34.0065928</v>
      </c>
      <c r="U221">
        <f>VLOOKUP($A221,Sheet2!$A:$W,23,FALSE)</f>
        <v>-84.568895299999994</v>
      </c>
      <c r="V221" t="str">
        <f>IF(VLOOKUP(A221,centers_stations!A:E,5,FALSE)=0,"",VLOOKUP(A221,centers_stations!A:E,5,FALSE))</f>
        <v>GHCND:USC00092485</v>
      </c>
      <c r="W221">
        <v>7.5</v>
      </c>
      <c r="X221">
        <v>23</v>
      </c>
      <c r="Y221" t="s">
        <v>1089</v>
      </c>
      <c r="Z221" t="s">
        <v>1089</v>
      </c>
      <c r="AA221">
        <v>3</v>
      </c>
      <c r="AB221" t="s">
        <v>1097</v>
      </c>
      <c r="AC221">
        <v>2</v>
      </c>
      <c r="AE221" t="s">
        <v>1110</v>
      </c>
      <c r="AF221" t="s">
        <v>1112</v>
      </c>
      <c r="AG221" t="s">
        <v>1112</v>
      </c>
      <c r="AH221">
        <v>12.19</v>
      </c>
      <c r="AI221">
        <v>2.2200000000000002</v>
      </c>
      <c r="AJ221" t="s">
        <v>1124</v>
      </c>
      <c r="AK221">
        <v>11</v>
      </c>
      <c r="AL221">
        <v>11</v>
      </c>
      <c r="AM221" t="s">
        <v>1112</v>
      </c>
    </row>
    <row r="222" spans="1:39">
      <c r="A222" s="5">
        <v>811</v>
      </c>
      <c r="B222" s="5" t="s">
        <v>44</v>
      </c>
      <c r="C222" s="6" t="s">
        <v>85</v>
      </c>
      <c r="D222" s="7" t="s">
        <v>323</v>
      </c>
      <c r="E222" s="5" t="s">
        <v>375</v>
      </c>
      <c r="F222" s="5" t="s">
        <v>1101</v>
      </c>
      <c r="G222" s="5" t="s">
        <v>80</v>
      </c>
      <c r="H222" s="5" t="s">
        <v>25</v>
      </c>
      <c r="I222" s="5" t="s">
        <v>25</v>
      </c>
      <c r="J222" s="5" t="s">
        <v>25</v>
      </c>
      <c r="K222" s="5" t="s">
        <v>65</v>
      </c>
      <c r="L222" s="5" t="s">
        <v>30</v>
      </c>
      <c r="M222" s="5" t="s">
        <v>31</v>
      </c>
      <c r="N222" s="5" t="s">
        <v>27</v>
      </c>
      <c r="O222" t="s">
        <v>1033</v>
      </c>
      <c r="P222" t="s">
        <v>1032</v>
      </c>
      <c r="Q222" t="s">
        <v>597</v>
      </c>
      <c r="R222" t="s">
        <v>596</v>
      </c>
      <c r="S222">
        <v>60540</v>
      </c>
      <c r="T222">
        <f>VLOOKUP($A222,Sheet2!$A:$W,22,FALSE)</f>
        <v>41.766281499999998</v>
      </c>
      <c r="U222">
        <f>VLOOKUP($A222,Sheet2!$A:$W,23,FALSE)</f>
        <v>-88.183541000000005</v>
      </c>
      <c r="V222" t="str">
        <f>IF(VLOOKUP(A222,centers_stations!A:E,5,FALSE)=0,"",VLOOKUP(A222,centers_stations!A:E,5,FALSE))</f>
        <v>GHCND:USC00115097</v>
      </c>
      <c r="W222">
        <v>7.25</v>
      </c>
      <c r="X222">
        <v>16</v>
      </c>
      <c r="Y222" t="s">
        <v>1088</v>
      </c>
      <c r="Z222" t="s">
        <v>1089</v>
      </c>
      <c r="AA222">
        <v>4</v>
      </c>
      <c r="AB222" t="s">
        <v>1097</v>
      </c>
      <c r="AC222">
        <v>2</v>
      </c>
      <c r="AE222" t="s">
        <v>1110</v>
      </c>
      <c r="AF222" t="s">
        <v>1112</v>
      </c>
      <c r="AG222" t="s">
        <v>1112</v>
      </c>
      <c r="AH222">
        <v>13.19</v>
      </c>
      <c r="AI222">
        <v>2.2200000000000002</v>
      </c>
      <c r="AJ222" t="s">
        <v>1124</v>
      </c>
      <c r="AK222">
        <v>11</v>
      </c>
      <c r="AL222">
        <v>11</v>
      </c>
      <c r="AM222" t="s">
        <v>1112</v>
      </c>
    </row>
    <row r="223" spans="1:39">
      <c r="A223" s="5">
        <v>813</v>
      </c>
      <c r="B223" s="5" t="s">
        <v>44</v>
      </c>
      <c r="C223" s="6" t="s">
        <v>85</v>
      </c>
      <c r="D223" s="7" t="s">
        <v>323</v>
      </c>
      <c r="E223" s="5" t="s">
        <v>376</v>
      </c>
      <c r="F223" s="5" t="s">
        <v>1101</v>
      </c>
      <c r="G223" s="5" t="s">
        <v>80</v>
      </c>
      <c r="H223" s="5" t="s">
        <v>25</v>
      </c>
      <c r="I223" s="5" t="s">
        <v>25</v>
      </c>
      <c r="J223" s="5" t="s">
        <v>25</v>
      </c>
      <c r="K223" s="5" t="s">
        <v>46</v>
      </c>
      <c r="L223" s="5" t="s">
        <v>30</v>
      </c>
      <c r="M223" s="5" t="s">
        <v>31</v>
      </c>
      <c r="N223" s="5" t="s">
        <v>27</v>
      </c>
      <c r="O223" t="s">
        <v>1031</v>
      </c>
      <c r="P223" t="s">
        <v>1030</v>
      </c>
      <c r="Q223" t="s">
        <v>597</v>
      </c>
      <c r="R223" t="s">
        <v>596</v>
      </c>
      <c r="S223">
        <v>60446</v>
      </c>
      <c r="T223">
        <f>VLOOKUP($A223,Sheet2!$A:$W,22,FALSE)</f>
        <v>41.655017100000002</v>
      </c>
      <c r="U223">
        <f>VLOOKUP($A223,Sheet2!$A:$W,23,FALSE)</f>
        <v>-88.121078999999995</v>
      </c>
      <c r="V223" t="str">
        <f>IF(VLOOKUP(A223,centers_stations!A:E,5,FALSE)=0,"",VLOOKUP(A223,centers_stations!A:E,5,FALSE))</f>
        <v>GHCND:USC00117457</v>
      </c>
      <c r="W223">
        <v>7.25</v>
      </c>
      <c r="X223">
        <v>16</v>
      </c>
      <c r="Y223" t="s">
        <v>1088</v>
      </c>
      <c r="Z223" t="s">
        <v>1089</v>
      </c>
      <c r="AA223">
        <v>4</v>
      </c>
      <c r="AB223" t="s">
        <v>1097</v>
      </c>
      <c r="AC223">
        <v>3</v>
      </c>
      <c r="AD223" t="s">
        <v>1100</v>
      </c>
      <c r="AE223" t="s">
        <v>1110</v>
      </c>
      <c r="AF223" t="s">
        <v>1112</v>
      </c>
      <c r="AG223" t="s">
        <v>1112</v>
      </c>
      <c r="AH223">
        <v>13.19</v>
      </c>
      <c r="AI223">
        <v>2.2200000000000002</v>
      </c>
      <c r="AJ223" t="s">
        <v>1124</v>
      </c>
      <c r="AK223">
        <v>11</v>
      </c>
      <c r="AL223">
        <v>11</v>
      </c>
      <c r="AM223" t="s">
        <v>1112</v>
      </c>
    </row>
    <row r="224" spans="1:39">
      <c r="A224" s="5">
        <v>814</v>
      </c>
      <c r="B224" s="5" t="s">
        <v>44</v>
      </c>
      <c r="C224" s="6" t="s">
        <v>85</v>
      </c>
      <c r="D224" s="7" t="s">
        <v>323</v>
      </c>
      <c r="E224" s="5" t="s">
        <v>377</v>
      </c>
      <c r="F224" s="5" t="s">
        <v>1101</v>
      </c>
      <c r="G224" s="5" t="s">
        <v>25</v>
      </c>
      <c r="H224" s="5" t="s">
        <v>25</v>
      </c>
      <c r="I224" s="5" t="s">
        <v>25</v>
      </c>
      <c r="J224" s="5" t="s">
        <v>25</v>
      </c>
      <c r="K224" s="5" t="s">
        <v>15</v>
      </c>
      <c r="L224" s="5" t="s">
        <v>30</v>
      </c>
      <c r="M224" s="5" t="s">
        <v>31</v>
      </c>
      <c r="N224" s="5" t="s">
        <v>27</v>
      </c>
      <c r="O224" t="s">
        <v>1029</v>
      </c>
      <c r="P224" t="s">
        <v>1028</v>
      </c>
      <c r="Q224" t="s">
        <v>597</v>
      </c>
      <c r="R224" t="s">
        <v>596</v>
      </c>
      <c r="S224">
        <v>60102</v>
      </c>
      <c r="T224">
        <f>VLOOKUP($A224,Sheet2!$A:$W,22,FALSE)</f>
        <v>42.151880599999998</v>
      </c>
      <c r="U224">
        <f>VLOOKUP($A224,Sheet2!$A:$W,23,FALSE)</f>
        <v>-88.3318625</v>
      </c>
      <c r="V224" t="str">
        <f>IF(VLOOKUP(A224,centers_stations!A:E,5,FALSE)=0,"",VLOOKUP(A224,centers_stations!A:E,5,FALSE))</f>
        <v>GHCND:USC00112736</v>
      </c>
      <c r="W224">
        <v>7.25</v>
      </c>
      <c r="X224">
        <v>16</v>
      </c>
      <c r="Y224" t="s">
        <v>1088</v>
      </c>
      <c r="Z224" t="s">
        <v>1089</v>
      </c>
      <c r="AA224">
        <v>4</v>
      </c>
      <c r="AB224" t="s">
        <v>1097</v>
      </c>
      <c r="AC224">
        <v>2</v>
      </c>
      <c r="AE224" t="s">
        <v>1110</v>
      </c>
      <c r="AF224" t="s">
        <v>1112</v>
      </c>
      <c r="AG224" t="s">
        <v>1112</v>
      </c>
      <c r="AH224">
        <v>13.19</v>
      </c>
      <c r="AI224">
        <v>2.2200000000000002</v>
      </c>
      <c r="AJ224" t="s">
        <v>1124</v>
      </c>
      <c r="AK224">
        <v>11</v>
      </c>
      <c r="AL224">
        <v>11</v>
      </c>
      <c r="AM224" t="s">
        <v>1112</v>
      </c>
    </row>
    <row r="225" spans="1:39">
      <c r="A225" s="5">
        <v>815</v>
      </c>
      <c r="B225" s="5" t="s">
        <v>44</v>
      </c>
      <c r="C225" s="6" t="s">
        <v>85</v>
      </c>
      <c r="D225" s="7" t="s">
        <v>216</v>
      </c>
      <c r="E225" s="5" t="s">
        <v>378</v>
      </c>
      <c r="F225" s="5" t="s">
        <v>1101</v>
      </c>
      <c r="G225" s="5" t="s">
        <v>80</v>
      </c>
      <c r="H225" s="5" t="s">
        <v>80</v>
      </c>
      <c r="I225" s="5" t="s">
        <v>25</v>
      </c>
      <c r="J225" s="5" t="s">
        <v>80</v>
      </c>
      <c r="K225" s="5" t="s">
        <v>65</v>
      </c>
      <c r="L225" s="5" t="s">
        <v>26</v>
      </c>
      <c r="M225" s="5" t="s">
        <v>196</v>
      </c>
      <c r="N225" s="5" t="s">
        <v>27</v>
      </c>
      <c r="O225" t="s">
        <v>481</v>
      </c>
      <c r="P225" t="s">
        <v>480</v>
      </c>
      <c r="Q225" t="s">
        <v>479</v>
      </c>
      <c r="R225" t="s">
        <v>478</v>
      </c>
      <c r="S225">
        <v>55443</v>
      </c>
      <c r="T225">
        <f>VLOOKUP($A225,Sheet2!$A:$W,22,FALSE)</f>
        <v>45.091096200000003</v>
      </c>
      <c r="U225">
        <f>VLOOKUP($A225,Sheet2!$A:$W,23,FALSE)</f>
        <v>-93.352678400000002</v>
      </c>
      <c r="V225" t="str">
        <f>IF(VLOOKUP(A225,centers_stations!A:E,5,FALSE)=0,"",VLOOKUP(A225,centers_stations!A:E,5,FALSE))</f>
        <v>GHCND:USW00094960</v>
      </c>
      <c r="W225">
        <v>8.25</v>
      </c>
      <c r="X225">
        <v>23</v>
      </c>
      <c r="Y225" t="s">
        <v>1088</v>
      </c>
      <c r="Z225" t="s">
        <v>1088</v>
      </c>
      <c r="AA225">
        <v>4.5</v>
      </c>
      <c r="AB225" t="s">
        <v>1097</v>
      </c>
      <c r="AC225">
        <v>3</v>
      </c>
      <c r="AE225" t="s">
        <v>1110</v>
      </c>
      <c r="AF225" t="s">
        <v>1112</v>
      </c>
      <c r="AG225" t="s">
        <v>1112</v>
      </c>
      <c r="AH225">
        <v>12.19</v>
      </c>
      <c r="AI225">
        <v>2.2200000000000002</v>
      </c>
      <c r="AJ225" t="s">
        <v>1124</v>
      </c>
      <c r="AK225">
        <v>11</v>
      </c>
      <c r="AL225">
        <v>11</v>
      </c>
      <c r="AM225" t="s">
        <v>1112</v>
      </c>
    </row>
    <row r="226" spans="1:39">
      <c r="A226" s="5">
        <v>816</v>
      </c>
      <c r="B226" s="5" t="s">
        <v>44</v>
      </c>
      <c r="C226" s="6" t="s">
        <v>85</v>
      </c>
      <c r="D226" s="7" t="s">
        <v>216</v>
      </c>
      <c r="E226" s="5" t="s">
        <v>379</v>
      </c>
      <c r="F226" s="5" t="s">
        <v>1101</v>
      </c>
      <c r="G226" s="5" t="s">
        <v>80</v>
      </c>
      <c r="H226" s="5" t="s">
        <v>80</v>
      </c>
      <c r="I226" s="5" t="s">
        <v>25</v>
      </c>
      <c r="J226" s="5" t="s">
        <v>80</v>
      </c>
      <c r="K226" s="5" t="s">
        <v>65</v>
      </c>
      <c r="L226" s="5" t="s">
        <v>26</v>
      </c>
      <c r="M226" s="5" t="s">
        <v>122</v>
      </c>
      <c r="N226" s="5" t="s">
        <v>27</v>
      </c>
      <c r="O226" t="s">
        <v>1027</v>
      </c>
      <c r="P226" t="s">
        <v>1026</v>
      </c>
      <c r="Q226" t="s">
        <v>479</v>
      </c>
      <c r="R226" t="s">
        <v>478</v>
      </c>
      <c r="S226">
        <v>55434</v>
      </c>
      <c r="T226">
        <f>VLOOKUP($A226,Sheet2!$A:$W,22,FALSE)</f>
        <v>45.176760999999999</v>
      </c>
      <c r="U226">
        <f>VLOOKUP($A226,Sheet2!$A:$W,23,FALSE)</f>
        <v>-93.236110300000007</v>
      </c>
      <c r="V226" t="str">
        <f>IF(VLOOKUP(A226,centers_stations!A:E,5,FALSE)=0,"",VLOOKUP(A226,centers_stations!A:E,5,FALSE))</f>
        <v>GHCND:USW00094960</v>
      </c>
      <c r="W226">
        <v>7.25</v>
      </c>
      <c r="X226">
        <v>23</v>
      </c>
      <c r="Y226" t="s">
        <v>1088</v>
      </c>
      <c r="Z226" t="s">
        <v>1089</v>
      </c>
      <c r="AA226">
        <v>4.5</v>
      </c>
      <c r="AB226" t="s">
        <v>1097</v>
      </c>
      <c r="AC226">
        <v>2</v>
      </c>
      <c r="AE226" t="s">
        <v>1110</v>
      </c>
      <c r="AF226" t="s">
        <v>1112</v>
      </c>
      <c r="AG226" t="s">
        <v>1112</v>
      </c>
      <c r="AH226">
        <v>13.19</v>
      </c>
      <c r="AI226">
        <v>2.2200000000000002</v>
      </c>
      <c r="AJ226" t="s">
        <v>1124</v>
      </c>
      <c r="AK226">
        <v>11</v>
      </c>
      <c r="AL226">
        <v>11</v>
      </c>
      <c r="AM226" t="s">
        <v>1112</v>
      </c>
    </row>
    <row r="227" spans="1:39">
      <c r="A227" s="5">
        <v>817</v>
      </c>
      <c r="B227" s="5" t="s">
        <v>44</v>
      </c>
      <c r="C227" s="6" t="s">
        <v>85</v>
      </c>
      <c r="D227" s="7" t="s">
        <v>216</v>
      </c>
      <c r="E227" s="5" t="s">
        <v>380</v>
      </c>
      <c r="F227" s="5" t="s">
        <v>1101</v>
      </c>
      <c r="G227" s="5" t="s">
        <v>80</v>
      </c>
      <c r="H227" s="5" t="s">
        <v>80</v>
      </c>
      <c r="I227" s="5" t="s">
        <v>25</v>
      </c>
      <c r="J227" s="5" t="s">
        <v>54</v>
      </c>
      <c r="K227" s="5" t="s">
        <v>65</v>
      </c>
      <c r="L227" s="5" t="s">
        <v>26</v>
      </c>
      <c r="M227" s="5" t="s">
        <v>122</v>
      </c>
      <c r="N227" s="5" t="s">
        <v>27</v>
      </c>
      <c r="O227" t="s">
        <v>1025</v>
      </c>
      <c r="P227" t="s">
        <v>1024</v>
      </c>
      <c r="Q227" t="s">
        <v>479</v>
      </c>
      <c r="R227" t="s">
        <v>478</v>
      </c>
      <c r="S227">
        <v>55044</v>
      </c>
      <c r="T227">
        <f>VLOOKUP($A227,Sheet2!$A:$W,22,FALSE)</f>
        <v>44.714303100000002</v>
      </c>
      <c r="U227">
        <f>VLOOKUP($A227,Sheet2!$A:$W,23,FALSE)</f>
        <v>-93.290869400000005</v>
      </c>
      <c r="V227" t="str">
        <f>IF(VLOOKUP(A227,centers_stations!A:E,5,FALSE)=0,"",VLOOKUP(A227,centers_stations!A:E,5,FALSE))</f>
        <v>GHCND:USW00014922</v>
      </c>
      <c r="W227">
        <v>7.25</v>
      </c>
      <c r="X227">
        <v>23</v>
      </c>
      <c r="Y227" t="s">
        <v>1088</v>
      </c>
      <c r="Z227" t="s">
        <v>1089</v>
      </c>
      <c r="AA227">
        <v>4.5</v>
      </c>
      <c r="AB227" t="s">
        <v>1097</v>
      </c>
      <c r="AC227">
        <v>2</v>
      </c>
      <c r="AE227" t="s">
        <v>1110</v>
      </c>
      <c r="AF227" t="s">
        <v>1112</v>
      </c>
      <c r="AG227" t="s">
        <v>1112</v>
      </c>
      <c r="AH227">
        <v>13.19</v>
      </c>
      <c r="AI227">
        <v>2.2200000000000002</v>
      </c>
      <c r="AJ227" t="s">
        <v>1124</v>
      </c>
      <c r="AK227">
        <v>11</v>
      </c>
      <c r="AL227">
        <v>11</v>
      </c>
      <c r="AM227" t="s">
        <v>1112</v>
      </c>
    </row>
    <row r="228" spans="1:39">
      <c r="A228" s="5">
        <v>819</v>
      </c>
      <c r="B228" s="5" t="s">
        <v>44</v>
      </c>
      <c r="C228" s="6" t="s">
        <v>85</v>
      </c>
      <c r="D228" s="7" t="s">
        <v>216</v>
      </c>
      <c r="E228" s="5" t="s">
        <v>381</v>
      </c>
      <c r="F228" s="5" t="s">
        <v>1101</v>
      </c>
      <c r="G228" s="5" t="s">
        <v>80</v>
      </c>
      <c r="H228" s="5" t="s">
        <v>80</v>
      </c>
      <c r="I228" s="5" t="s">
        <v>25</v>
      </c>
      <c r="J228" s="5" t="s">
        <v>80</v>
      </c>
      <c r="K228" s="5" t="s">
        <v>65</v>
      </c>
      <c r="L228" s="5" t="s">
        <v>26</v>
      </c>
      <c r="M228" s="5" t="s">
        <v>122</v>
      </c>
      <c r="N228" s="5" t="s">
        <v>27</v>
      </c>
      <c r="O228" t="s">
        <v>1023</v>
      </c>
      <c r="P228" t="s">
        <v>1022</v>
      </c>
      <c r="Q228" t="s">
        <v>479</v>
      </c>
      <c r="R228" t="s">
        <v>478</v>
      </c>
      <c r="S228">
        <v>55344</v>
      </c>
      <c r="T228">
        <f>VLOOKUP($A228,Sheet2!$A:$W,22,FALSE)</f>
        <v>44.858371699999999</v>
      </c>
      <c r="U228">
        <f>VLOOKUP($A228,Sheet2!$A:$W,23,FALSE)</f>
        <v>-93.431387599999994</v>
      </c>
      <c r="V228" t="str">
        <f>IF(VLOOKUP(A228,centers_stations!A:E,5,FALSE)=0,"",VLOOKUP(A228,centers_stations!A:E,5,FALSE))</f>
        <v>GHCND:USW00094963</v>
      </c>
      <c r="W228">
        <v>7.25</v>
      </c>
      <c r="X228">
        <v>23</v>
      </c>
      <c r="Y228" t="s">
        <v>1088</v>
      </c>
      <c r="Z228" t="s">
        <v>1089</v>
      </c>
      <c r="AA228">
        <v>4.5</v>
      </c>
      <c r="AB228" t="s">
        <v>1097</v>
      </c>
      <c r="AC228">
        <v>3</v>
      </c>
      <c r="AD228" t="s">
        <v>1100</v>
      </c>
      <c r="AE228" t="s">
        <v>1110</v>
      </c>
      <c r="AF228" t="s">
        <v>1112</v>
      </c>
      <c r="AG228" t="s">
        <v>1112</v>
      </c>
      <c r="AH228">
        <v>13.19</v>
      </c>
      <c r="AI228">
        <v>2.2200000000000002</v>
      </c>
      <c r="AJ228" t="s">
        <v>1124</v>
      </c>
      <c r="AK228">
        <v>11</v>
      </c>
      <c r="AL228">
        <v>11</v>
      </c>
      <c r="AM228" t="s">
        <v>1112</v>
      </c>
    </row>
    <row r="229" spans="1:39">
      <c r="A229" s="5">
        <v>820</v>
      </c>
      <c r="B229" s="5" t="s">
        <v>44</v>
      </c>
      <c r="C229" s="6" t="s">
        <v>56</v>
      </c>
      <c r="D229" s="7" t="s">
        <v>382</v>
      </c>
      <c r="E229" s="5" t="s">
        <v>383</v>
      </c>
      <c r="F229" s="5" t="s">
        <v>1101</v>
      </c>
      <c r="G229" s="5" t="s">
        <v>80</v>
      </c>
      <c r="H229" s="5" t="s">
        <v>80</v>
      </c>
      <c r="I229" s="5" t="s">
        <v>80</v>
      </c>
      <c r="J229" s="5" t="s">
        <v>80</v>
      </c>
      <c r="K229" s="5" t="s">
        <v>128</v>
      </c>
      <c r="L229" s="5" t="s">
        <v>77</v>
      </c>
      <c r="M229" s="5" t="s">
        <v>39</v>
      </c>
      <c r="N229" s="5" t="s">
        <v>27</v>
      </c>
      <c r="O229" t="s">
        <v>477</v>
      </c>
      <c r="P229" t="s">
        <v>476</v>
      </c>
      <c r="Q229" t="s">
        <v>475</v>
      </c>
      <c r="R229" t="s">
        <v>474</v>
      </c>
      <c r="S229">
        <v>63376</v>
      </c>
      <c r="T229">
        <f>VLOOKUP($A229,Sheet2!$A:$W,22,FALSE)</f>
        <v>38.8014893</v>
      </c>
      <c r="U229">
        <f>VLOOKUP($A229,Sheet2!$A:$W,23,FALSE)</f>
        <v>-90.669705899999997</v>
      </c>
      <c r="V229" t="str">
        <f>IF(VLOOKUP(A229,centers_stations!A:E,5,FALSE)=0,"",VLOOKUP(A229,centers_stations!A:E,5,FALSE))</f>
        <v>GHCND:USC00238805</v>
      </c>
      <c r="W229">
        <v>7.25</v>
      </c>
      <c r="X229">
        <v>16</v>
      </c>
      <c r="Y229" t="s">
        <v>1090</v>
      </c>
      <c r="Z229" t="s">
        <v>1090</v>
      </c>
      <c r="AA229">
        <v>4.5</v>
      </c>
      <c r="AB229" t="s">
        <v>1097</v>
      </c>
      <c r="AC229">
        <v>2</v>
      </c>
      <c r="AE229" t="s">
        <v>1110</v>
      </c>
      <c r="AF229" t="s">
        <v>1112</v>
      </c>
      <c r="AG229" t="s">
        <v>1112</v>
      </c>
      <c r="AH229">
        <v>13.19</v>
      </c>
      <c r="AI229">
        <v>2.2200000000000002</v>
      </c>
      <c r="AJ229" t="s">
        <v>1124</v>
      </c>
      <c r="AK229">
        <v>11</v>
      </c>
      <c r="AL229">
        <v>11</v>
      </c>
      <c r="AM229" t="s">
        <v>1112</v>
      </c>
    </row>
    <row r="230" spans="1:39">
      <c r="A230" s="5">
        <v>821</v>
      </c>
      <c r="B230" s="5" t="s">
        <v>44</v>
      </c>
      <c r="C230" s="6" t="s">
        <v>85</v>
      </c>
      <c r="D230" s="7" t="s">
        <v>312</v>
      </c>
      <c r="E230" s="5" t="s">
        <v>384</v>
      </c>
      <c r="F230" s="5" t="s">
        <v>1101</v>
      </c>
      <c r="G230" s="5" t="s">
        <v>385</v>
      </c>
      <c r="H230" s="5" t="s">
        <v>385</v>
      </c>
      <c r="I230" s="5" t="s">
        <v>385</v>
      </c>
      <c r="J230" s="5" t="s">
        <v>385</v>
      </c>
      <c r="K230" s="5" t="s">
        <v>386</v>
      </c>
      <c r="L230" s="5" t="s">
        <v>325</v>
      </c>
      <c r="M230" s="5" t="s">
        <v>76</v>
      </c>
      <c r="N230" s="5" t="s">
        <v>21</v>
      </c>
      <c r="O230" t="s">
        <v>473</v>
      </c>
      <c r="P230" t="s">
        <v>472</v>
      </c>
      <c r="Q230" t="s">
        <v>471</v>
      </c>
      <c r="R230" t="s">
        <v>470</v>
      </c>
      <c r="S230">
        <v>19053</v>
      </c>
      <c r="T230">
        <f>VLOOKUP($A230,Sheet2!$A:$W,22,FALSE)</f>
        <v>40.150353899999999</v>
      </c>
      <c r="U230">
        <f>VLOOKUP($A230,Sheet2!$A:$W,23,FALSE)</f>
        <v>-74.999409700000001</v>
      </c>
      <c r="V230" t="str">
        <f>IF(VLOOKUP(A230,centers_stations!A:E,5,FALSE)=0,"",VLOOKUP(A230,centers_stations!A:E,5,FALSE))</f>
        <v>GHCND:USC00366194</v>
      </c>
      <c r="W230">
        <v>5</v>
      </c>
      <c r="X230">
        <v>11</v>
      </c>
      <c r="Y230" t="s">
        <v>1089</v>
      </c>
      <c r="Z230" t="s">
        <v>1089</v>
      </c>
      <c r="AA230">
        <v>4.5</v>
      </c>
      <c r="AB230" t="s">
        <v>1092</v>
      </c>
      <c r="AC230">
        <v>2</v>
      </c>
      <c r="AE230" t="s">
        <v>1110</v>
      </c>
      <c r="AF230" t="s">
        <v>1112</v>
      </c>
      <c r="AG230" t="s">
        <v>1112</v>
      </c>
      <c r="AH230">
        <v>14.19</v>
      </c>
      <c r="AI230">
        <v>2.2200000000000002</v>
      </c>
      <c r="AJ230" t="s">
        <v>1124</v>
      </c>
      <c r="AK230">
        <v>11</v>
      </c>
      <c r="AL230">
        <v>11</v>
      </c>
      <c r="AM230" t="s">
        <v>1112</v>
      </c>
    </row>
    <row r="231" spans="1:39">
      <c r="A231" s="5">
        <v>824</v>
      </c>
      <c r="B231" s="5" t="s">
        <v>387</v>
      </c>
      <c r="C231" s="6" t="s">
        <v>12</v>
      </c>
      <c r="D231" s="7" t="s">
        <v>28</v>
      </c>
      <c r="E231" s="5" t="s">
        <v>388</v>
      </c>
      <c r="F231" s="5" t="s">
        <v>1101</v>
      </c>
      <c r="G231" s="5" t="s">
        <v>30</v>
      </c>
      <c r="H231" s="5" t="s">
        <v>31</v>
      </c>
      <c r="I231" s="5" t="s">
        <v>41</v>
      </c>
      <c r="J231" s="5" t="s">
        <v>80</v>
      </c>
      <c r="K231" s="5" t="s">
        <v>48</v>
      </c>
      <c r="L231" s="5" t="s">
        <v>48</v>
      </c>
      <c r="M231" s="5" t="s">
        <v>32</v>
      </c>
      <c r="N231" s="5" t="s">
        <v>27</v>
      </c>
      <c r="O231" t="s">
        <v>643</v>
      </c>
      <c r="P231" t="s">
        <v>642</v>
      </c>
      <c r="Q231" t="s">
        <v>565</v>
      </c>
      <c r="R231" t="s">
        <v>564</v>
      </c>
      <c r="S231">
        <v>36117</v>
      </c>
      <c r="T231">
        <f>VLOOKUP($A231,Sheet2!$A:$W,22,FALSE)</f>
        <v>32.354797900000001</v>
      </c>
      <c r="U231">
        <f>VLOOKUP($A231,Sheet2!$A:$W,23,FALSE)</f>
        <v>-86.215517700000007</v>
      </c>
      <c r="V231" t="str">
        <f>IF(VLOOKUP(A231,centers_stations!A:E,5,FALSE)=0,"",VLOOKUP(A231,centers_stations!A:E,5,FALSE))</f>
        <v>GHCND:USC00015553</v>
      </c>
      <c r="W231">
        <v>6</v>
      </c>
      <c r="X231">
        <v>26</v>
      </c>
      <c r="Y231" t="s">
        <v>1090</v>
      </c>
      <c r="Z231" t="s">
        <v>1088</v>
      </c>
      <c r="AA231">
        <v>6</v>
      </c>
      <c r="AB231" t="s">
        <v>1102</v>
      </c>
      <c r="AC231">
        <v>3</v>
      </c>
      <c r="AE231" t="s">
        <v>1111</v>
      </c>
      <c r="AF231">
        <v>2.5</v>
      </c>
      <c r="AG231">
        <v>2.5</v>
      </c>
      <c r="AH231">
        <v>10.89</v>
      </c>
      <c r="AI231">
        <v>2.2200000000000002</v>
      </c>
      <c r="AJ231" t="s">
        <v>1122</v>
      </c>
      <c r="AK231">
        <v>7</v>
      </c>
      <c r="AL231" t="s">
        <v>1112</v>
      </c>
      <c r="AM231">
        <v>7</v>
      </c>
    </row>
    <row r="232" spans="1:39">
      <c r="A232" s="5">
        <v>825</v>
      </c>
      <c r="B232" s="5" t="s">
        <v>387</v>
      </c>
      <c r="C232" s="6" t="s">
        <v>56</v>
      </c>
      <c r="D232" s="8" t="s">
        <v>137</v>
      </c>
      <c r="E232" s="5" t="s">
        <v>389</v>
      </c>
      <c r="F232" s="5" t="s">
        <v>1101</v>
      </c>
      <c r="G232" s="5" t="s">
        <v>17</v>
      </c>
      <c r="H232" s="5" t="s">
        <v>17</v>
      </c>
      <c r="I232" s="5" t="s">
        <v>17</v>
      </c>
      <c r="J232" s="5" t="s">
        <v>17</v>
      </c>
      <c r="K232" s="5" t="s">
        <v>42</v>
      </c>
      <c r="L232" s="5" t="s">
        <v>42</v>
      </c>
      <c r="M232" s="5" t="s">
        <v>17</v>
      </c>
      <c r="N232" s="5" t="s">
        <v>175</v>
      </c>
      <c r="O232" t="s">
        <v>641</v>
      </c>
      <c r="P232" t="s">
        <v>640</v>
      </c>
      <c r="Q232" t="s">
        <v>553</v>
      </c>
      <c r="R232" t="s">
        <v>552</v>
      </c>
      <c r="S232">
        <v>85308</v>
      </c>
      <c r="T232">
        <f>VLOOKUP($A232,Sheet2!$A:$W,22,FALSE)</f>
        <v>33.641233999999997</v>
      </c>
      <c r="U232">
        <f>VLOOKUP($A232,Sheet2!$A:$W,23,FALSE)</f>
        <v>-112.188153</v>
      </c>
      <c r="V232" t="str">
        <f>IF(VLOOKUP(A232,centers_stations!A:E,5,FALSE)=0,"",VLOOKUP(A232,centers_stations!A:E,5,FALSE))</f>
        <v>GHCND:USW00003184</v>
      </c>
      <c r="W232">
        <v>6</v>
      </c>
      <c r="X232">
        <v>22</v>
      </c>
      <c r="Y232" t="s">
        <v>1089</v>
      </c>
      <c r="Z232" t="s">
        <v>1089</v>
      </c>
      <c r="AA232">
        <v>5</v>
      </c>
      <c r="AB232" t="s">
        <v>1102</v>
      </c>
      <c r="AC232">
        <v>1</v>
      </c>
      <c r="AE232" t="s">
        <v>1111</v>
      </c>
      <c r="AF232">
        <v>2.5</v>
      </c>
      <c r="AG232">
        <v>2.5</v>
      </c>
      <c r="AH232">
        <v>10.89</v>
      </c>
      <c r="AI232">
        <v>2.2200000000000002</v>
      </c>
      <c r="AJ232" t="s">
        <v>1124</v>
      </c>
      <c r="AK232">
        <v>7</v>
      </c>
      <c r="AL232">
        <v>7</v>
      </c>
      <c r="AM232" t="s">
        <v>1112</v>
      </c>
    </row>
    <row r="233" spans="1:39">
      <c r="A233" s="5">
        <v>826</v>
      </c>
      <c r="B233" s="5" t="s">
        <v>387</v>
      </c>
      <c r="C233" s="6" t="s">
        <v>56</v>
      </c>
      <c r="D233" s="7" t="s">
        <v>247</v>
      </c>
      <c r="E233" s="5" t="s">
        <v>390</v>
      </c>
      <c r="F233" s="5" t="s">
        <v>1101</v>
      </c>
      <c r="G233" s="5" t="s">
        <v>17</v>
      </c>
      <c r="H233" s="5" t="s">
        <v>17</v>
      </c>
      <c r="I233" s="5" t="s">
        <v>17</v>
      </c>
      <c r="J233" s="5" t="s">
        <v>17</v>
      </c>
      <c r="K233" s="5" t="s">
        <v>42</v>
      </c>
      <c r="L233" s="5" t="s">
        <v>42</v>
      </c>
      <c r="M233" s="5" t="s">
        <v>17</v>
      </c>
      <c r="N233" s="5" t="s">
        <v>175</v>
      </c>
      <c r="O233" t="s">
        <v>639</v>
      </c>
      <c r="P233" t="s">
        <v>638</v>
      </c>
      <c r="Q233" t="s">
        <v>553</v>
      </c>
      <c r="R233" t="s">
        <v>552</v>
      </c>
      <c r="S233">
        <v>85202</v>
      </c>
      <c r="T233">
        <f>VLOOKUP($A233,Sheet2!$A:$W,22,FALSE)</f>
        <v>33.3943613</v>
      </c>
      <c r="U233">
        <f>VLOOKUP($A233,Sheet2!$A:$W,23,FALSE)</f>
        <v>-111.8696065</v>
      </c>
      <c r="V233" t="str">
        <f>IF(VLOOKUP(A233,centers_stations!A:E,5,FALSE)=0,"",VLOOKUP(A233,centers_stations!A:E,5,FALSE))</f>
        <v>GHCND:USC00028499</v>
      </c>
      <c r="W233">
        <v>6</v>
      </c>
      <c r="X233">
        <v>25</v>
      </c>
      <c r="Y233" t="s">
        <v>1089</v>
      </c>
      <c r="Z233" t="s">
        <v>1088</v>
      </c>
      <c r="AA233">
        <v>6</v>
      </c>
      <c r="AB233" t="s">
        <v>1102</v>
      </c>
      <c r="AC233">
        <v>2</v>
      </c>
      <c r="AE233" t="s">
        <v>1111</v>
      </c>
      <c r="AF233">
        <v>2.5</v>
      </c>
      <c r="AG233">
        <v>2.5</v>
      </c>
      <c r="AH233">
        <v>10.89</v>
      </c>
      <c r="AI233">
        <v>2.2200000000000002</v>
      </c>
      <c r="AJ233" t="s">
        <v>1124</v>
      </c>
      <c r="AK233">
        <v>7</v>
      </c>
      <c r="AL233">
        <v>7</v>
      </c>
      <c r="AM233" t="s">
        <v>1112</v>
      </c>
    </row>
    <row r="234" spans="1:39">
      <c r="A234" s="5">
        <v>827</v>
      </c>
      <c r="B234" s="5" t="s">
        <v>387</v>
      </c>
      <c r="C234" s="6" t="s">
        <v>100</v>
      </c>
      <c r="D234" s="7" t="s">
        <v>188</v>
      </c>
      <c r="E234" s="5" t="s">
        <v>391</v>
      </c>
      <c r="F234" s="5" t="s">
        <v>1101</v>
      </c>
      <c r="G234" s="5" t="s">
        <v>25</v>
      </c>
      <c r="H234" s="5" t="s">
        <v>32</v>
      </c>
      <c r="I234" s="5" t="s">
        <v>17</v>
      </c>
      <c r="J234" s="5" t="s">
        <v>32</v>
      </c>
      <c r="K234" s="5" t="s">
        <v>42</v>
      </c>
      <c r="L234" s="5" t="s">
        <v>37</v>
      </c>
      <c r="M234" s="5" t="s">
        <v>83</v>
      </c>
      <c r="N234" s="5" t="s">
        <v>133</v>
      </c>
      <c r="O234" t="s">
        <v>637</v>
      </c>
      <c r="P234" t="s">
        <v>636</v>
      </c>
      <c r="Q234" t="s">
        <v>533</v>
      </c>
      <c r="R234" t="s">
        <v>532</v>
      </c>
      <c r="S234">
        <v>91786</v>
      </c>
      <c r="T234">
        <f>VLOOKUP($A234,Sheet2!$A:$W,22,FALSE)</f>
        <v>34.108198700000003</v>
      </c>
      <c r="U234">
        <f>VLOOKUP($A234,Sheet2!$A:$W,23,FALSE)</f>
        <v>-117.65630899999999</v>
      </c>
      <c r="V234" t="str">
        <f>IF(VLOOKUP(A234,centers_stations!A:E,5,FALSE)=0,"",VLOOKUP(A234,centers_stations!A:E,5,FALSE))</f>
        <v>GHCND:USW00003102</v>
      </c>
      <c r="W234">
        <v>5</v>
      </c>
      <c r="X234">
        <v>22</v>
      </c>
      <c r="Y234" t="s">
        <v>1089</v>
      </c>
      <c r="Z234" t="s">
        <v>1089</v>
      </c>
      <c r="AA234">
        <v>4.5</v>
      </c>
      <c r="AB234" t="s">
        <v>1102</v>
      </c>
      <c r="AC234">
        <v>2</v>
      </c>
      <c r="AE234" t="s">
        <v>1111</v>
      </c>
      <c r="AF234">
        <v>2.5</v>
      </c>
      <c r="AG234">
        <v>2.5</v>
      </c>
      <c r="AH234">
        <v>12.09</v>
      </c>
      <c r="AI234">
        <v>2.2200000000000002</v>
      </c>
      <c r="AJ234" t="s">
        <v>1112</v>
      </c>
      <c r="AK234" t="s">
        <v>1112</v>
      </c>
      <c r="AL234" t="s">
        <v>1112</v>
      </c>
      <c r="AM234" t="s">
        <v>1112</v>
      </c>
    </row>
    <row r="235" spans="1:39">
      <c r="A235" s="5">
        <v>829</v>
      </c>
      <c r="B235" s="5" t="s">
        <v>387</v>
      </c>
      <c r="C235" s="6" t="s">
        <v>56</v>
      </c>
      <c r="D235" s="7" t="s">
        <v>173</v>
      </c>
      <c r="E235" s="5" t="s">
        <v>392</v>
      </c>
      <c r="F235" s="5" t="s">
        <v>1101</v>
      </c>
      <c r="G235" s="5" t="s">
        <v>39</v>
      </c>
      <c r="H235" s="5" t="s">
        <v>41</v>
      </c>
      <c r="I235" s="5" t="s">
        <v>39</v>
      </c>
      <c r="J235" s="5" t="s">
        <v>41</v>
      </c>
      <c r="K235" s="5" t="s">
        <v>42</v>
      </c>
      <c r="L235" s="5" t="s">
        <v>30</v>
      </c>
      <c r="M235" s="5" t="s">
        <v>41</v>
      </c>
      <c r="N235" s="5" t="s">
        <v>175</v>
      </c>
      <c r="O235" t="s">
        <v>635</v>
      </c>
      <c r="P235" t="s">
        <v>634</v>
      </c>
      <c r="Q235" t="s">
        <v>625</v>
      </c>
      <c r="R235" t="s">
        <v>624</v>
      </c>
      <c r="S235">
        <v>80014</v>
      </c>
      <c r="T235">
        <f>VLOOKUP($A235,Sheet2!$A:$W,22,FALSE)</f>
        <v>39.676673399999999</v>
      </c>
      <c r="U235">
        <f>VLOOKUP($A235,Sheet2!$A:$W,23,FALSE)</f>
        <v>-104.84553219999999</v>
      </c>
      <c r="V235" t="str">
        <f>IF(VLOOKUP(A235,centers_stations!A:E,5,FALSE)=0,"",VLOOKUP(A235,centers_stations!A:E,5,FALSE))</f>
        <v>GHCND:USW00023062</v>
      </c>
      <c r="W235">
        <v>4</v>
      </c>
      <c r="X235">
        <v>22</v>
      </c>
      <c r="Y235" t="s">
        <v>1089</v>
      </c>
      <c r="Z235" t="s">
        <v>1088</v>
      </c>
      <c r="AA235">
        <v>6</v>
      </c>
      <c r="AB235" t="s">
        <v>1102</v>
      </c>
      <c r="AC235">
        <v>2</v>
      </c>
      <c r="AE235" t="s">
        <v>1111</v>
      </c>
      <c r="AF235">
        <v>3</v>
      </c>
      <c r="AG235">
        <v>3</v>
      </c>
      <c r="AH235">
        <v>12.89</v>
      </c>
      <c r="AI235">
        <v>2.2200000000000002</v>
      </c>
      <c r="AJ235" t="s">
        <v>1112</v>
      </c>
      <c r="AK235" t="s">
        <v>1112</v>
      </c>
      <c r="AL235" t="s">
        <v>1112</v>
      </c>
      <c r="AM235" t="s">
        <v>1112</v>
      </c>
    </row>
    <row r="236" spans="1:39">
      <c r="A236" s="5">
        <v>830</v>
      </c>
      <c r="B236" s="5" t="s">
        <v>387</v>
      </c>
      <c r="C236" s="6" t="s">
        <v>56</v>
      </c>
      <c r="D236" s="7" t="s">
        <v>173</v>
      </c>
      <c r="E236" s="5" t="s">
        <v>393</v>
      </c>
      <c r="F236" s="5" t="s">
        <v>1101</v>
      </c>
      <c r="G236" s="5" t="s">
        <v>39</v>
      </c>
      <c r="H236" s="5" t="s">
        <v>80</v>
      </c>
      <c r="I236" s="5" t="s">
        <v>41</v>
      </c>
      <c r="J236" s="5" t="s">
        <v>17</v>
      </c>
      <c r="K236" s="5" t="s">
        <v>24</v>
      </c>
      <c r="L236" s="5" t="s">
        <v>42</v>
      </c>
      <c r="M236" s="5" t="s">
        <v>41</v>
      </c>
      <c r="N236" s="5" t="s">
        <v>175</v>
      </c>
      <c r="O236" t="s">
        <v>633</v>
      </c>
      <c r="P236" t="s">
        <v>632</v>
      </c>
      <c r="Q236" t="s">
        <v>625</v>
      </c>
      <c r="R236" t="s">
        <v>624</v>
      </c>
      <c r="S236">
        <v>80031</v>
      </c>
      <c r="T236">
        <f>VLOOKUP($A236,Sheet2!$A:$W,22,FALSE)</f>
        <v>39.862248999999998</v>
      </c>
      <c r="U236">
        <f>VLOOKUP($A236,Sheet2!$A:$W,23,FALSE)</f>
        <v>-105.06102079999999</v>
      </c>
      <c r="V236" t="str">
        <f>IF(VLOOKUP(A236,centers_stations!A:E,5,FALSE)=0,"",VLOOKUP(A236,centers_stations!A:E,5,FALSE))</f>
        <v>GHCND:USC00055984</v>
      </c>
      <c r="W236">
        <v>3</v>
      </c>
      <c r="X236">
        <v>22</v>
      </c>
      <c r="Y236" t="s">
        <v>1089</v>
      </c>
      <c r="Z236" t="s">
        <v>1088</v>
      </c>
      <c r="AA236">
        <v>6</v>
      </c>
      <c r="AB236" t="s">
        <v>1102</v>
      </c>
      <c r="AC236">
        <v>2</v>
      </c>
      <c r="AE236" t="s">
        <v>1111</v>
      </c>
      <c r="AF236">
        <v>3</v>
      </c>
      <c r="AG236">
        <v>3</v>
      </c>
      <c r="AH236">
        <v>13.09</v>
      </c>
      <c r="AI236">
        <v>2.2200000000000002</v>
      </c>
      <c r="AJ236" t="s">
        <v>1112</v>
      </c>
      <c r="AK236" t="s">
        <v>1112</v>
      </c>
      <c r="AL236" t="s">
        <v>1112</v>
      </c>
      <c r="AM236" t="s">
        <v>1112</v>
      </c>
    </row>
    <row r="237" spans="1:39">
      <c r="A237" s="5">
        <v>831</v>
      </c>
      <c r="B237" s="5" t="s">
        <v>387</v>
      </c>
      <c r="C237" s="6" t="s">
        <v>56</v>
      </c>
      <c r="D237" s="7" t="s">
        <v>173</v>
      </c>
      <c r="E237" s="5" t="s">
        <v>394</v>
      </c>
      <c r="F237" s="5" t="s">
        <v>1101</v>
      </c>
      <c r="G237" s="5" t="s">
        <v>17</v>
      </c>
      <c r="H237" s="5" t="s">
        <v>17</v>
      </c>
      <c r="I237" s="5" t="s">
        <v>17</v>
      </c>
      <c r="J237" s="5" t="s">
        <v>17</v>
      </c>
      <c r="K237" s="5" t="s">
        <v>42</v>
      </c>
      <c r="L237" s="5" t="s">
        <v>24</v>
      </c>
      <c r="M237" s="5" t="s">
        <v>289</v>
      </c>
      <c r="N237" s="5" t="s">
        <v>175</v>
      </c>
      <c r="O237" t="s">
        <v>631</v>
      </c>
      <c r="P237" t="s">
        <v>630</v>
      </c>
      <c r="Q237" t="s">
        <v>625</v>
      </c>
      <c r="R237" t="s">
        <v>624</v>
      </c>
      <c r="S237">
        <v>80033</v>
      </c>
      <c r="T237">
        <f>VLOOKUP($A237,Sheet2!$A:$W,22,FALSE)</f>
        <v>39.786796099999997</v>
      </c>
      <c r="U237">
        <f>VLOOKUP($A237,Sheet2!$A:$W,23,FALSE)</f>
        <v>-105.1073507</v>
      </c>
      <c r="V237" t="str">
        <f>IF(VLOOKUP(A237,centers_stations!A:E,5,FALSE)=0,"",VLOOKUP(A237,centers_stations!A:E,5,FALSE))</f>
        <v>GHCND:USC00058995</v>
      </c>
      <c r="W237">
        <v>4</v>
      </c>
      <c r="X237">
        <v>22</v>
      </c>
      <c r="Y237" t="s">
        <v>1089</v>
      </c>
      <c r="Z237" t="s">
        <v>1088</v>
      </c>
      <c r="AA237">
        <v>6</v>
      </c>
      <c r="AB237" t="s">
        <v>1102</v>
      </c>
      <c r="AC237">
        <v>2</v>
      </c>
      <c r="AE237" t="s">
        <v>1111</v>
      </c>
      <c r="AF237">
        <v>3</v>
      </c>
      <c r="AG237">
        <v>3</v>
      </c>
      <c r="AH237">
        <v>12.89</v>
      </c>
      <c r="AI237">
        <v>2.2200000000000002</v>
      </c>
      <c r="AJ237" t="s">
        <v>1112</v>
      </c>
      <c r="AK237" t="s">
        <v>1112</v>
      </c>
      <c r="AL237" t="s">
        <v>1112</v>
      </c>
      <c r="AM237" t="s">
        <v>1112</v>
      </c>
    </row>
    <row r="238" spans="1:39">
      <c r="A238" s="5">
        <v>832</v>
      </c>
      <c r="B238" s="5" t="s">
        <v>387</v>
      </c>
      <c r="C238" s="6" t="s">
        <v>56</v>
      </c>
      <c r="D238" s="7" t="s">
        <v>173</v>
      </c>
      <c r="E238" s="5" t="s">
        <v>395</v>
      </c>
      <c r="F238" s="5" t="s">
        <v>1101</v>
      </c>
      <c r="G238" s="5" t="s">
        <v>25</v>
      </c>
      <c r="H238" s="5" t="s">
        <v>25</v>
      </c>
      <c r="I238" s="5" t="s">
        <v>17</v>
      </c>
      <c r="J238" s="5" t="s">
        <v>17</v>
      </c>
      <c r="K238" s="5" t="s">
        <v>24</v>
      </c>
      <c r="L238" s="5" t="s">
        <v>42</v>
      </c>
      <c r="M238" s="5" t="s">
        <v>17</v>
      </c>
      <c r="N238" s="5" t="s">
        <v>175</v>
      </c>
      <c r="O238" t="s">
        <v>629</v>
      </c>
      <c r="P238" t="s">
        <v>628</v>
      </c>
      <c r="Q238" t="s">
        <v>625</v>
      </c>
      <c r="R238" t="s">
        <v>624</v>
      </c>
      <c r="S238">
        <v>80909</v>
      </c>
      <c r="T238">
        <f>VLOOKUP($A238,Sheet2!$A:$W,22,FALSE)</f>
        <v>38.8461389</v>
      </c>
      <c r="U238">
        <f>VLOOKUP($A238,Sheet2!$A:$W,23,FALSE)</f>
        <v>-104.774575</v>
      </c>
      <c r="V238" t="str">
        <f>IF(VLOOKUP(A238,centers_stations!A:E,5,FALSE)=0,"",VLOOKUP(A238,centers_stations!A:E,5,FALSE))</f>
        <v>GHCND:USW00093037</v>
      </c>
      <c r="W238">
        <v>7</v>
      </c>
      <c r="X238">
        <v>24</v>
      </c>
      <c r="Y238" t="s">
        <v>1089</v>
      </c>
      <c r="Z238" t="s">
        <v>1088</v>
      </c>
      <c r="AA238">
        <v>7</v>
      </c>
      <c r="AB238" t="s">
        <v>1102</v>
      </c>
      <c r="AC238">
        <v>3</v>
      </c>
      <c r="AE238" t="s">
        <v>1111</v>
      </c>
      <c r="AF238">
        <v>2</v>
      </c>
      <c r="AG238">
        <v>2</v>
      </c>
      <c r="AH238">
        <v>9.89</v>
      </c>
      <c r="AI238">
        <v>2.2200000000000002</v>
      </c>
      <c r="AJ238" t="s">
        <v>1124</v>
      </c>
      <c r="AK238">
        <v>7</v>
      </c>
      <c r="AL238">
        <v>7</v>
      </c>
      <c r="AM238" t="s">
        <v>1112</v>
      </c>
    </row>
    <row r="239" spans="1:39">
      <c r="A239" s="5">
        <v>833</v>
      </c>
      <c r="B239" s="5" t="s">
        <v>387</v>
      </c>
      <c r="C239" s="6" t="s">
        <v>56</v>
      </c>
      <c r="D239" s="7" t="s">
        <v>173</v>
      </c>
      <c r="E239" s="5" t="s">
        <v>396</v>
      </c>
      <c r="F239" s="5" t="s">
        <v>1101</v>
      </c>
      <c r="G239" s="5" t="s">
        <v>32</v>
      </c>
      <c r="H239" s="5" t="s">
        <v>17</v>
      </c>
      <c r="I239" s="5" t="s">
        <v>25</v>
      </c>
      <c r="J239" s="5" t="s">
        <v>17</v>
      </c>
      <c r="K239" s="5" t="s">
        <v>42</v>
      </c>
      <c r="L239" s="5" t="s">
        <v>26</v>
      </c>
      <c r="M239" s="5" t="s">
        <v>17</v>
      </c>
      <c r="N239" s="5" t="s">
        <v>175</v>
      </c>
      <c r="O239" t="s">
        <v>627</v>
      </c>
      <c r="P239" t="s">
        <v>626</v>
      </c>
      <c r="Q239" t="s">
        <v>625</v>
      </c>
      <c r="R239" t="s">
        <v>624</v>
      </c>
      <c r="S239">
        <v>80226</v>
      </c>
      <c r="T239">
        <f>VLOOKUP($A239,Sheet2!$A:$W,22,FALSE)</f>
        <v>39.698616299999998</v>
      </c>
      <c r="U239">
        <f>VLOOKUP($A239,Sheet2!$A:$W,23,FALSE)</f>
        <v>-105.1116932</v>
      </c>
      <c r="V239" t="str">
        <f>IF(VLOOKUP(A239,centers_stations!A:E,5,FALSE)=0,"",VLOOKUP(A239,centers_stations!A:E,5,FALSE))</f>
        <v>GHCND:USC00054762</v>
      </c>
      <c r="W239">
        <v>4</v>
      </c>
      <c r="X239">
        <v>22</v>
      </c>
      <c r="Y239" t="s">
        <v>1089</v>
      </c>
      <c r="Z239" t="s">
        <v>1088</v>
      </c>
      <c r="AA239">
        <v>6</v>
      </c>
      <c r="AB239" t="s">
        <v>1102</v>
      </c>
      <c r="AC239">
        <v>2</v>
      </c>
      <c r="AE239" t="s">
        <v>1111</v>
      </c>
      <c r="AF239">
        <v>3</v>
      </c>
      <c r="AG239">
        <v>3</v>
      </c>
      <c r="AH239">
        <v>12.89</v>
      </c>
      <c r="AI239">
        <v>2.2200000000000002</v>
      </c>
      <c r="AJ239" t="s">
        <v>1112</v>
      </c>
      <c r="AK239" t="s">
        <v>1112</v>
      </c>
      <c r="AL239" t="s">
        <v>1112</v>
      </c>
      <c r="AM239" t="s">
        <v>1112</v>
      </c>
    </row>
    <row r="240" spans="1:39">
      <c r="A240" s="5">
        <v>834</v>
      </c>
      <c r="B240" s="5" t="s">
        <v>387</v>
      </c>
      <c r="C240" s="6" t="s">
        <v>12</v>
      </c>
      <c r="D240" s="7" t="s">
        <v>13</v>
      </c>
      <c r="E240" s="5" t="s">
        <v>397</v>
      </c>
      <c r="F240" s="5" t="s">
        <v>1101</v>
      </c>
      <c r="G240" s="5" t="s">
        <v>41</v>
      </c>
      <c r="H240" s="5" t="s">
        <v>41</v>
      </c>
      <c r="I240" s="5" t="s">
        <v>31</v>
      </c>
      <c r="J240" s="5" t="s">
        <v>39</v>
      </c>
      <c r="K240" s="5" t="s">
        <v>15</v>
      </c>
      <c r="L240" s="5" t="s">
        <v>42</v>
      </c>
      <c r="M240" s="5" t="s">
        <v>41</v>
      </c>
      <c r="N240" s="5" t="s">
        <v>21</v>
      </c>
      <c r="O240" t="s">
        <v>623</v>
      </c>
      <c r="P240" t="s">
        <v>622</v>
      </c>
      <c r="Q240" t="s">
        <v>505</v>
      </c>
      <c r="R240" t="s">
        <v>504</v>
      </c>
      <c r="S240">
        <v>30076</v>
      </c>
      <c r="T240">
        <f>VLOOKUP($A240,Sheet2!$A:$W,22,FALSE)</f>
        <v>34.034207700000003</v>
      </c>
      <c r="U240">
        <f>VLOOKUP($A240,Sheet2!$A:$W,23,FALSE)</f>
        <v>-84.338693399999997</v>
      </c>
      <c r="V240" t="str">
        <f>IF(VLOOKUP(A240,centers_stations!A:E,5,FALSE)=0,"",VLOOKUP(A240,centers_stations!A:E,5,FALSE))</f>
        <v>GHCND:USW00053863</v>
      </c>
      <c r="W240">
        <v>7</v>
      </c>
      <c r="X240">
        <v>25</v>
      </c>
      <c r="Y240" t="s">
        <v>1089</v>
      </c>
      <c r="Z240" t="s">
        <v>1088</v>
      </c>
      <c r="AA240">
        <v>6</v>
      </c>
      <c r="AB240" t="s">
        <v>1102</v>
      </c>
      <c r="AC240">
        <v>2</v>
      </c>
      <c r="AE240" t="s">
        <v>1111</v>
      </c>
      <c r="AF240">
        <v>2</v>
      </c>
      <c r="AG240">
        <v>2</v>
      </c>
      <c r="AH240">
        <v>9.89</v>
      </c>
      <c r="AI240">
        <v>2.2200000000000002</v>
      </c>
      <c r="AJ240" t="s">
        <v>1124</v>
      </c>
      <c r="AK240">
        <v>7</v>
      </c>
      <c r="AL240">
        <v>7</v>
      </c>
      <c r="AM240" t="s">
        <v>1112</v>
      </c>
    </row>
    <row r="241" spans="1:39">
      <c r="A241" s="5">
        <v>835</v>
      </c>
      <c r="B241" s="5" t="s">
        <v>387</v>
      </c>
      <c r="C241" s="6" t="s">
        <v>12</v>
      </c>
      <c r="D241" s="7" t="s">
        <v>13</v>
      </c>
      <c r="E241" s="5" t="s">
        <v>398</v>
      </c>
      <c r="F241" s="5" t="s">
        <v>1101</v>
      </c>
      <c r="G241" s="5" t="s">
        <v>399</v>
      </c>
      <c r="H241" s="5" t="s">
        <v>41</v>
      </c>
      <c r="I241" s="5" t="s">
        <v>41</v>
      </c>
      <c r="J241" s="5" t="s">
        <v>41</v>
      </c>
      <c r="K241" s="5" t="s">
        <v>15</v>
      </c>
      <c r="L241" s="5" t="s">
        <v>42</v>
      </c>
      <c r="M241" s="5" t="s">
        <v>41</v>
      </c>
      <c r="N241" s="5" t="s">
        <v>21</v>
      </c>
      <c r="O241" t="s">
        <v>621</v>
      </c>
      <c r="P241" t="s">
        <v>620</v>
      </c>
      <c r="Q241" t="s">
        <v>505</v>
      </c>
      <c r="R241" t="s">
        <v>504</v>
      </c>
      <c r="S241">
        <v>30044</v>
      </c>
      <c r="T241">
        <f>VLOOKUP($A241,Sheet2!$A:$W,22,FALSE)</f>
        <v>33.908566399999998</v>
      </c>
      <c r="U241">
        <f>VLOOKUP($A241,Sheet2!$A:$W,23,FALSE)</f>
        <v>-84.108127199999998</v>
      </c>
      <c r="V241" t="str">
        <f>IF(VLOOKUP(A241,centers_stations!A:E,5,FALSE)=0,"",VLOOKUP(A241,centers_stations!A:E,5,FALSE))</f>
        <v>GHCND:USW00053863</v>
      </c>
      <c r="W241">
        <v>7</v>
      </c>
      <c r="X241">
        <v>25</v>
      </c>
      <c r="Y241" t="s">
        <v>1089</v>
      </c>
      <c r="Z241" t="s">
        <v>1088</v>
      </c>
      <c r="AA241">
        <v>6</v>
      </c>
      <c r="AB241" t="s">
        <v>1102</v>
      </c>
      <c r="AC241">
        <v>3</v>
      </c>
      <c r="AE241" t="s">
        <v>1111</v>
      </c>
      <c r="AF241">
        <v>2</v>
      </c>
      <c r="AG241">
        <v>2</v>
      </c>
      <c r="AH241">
        <v>9.89</v>
      </c>
      <c r="AI241">
        <v>2.2200000000000002</v>
      </c>
      <c r="AJ241" t="s">
        <v>1124</v>
      </c>
      <c r="AK241">
        <v>7</v>
      </c>
      <c r="AL241">
        <v>7</v>
      </c>
      <c r="AM241" t="s">
        <v>1112</v>
      </c>
    </row>
    <row r="242" spans="1:39">
      <c r="A242" s="5">
        <v>836</v>
      </c>
      <c r="B242" s="5" t="s">
        <v>387</v>
      </c>
      <c r="C242" s="6" t="s">
        <v>12</v>
      </c>
      <c r="D242" s="7" t="s">
        <v>81</v>
      </c>
      <c r="E242" s="5" t="s">
        <v>400</v>
      </c>
      <c r="F242" s="5" t="s">
        <v>1101</v>
      </c>
      <c r="G242" s="5" t="s">
        <v>76</v>
      </c>
      <c r="H242" s="5" t="s">
        <v>76</v>
      </c>
      <c r="I242" s="5" t="s">
        <v>76</v>
      </c>
      <c r="J242" s="5" t="s">
        <v>83</v>
      </c>
      <c r="K242" s="5" t="s">
        <v>26</v>
      </c>
      <c r="L242" s="5" t="s">
        <v>26</v>
      </c>
      <c r="M242" s="5" t="s">
        <v>76</v>
      </c>
      <c r="N242" s="5" t="s">
        <v>21</v>
      </c>
      <c r="O242" t="s">
        <v>619</v>
      </c>
      <c r="P242" t="s">
        <v>618</v>
      </c>
      <c r="Q242" t="s">
        <v>505</v>
      </c>
      <c r="R242" t="s">
        <v>504</v>
      </c>
      <c r="S242">
        <v>30008</v>
      </c>
      <c r="T242">
        <f>VLOOKUP($A242,Sheet2!$A:$W,22,FALSE)</f>
        <v>33.886035900000003</v>
      </c>
      <c r="U242">
        <f>VLOOKUP($A242,Sheet2!$A:$W,23,FALSE)</f>
        <v>-84.587148600000006</v>
      </c>
      <c r="V242" t="str">
        <f>IF(VLOOKUP(A242,centers_stations!A:E,5,FALSE)=0,"",VLOOKUP(A242,centers_stations!A:E,5,FALSE))</f>
        <v>GHCND:USW00003888</v>
      </c>
      <c r="W242">
        <v>6</v>
      </c>
      <c r="X242">
        <v>25</v>
      </c>
      <c r="Y242" t="s">
        <v>1089</v>
      </c>
      <c r="Z242" t="s">
        <v>1088</v>
      </c>
      <c r="AA242">
        <v>6</v>
      </c>
      <c r="AB242" t="s">
        <v>1102</v>
      </c>
      <c r="AC242">
        <v>2</v>
      </c>
      <c r="AE242" t="s">
        <v>1111</v>
      </c>
      <c r="AF242">
        <v>2.5</v>
      </c>
      <c r="AG242">
        <v>2.5</v>
      </c>
      <c r="AH242">
        <v>10.89</v>
      </c>
      <c r="AI242">
        <v>2.2200000000000002</v>
      </c>
      <c r="AJ242" t="s">
        <v>1124</v>
      </c>
      <c r="AK242">
        <v>7</v>
      </c>
      <c r="AL242">
        <v>7</v>
      </c>
      <c r="AM242" t="s">
        <v>1112</v>
      </c>
    </row>
    <row r="243" spans="1:39">
      <c r="A243" s="5">
        <v>837</v>
      </c>
      <c r="B243" s="5" t="s">
        <v>387</v>
      </c>
      <c r="C243" s="6" t="s">
        <v>56</v>
      </c>
      <c r="D243" s="7" t="s">
        <v>139</v>
      </c>
      <c r="E243" s="5" t="s">
        <v>401</v>
      </c>
      <c r="F243" s="5" t="s">
        <v>3719</v>
      </c>
      <c r="G243" s="5" t="s">
        <v>39</v>
      </c>
      <c r="H243" s="5" t="s">
        <v>41</v>
      </c>
      <c r="I243" s="5" t="s">
        <v>80</v>
      </c>
      <c r="J243" s="5" t="s">
        <v>41</v>
      </c>
      <c r="K243" s="5" t="s">
        <v>54</v>
      </c>
      <c r="L243" s="5" t="s">
        <v>42</v>
      </c>
      <c r="M243" s="5" t="s">
        <v>41</v>
      </c>
      <c r="N243" s="5" t="s">
        <v>27</v>
      </c>
      <c r="O243" t="s">
        <v>617</v>
      </c>
      <c r="P243" t="s">
        <v>616</v>
      </c>
      <c r="Q243" t="s">
        <v>597</v>
      </c>
      <c r="R243" t="s">
        <v>596</v>
      </c>
      <c r="S243">
        <v>60015</v>
      </c>
      <c r="T243">
        <f>VLOOKUP($A243,Sheet2!$A:$W,22,FALSE)</f>
        <v>42.149023300000003</v>
      </c>
      <c r="U243">
        <f>VLOOKUP($A243,Sheet2!$A:$W,23,FALSE)</f>
        <v>-87.837974799999998</v>
      </c>
      <c r="V243" t="str">
        <f>IF(VLOOKUP(A243,centers_stations!A:E,5,FALSE)=0,"",VLOOKUP(A243,centers_stations!A:E,5,FALSE))</f>
        <v>GHCND:USC00111497</v>
      </c>
      <c r="W243">
        <v>5</v>
      </c>
      <c r="X243" t="s">
        <v>1112</v>
      </c>
      <c r="Y243" t="s">
        <v>1088</v>
      </c>
      <c r="Z243" t="s">
        <v>1088</v>
      </c>
      <c r="AA243">
        <v>6</v>
      </c>
      <c r="AB243" t="s">
        <v>1096</v>
      </c>
      <c r="AC243">
        <v>3</v>
      </c>
      <c r="AE243" t="s">
        <v>1111</v>
      </c>
      <c r="AF243">
        <v>2.5</v>
      </c>
      <c r="AG243">
        <v>2.5</v>
      </c>
      <c r="AH243">
        <v>12.09</v>
      </c>
      <c r="AI243">
        <v>2.2200000000000002</v>
      </c>
      <c r="AJ243" t="s">
        <v>1112</v>
      </c>
      <c r="AK243" t="s">
        <v>1112</v>
      </c>
      <c r="AL243" t="s">
        <v>1112</v>
      </c>
      <c r="AM243" t="s">
        <v>1112</v>
      </c>
    </row>
    <row r="244" spans="1:39">
      <c r="A244" s="5">
        <v>838</v>
      </c>
      <c r="B244" s="5" t="s">
        <v>387</v>
      </c>
      <c r="C244" s="6" t="s">
        <v>56</v>
      </c>
      <c r="D244" s="7" t="s">
        <v>139</v>
      </c>
      <c r="E244" s="5" t="s">
        <v>402</v>
      </c>
      <c r="F244" s="5" t="s">
        <v>1101</v>
      </c>
      <c r="G244" s="5" t="s">
        <v>31</v>
      </c>
      <c r="H244" s="5" t="s">
        <v>41</v>
      </c>
      <c r="I244" s="5" t="s">
        <v>31</v>
      </c>
      <c r="J244" s="5" t="s">
        <v>39</v>
      </c>
      <c r="K244" s="5" t="s">
        <v>128</v>
      </c>
      <c r="L244" s="5" t="s">
        <v>48</v>
      </c>
      <c r="M244" s="5" t="s">
        <v>41</v>
      </c>
      <c r="N244" s="5" t="s">
        <v>27</v>
      </c>
      <c r="O244" t="s">
        <v>615</v>
      </c>
      <c r="P244" t="s">
        <v>614</v>
      </c>
      <c r="Q244" t="s">
        <v>597</v>
      </c>
      <c r="R244" t="s">
        <v>596</v>
      </c>
      <c r="S244">
        <v>60714</v>
      </c>
      <c r="T244">
        <f>VLOOKUP($A244,Sheet2!$A:$W,22,FALSE)</f>
        <v>42.01482</v>
      </c>
      <c r="U244">
        <f>VLOOKUP($A244,Sheet2!$A:$W,23,FALSE)</f>
        <v>-87.803204500000007</v>
      </c>
      <c r="V244" t="str">
        <f>IF(VLOOKUP(A244,centers_stations!A:E,5,FALSE)=0,"",VLOOKUP(A244,centers_stations!A:E,5,FALSE))</f>
        <v>GHCND:USC00111497</v>
      </c>
      <c r="W244">
        <v>4</v>
      </c>
      <c r="X244">
        <v>22</v>
      </c>
      <c r="Y244" t="s">
        <v>1089</v>
      </c>
      <c r="Z244" t="s">
        <v>1089</v>
      </c>
      <c r="AA244">
        <v>5</v>
      </c>
      <c r="AB244" t="s">
        <v>1102</v>
      </c>
      <c r="AC244">
        <v>3</v>
      </c>
      <c r="AE244" t="s">
        <v>1111</v>
      </c>
      <c r="AF244">
        <v>3</v>
      </c>
      <c r="AG244">
        <v>3</v>
      </c>
      <c r="AH244">
        <v>12.89</v>
      </c>
      <c r="AI244">
        <v>2.2200000000000002</v>
      </c>
      <c r="AJ244" t="s">
        <v>1112</v>
      </c>
      <c r="AK244" t="s">
        <v>1112</v>
      </c>
      <c r="AL244" t="s">
        <v>1112</v>
      </c>
      <c r="AM244" t="s">
        <v>1112</v>
      </c>
    </row>
    <row r="245" spans="1:39">
      <c r="A245" s="5">
        <v>839</v>
      </c>
      <c r="B245" s="5" t="s">
        <v>387</v>
      </c>
      <c r="C245" s="6" t="s">
        <v>85</v>
      </c>
      <c r="D245" s="7" t="s">
        <v>323</v>
      </c>
      <c r="E245" s="5" t="s">
        <v>403</v>
      </c>
      <c r="F245" s="5" t="s">
        <v>1101</v>
      </c>
      <c r="G245" s="5" t="s">
        <v>16</v>
      </c>
      <c r="H245" s="5" t="s">
        <v>16</v>
      </c>
      <c r="I245" s="5" t="s">
        <v>16</v>
      </c>
      <c r="J245" s="5" t="s">
        <v>16</v>
      </c>
      <c r="K245" s="5" t="s">
        <v>46</v>
      </c>
      <c r="L245" s="5" t="s">
        <v>30</v>
      </c>
      <c r="M245" s="5" t="s">
        <v>76</v>
      </c>
      <c r="N245" s="5" t="s">
        <v>27</v>
      </c>
      <c r="O245" t="s">
        <v>613</v>
      </c>
      <c r="P245" t="s">
        <v>612</v>
      </c>
      <c r="Q245" t="s">
        <v>597</v>
      </c>
      <c r="R245" t="s">
        <v>596</v>
      </c>
      <c r="S245">
        <v>60085</v>
      </c>
      <c r="T245">
        <f>VLOOKUP($A245,Sheet2!$A:$W,22,FALSE)</f>
        <v>42.339328399999999</v>
      </c>
      <c r="U245">
        <f>VLOOKUP($A245,Sheet2!$A:$W,23,FALSE)</f>
        <v>-87.898612200000002</v>
      </c>
      <c r="V245" t="str">
        <f>IF(VLOOKUP(A245,centers_stations!A:E,5,FALSE)=0,"",VLOOKUP(A245,centers_stations!A:E,5,FALSE))</f>
        <v>GHCND:USW00014880</v>
      </c>
      <c r="W245">
        <v>6</v>
      </c>
      <c r="X245">
        <v>25</v>
      </c>
      <c r="Y245" t="s">
        <v>1089</v>
      </c>
      <c r="Z245" t="s">
        <v>1089</v>
      </c>
      <c r="AA245">
        <v>6</v>
      </c>
      <c r="AB245" t="s">
        <v>1096</v>
      </c>
      <c r="AC245">
        <v>3</v>
      </c>
      <c r="AE245" t="s">
        <v>1111</v>
      </c>
      <c r="AF245">
        <v>2.5</v>
      </c>
      <c r="AG245">
        <v>2.5</v>
      </c>
      <c r="AH245">
        <v>10.89</v>
      </c>
      <c r="AI245">
        <v>2.2200000000000002</v>
      </c>
      <c r="AJ245" t="s">
        <v>1112</v>
      </c>
      <c r="AK245" t="s">
        <v>1112</v>
      </c>
      <c r="AL245" t="s">
        <v>1112</v>
      </c>
      <c r="AM245" t="s">
        <v>1112</v>
      </c>
    </row>
    <row r="246" spans="1:39">
      <c r="A246" s="5">
        <v>840</v>
      </c>
      <c r="B246" s="5" t="s">
        <v>387</v>
      </c>
      <c r="C246" s="6" t="s">
        <v>56</v>
      </c>
      <c r="D246" s="7" t="s">
        <v>139</v>
      </c>
      <c r="E246" s="5" t="s">
        <v>404</v>
      </c>
      <c r="F246" s="5" t="s">
        <v>1101</v>
      </c>
      <c r="G246" s="5" t="s">
        <v>25</v>
      </c>
      <c r="H246" s="5" t="s">
        <v>76</v>
      </c>
      <c r="I246" s="5" t="s">
        <v>25</v>
      </c>
      <c r="J246" s="5" t="s">
        <v>17</v>
      </c>
      <c r="K246" s="5" t="s">
        <v>80</v>
      </c>
      <c r="L246" s="5" t="s">
        <v>42</v>
      </c>
      <c r="M246" s="5" t="s">
        <v>289</v>
      </c>
      <c r="N246" s="5" t="s">
        <v>27</v>
      </c>
      <c r="O246" t="s">
        <v>611</v>
      </c>
      <c r="P246" t="s">
        <v>610</v>
      </c>
      <c r="Q246" t="s">
        <v>597</v>
      </c>
      <c r="R246" t="s">
        <v>596</v>
      </c>
      <c r="S246">
        <v>60047</v>
      </c>
      <c r="T246">
        <f>VLOOKUP($A246,Sheet2!$A:$W,22,FALSE)</f>
        <v>42.169476199999998</v>
      </c>
      <c r="U246">
        <f>VLOOKUP($A246,Sheet2!$A:$W,23,FALSE)</f>
        <v>-88.0715723</v>
      </c>
      <c r="V246" t="str">
        <f>IF(VLOOKUP(A246,centers_stations!A:E,5,FALSE)=0,"",VLOOKUP(A246,centers_stations!A:E,5,FALSE))</f>
        <v>GHCND:USC00115961</v>
      </c>
      <c r="W246">
        <v>5</v>
      </c>
      <c r="X246">
        <v>24</v>
      </c>
      <c r="Y246" t="s">
        <v>1088</v>
      </c>
      <c r="Z246" t="s">
        <v>1088</v>
      </c>
      <c r="AA246">
        <v>6</v>
      </c>
      <c r="AB246" t="s">
        <v>1102</v>
      </c>
      <c r="AC246">
        <v>3</v>
      </c>
      <c r="AE246" t="s">
        <v>1111</v>
      </c>
      <c r="AF246">
        <v>2.5</v>
      </c>
      <c r="AG246">
        <v>2.5</v>
      </c>
      <c r="AH246">
        <v>12.09</v>
      </c>
      <c r="AI246">
        <v>2.2200000000000002</v>
      </c>
      <c r="AJ246" t="s">
        <v>1112</v>
      </c>
      <c r="AK246" t="s">
        <v>1112</v>
      </c>
      <c r="AL246" t="s">
        <v>1112</v>
      </c>
      <c r="AM246" t="s">
        <v>1112</v>
      </c>
    </row>
    <row r="247" spans="1:39">
      <c r="A247" s="5">
        <v>841</v>
      </c>
      <c r="B247" s="5" t="s">
        <v>387</v>
      </c>
      <c r="C247" s="6" t="s">
        <v>56</v>
      </c>
      <c r="D247" s="7" t="s">
        <v>139</v>
      </c>
      <c r="E247" s="5" t="s">
        <v>405</v>
      </c>
      <c r="F247" s="5" t="s">
        <v>1101</v>
      </c>
      <c r="G247" s="5" t="s">
        <v>51</v>
      </c>
      <c r="H247" s="5" t="s">
        <v>31</v>
      </c>
      <c r="I247" s="5" t="s">
        <v>51</v>
      </c>
      <c r="J247" s="5" t="s">
        <v>51</v>
      </c>
      <c r="K247" s="5" t="s">
        <v>30</v>
      </c>
      <c r="L247" s="5" t="s">
        <v>26</v>
      </c>
      <c r="M247" s="5" t="s">
        <v>406</v>
      </c>
      <c r="N247" s="5" t="s">
        <v>27</v>
      </c>
      <c r="O247" t="s">
        <v>609</v>
      </c>
      <c r="P247" t="s">
        <v>608</v>
      </c>
      <c r="Q247" t="s">
        <v>597</v>
      </c>
      <c r="R247" t="s">
        <v>596</v>
      </c>
      <c r="S247">
        <v>60172</v>
      </c>
      <c r="T247">
        <f>VLOOKUP($A247,Sheet2!$A:$W,22,FALSE)</f>
        <v>41.968157599999998</v>
      </c>
      <c r="U247">
        <f>VLOOKUP($A247,Sheet2!$A:$W,23,FALSE)</f>
        <v>-88.109837999999996</v>
      </c>
      <c r="V247" t="str">
        <f>IF(VLOOKUP(A247,centers_stations!A:E,5,FALSE)=0,"",VLOOKUP(A247,centers_stations!A:E,5,FALSE))</f>
        <v>GHCND:USW00094892</v>
      </c>
      <c r="W247">
        <v>5</v>
      </c>
      <c r="X247">
        <v>24</v>
      </c>
      <c r="Y247" t="s">
        <v>1088</v>
      </c>
      <c r="Z247" t="s">
        <v>1088</v>
      </c>
      <c r="AA247">
        <v>6</v>
      </c>
      <c r="AB247" t="s">
        <v>1102</v>
      </c>
      <c r="AC247">
        <v>3</v>
      </c>
      <c r="AE247" t="s">
        <v>1111</v>
      </c>
      <c r="AF247">
        <v>2.5</v>
      </c>
      <c r="AG247">
        <v>2.5</v>
      </c>
      <c r="AH247">
        <v>12.09</v>
      </c>
      <c r="AI247">
        <v>2.2200000000000002</v>
      </c>
      <c r="AJ247" t="s">
        <v>1112</v>
      </c>
      <c r="AK247" t="s">
        <v>1112</v>
      </c>
      <c r="AL247" t="s">
        <v>1112</v>
      </c>
      <c r="AM247" t="s">
        <v>1112</v>
      </c>
    </row>
    <row r="248" spans="1:39">
      <c r="A248" s="5">
        <v>842</v>
      </c>
      <c r="B248" s="5" t="s">
        <v>387</v>
      </c>
      <c r="C248" s="6" t="s">
        <v>56</v>
      </c>
      <c r="D248" s="7" t="s">
        <v>139</v>
      </c>
      <c r="E248" s="5" t="s">
        <v>407</v>
      </c>
      <c r="F248" s="5" t="s">
        <v>1101</v>
      </c>
      <c r="G248" s="5" t="s">
        <v>80</v>
      </c>
      <c r="H248" s="5" t="s">
        <v>80</v>
      </c>
      <c r="I248" s="5" t="s">
        <v>80</v>
      </c>
      <c r="J248" s="5" t="s">
        <v>31</v>
      </c>
      <c r="K248" s="5" t="s">
        <v>30</v>
      </c>
      <c r="L248" s="5" t="s">
        <v>26</v>
      </c>
      <c r="M248" s="5" t="s">
        <v>406</v>
      </c>
      <c r="N248" s="5" t="s">
        <v>27</v>
      </c>
      <c r="O248" t="s">
        <v>607</v>
      </c>
      <c r="P248" t="s">
        <v>606</v>
      </c>
      <c r="Q248" t="s">
        <v>597</v>
      </c>
      <c r="R248" t="s">
        <v>596</v>
      </c>
      <c r="S248">
        <v>60517</v>
      </c>
      <c r="T248">
        <f>VLOOKUP($A248,Sheet2!$A:$W,22,FALSE)</f>
        <v>41.7498668</v>
      </c>
      <c r="U248">
        <f>VLOOKUP($A248,Sheet2!$A:$W,23,FALSE)</f>
        <v>-88.023205399999995</v>
      </c>
      <c r="V248" t="str">
        <f>IF(VLOOKUP(A248,centers_stations!A:E,5,FALSE)=0,"",VLOOKUP(A248,centers_stations!A:E,5,FALSE))</f>
        <v>GHCND:USC00115097</v>
      </c>
      <c r="W248">
        <v>5</v>
      </c>
      <c r="X248">
        <v>24</v>
      </c>
      <c r="Y248" t="s">
        <v>1088</v>
      </c>
      <c r="Z248" t="s">
        <v>1088</v>
      </c>
      <c r="AA248">
        <v>6</v>
      </c>
      <c r="AB248" t="s">
        <v>1102</v>
      </c>
      <c r="AC248">
        <v>2</v>
      </c>
      <c r="AE248" t="s">
        <v>1111</v>
      </c>
      <c r="AF248">
        <v>2.5</v>
      </c>
      <c r="AG248">
        <v>2.5</v>
      </c>
      <c r="AH248">
        <v>12.09</v>
      </c>
      <c r="AI248">
        <v>2.2200000000000002</v>
      </c>
      <c r="AJ248" t="s">
        <v>1112</v>
      </c>
      <c r="AK248" t="s">
        <v>1112</v>
      </c>
      <c r="AL248" t="s">
        <v>1112</v>
      </c>
      <c r="AM248" t="s">
        <v>1112</v>
      </c>
    </row>
    <row r="249" spans="1:39">
      <c r="A249" s="5">
        <v>843</v>
      </c>
      <c r="B249" s="5" t="s">
        <v>387</v>
      </c>
      <c r="C249" s="6" t="s">
        <v>56</v>
      </c>
      <c r="D249" s="7" t="s">
        <v>139</v>
      </c>
      <c r="E249" s="5" t="s">
        <v>408</v>
      </c>
      <c r="F249" s="5" t="s">
        <v>1101</v>
      </c>
      <c r="G249" s="5" t="s">
        <v>51</v>
      </c>
      <c r="H249" s="5" t="s">
        <v>41</v>
      </c>
      <c r="I249" s="5" t="s">
        <v>31</v>
      </c>
      <c r="J249" s="5" t="s">
        <v>31</v>
      </c>
      <c r="K249" s="5" t="s">
        <v>18</v>
      </c>
      <c r="L249" s="5" t="s">
        <v>48</v>
      </c>
      <c r="M249" s="5" t="s">
        <v>41</v>
      </c>
      <c r="N249" s="5" t="s">
        <v>27</v>
      </c>
      <c r="O249" t="s">
        <v>605</v>
      </c>
      <c r="P249" t="s">
        <v>604</v>
      </c>
      <c r="Q249" t="s">
        <v>597</v>
      </c>
      <c r="R249" t="s">
        <v>596</v>
      </c>
      <c r="S249">
        <v>60171</v>
      </c>
      <c r="T249">
        <f>VLOOKUP($A249,Sheet2!$A:$W,22,FALSE)</f>
        <v>41.935909000000002</v>
      </c>
      <c r="U249">
        <f>VLOOKUP($A249,Sheet2!$A:$W,23,FALSE)</f>
        <v>-87.849248000000003</v>
      </c>
      <c r="V249" t="str">
        <f>IF(VLOOKUP(A249,centers_stations!A:E,5,FALSE)=0,"",VLOOKUP(A249,centers_stations!A:E,5,FALSE))</f>
        <v>GHCND:USW00094846</v>
      </c>
      <c r="W249">
        <v>4</v>
      </c>
      <c r="X249">
        <v>22</v>
      </c>
      <c r="Y249" t="s">
        <v>1089</v>
      </c>
      <c r="Z249" t="s">
        <v>1089</v>
      </c>
      <c r="AA249">
        <v>6</v>
      </c>
      <c r="AB249" t="s">
        <v>1102</v>
      </c>
      <c r="AC249">
        <v>2</v>
      </c>
      <c r="AE249" t="s">
        <v>1111</v>
      </c>
      <c r="AF249">
        <v>3</v>
      </c>
      <c r="AG249">
        <v>3</v>
      </c>
      <c r="AH249">
        <v>12.89</v>
      </c>
      <c r="AI249">
        <v>2.2200000000000002</v>
      </c>
      <c r="AJ249" t="s">
        <v>1112</v>
      </c>
      <c r="AK249" t="s">
        <v>1112</v>
      </c>
      <c r="AL249" t="s">
        <v>1112</v>
      </c>
      <c r="AM249" t="s">
        <v>1112</v>
      </c>
    </row>
    <row r="250" spans="1:39">
      <c r="A250" s="5">
        <v>844</v>
      </c>
      <c r="B250" s="5" t="s">
        <v>387</v>
      </c>
      <c r="C250" s="6" t="s">
        <v>56</v>
      </c>
      <c r="D250" s="7" t="s">
        <v>139</v>
      </c>
      <c r="E250" s="5" t="s">
        <v>409</v>
      </c>
      <c r="F250" s="5" t="s">
        <v>1101</v>
      </c>
      <c r="G250" s="5" t="s">
        <v>80</v>
      </c>
      <c r="H250" s="5" t="s">
        <v>80</v>
      </c>
      <c r="I250" s="5" t="s">
        <v>41</v>
      </c>
      <c r="J250" s="5" t="s">
        <v>80</v>
      </c>
      <c r="K250" s="5" t="s">
        <v>26</v>
      </c>
      <c r="L250" s="5" t="s">
        <v>48</v>
      </c>
      <c r="M250" s="5" t="s">
        <v>122</v>
      </c>
      <c r="N250" s="5" t="s">
        <v>27</v>
      </c>
      <c r="O250" t="s">
        <v>603</v>
      </c>
      <c r="P250" t="s">
        <v>602</v>
      </c>
      <c r="Q250" t="s">
        <v>597</v>
      </c>
      <c r="R250" t="s">
        <v>596</v>
      </c>
      <c r="S250">
        <v>60056</v>
      </c>
      <c r="T250">
        <f>VLOOKUP($A250,Sheet2!$A:$W,22,FALSE)</f>
        <v>42.070723399999999</v>
      </c>
      <c r="U250">
        <f>VLOOKUP($A250,Sheet2!$A:$W,23,FALSE)</f>
        <v>-87.9247984</v>
      </c>
      <c r="V250" t="str">
        <f>IF(VLOOKUP(A250,centers_stations!A:E,5,FALSE)=0,"",VLOOKUP(A250,centers_stations!A:E,5,FALSE))</f>
        <v>GHCND:USW00004838</v>
      </c>
      <c r="W250">
        <v>5</v>
      </c>
      <c r="X250">
        <v>24</v>
      </c>
      <c r="Y250" t="s">
        <v>1088</v>
      </c>
      <c r="Z250" t="s">
        <v>1089</v>
      </c>
      <c r="AA250">
        <v>6</v>
      </c>
      <c r="AB250" t="s">
        <v>1102</v>
      </c>
      <c r="AC250">
        <v>3</v>
      </c>
      <c r="AE250" t="s">
        <v>1111</v>
      </c>
      <c r="AF250">
        <v>2.5</v>
      </c>
      <c r="AG250">
        <v>2.5</v>
      </c>
      <c r="AH250">
        <v>12.09</v>
      </c>
      <c r="AI250">
        <v>2.2200000000000002</v>
      </c>
      <c r="AJ250" t="s">
        <v>1112</v>
      </c>
      <c r="AK250" t="s">
        <v>1112</v>
      </c>
      <c r="AL250" t="s">
        <v>1112</v>
      </c>
      <c r="AM250" t="s">
        <v>1112</v>
      </c>
    </row>
    <row r="251" spans="1:39">
      <c r="A251" s="5">
        <v>845</v>
      </c>
      <c r="B251" s="5" t="s">
        <v>387</v>
      </c>
      <c r="C251" s="6" t="s">
        <v>56</v>
      </c>
      <c r="D251" s="7" t="s">
        <v>139</v>
      </c>
      <c r="E251" s="5" t="s">
        <v>410</v>
      </c>
      <c r="F251" s="5" t="s">
        <v>1101</v>
      </c>
      <c r="G251" s="5" t="s">
        <v>31</v>
      </c>
      <c r="H251" s="5" t="s">
        <v>51</v>
      </c>
      <c r="I251" s="5" t="s">
        <v>51</v>
      </c>
      <c r="J251" s="5" t="s">
        <v>39</v>
      </c>
      <c r="K251" s="5" t="s">
        <v>15</v>
      </c>
      <c r="L251" s="5" t="s">
        <v>42</v>
      </c>
      <c r="M251" s="5" t="s">
        <v>41</v>
      </c>
      <c r="N251" s="5" t="s">
        <v>27</v>
      </c>
      <c r="O251" t="s">
        <v>601</v>
      </c>
      <c r="P251" t="s">
        <v>600</v>
      </c>
      <c r="Q251" t="s">
        <v>597</v>
      </c>
      <c r="R251" t="s">
        <v>596</v>
      </c>
      <c r="S251">
        <v>60061</v>
      </c>
      <c r="T251">
        <f>VLOOKUP($A251,Sheet2!$A:$W,22,FALSE)</f>
        <v>42.245228400000002</v>
      </c>
      <c r="U251">
        <f>VLOOKUP($A251,Sheet2!$A:$W,23,FALSE)</f>
        <v>-87.954696400000003</v>
      </c>
      <c r="V251" t="str">
        <f>IF(VLOOKUP(A251,centers_stations!A:E,5,FALSE)=0,"",VLOOKUP(A251,centers_stations!A:E,5,FALSE))</f>
        <v>GHCND:USC00115961</v>
      </c>
      <c r="W251">
        <v>4</v>
      </c>
      <c r="X251">
        <v>24</v>
      </c>
      <c r="Y251" t="s">
        <v>1088</v>
      </c>
      <c r="Z251" t="s">
        <v>1088</v>
      </c>
      <c r="AA251">
        <v>6</v>
      </c>
      <c r="AB251" t="s">
        <v>1102</v>
      </c>
      <c r="AC251">
        <v>3</v>
      </c>
      <c r="AE251" t="s">
        <v>1111</v>
      </c>
      <c r="AF251">
        <v>3</v>
      </c>
      <c r="AG251">
        <v>3</v>
      </c>
      <c r="AH251">
        <v>12.89</v>
      </c>
      <c r="AI251">
        <v>2.2200000000000002</v>
      </c>
      <c r="AJ251" t="s">
        <v>1112</v>
      </c>
      <c r="AK251" t="s">
        <v>1112</v>
      </c>
      <c r="AL251" t="s">
        <v>1112</v>
      </c>
      <c r="AM251" t="s">
        <v>1112</v>
      </c>
    </row>
    <row r="252" spans="1:39">
      <c r="A252" s="5">
        <v>846</v>
      </c>
      <c r="B252" s="5" t="s">
        <v>387</v>
      </c>
      <c r="C252" s="6" t="s">
        <v>56</v>
      </c>
      <c r="D252" s="7" t="s">
        <v>139</v>
      </c>
      <c r="E252" s="5" t="s">
        <v>411</v>
      </c>
      <c r="F252" s="5" t="s">
        <v>1101</v>
      </c>
      <c r="G252" s="5" t="s">
        <v>80</v>
      </c>
      <c r="H252" s="5" t="s">
        <v>39</v>
      </c>
      <c r="I252" s="5" t="s">
        <v>80</v>
      </c>
      <c r="J252" s="5" t="s">
        <v>122</v>
      </c>
      <c r="K252" s="5" t="s">
        <v>54</v>
      </c>
      <c r="L252" s="5" t="s">
        <v>42</v>
      </c>
      <c r="M252" s="5" t="s">
        <v>122</v>
      </c>
      <c r="N252" s="5" t="s">
        <v>27</v>
      </c>
      <c r="O252" t="s">
        <v>599</v>
      </c>
      <c r="P252" t="s">
        <v>598</v>
      </c>
      <c r="Q252" t="s">
        <v>597</v>
      </c>
      <c r="R252" t="s">
        <v>596</v>
      </c>
      <c r="S252">
        <v>60139</v>
      </c>
      <c r="T252">
        <f>VLOOKUP($A252,Sheet2!$A:$W,22,FALSE)</f>
        <v>41.904718799999998</v>
      </c>
      <c r="U252">
        <f>VLOOKUP($A252,Sheet2!$A:$W,23,FALSE)</f>
        <v>-88.063828299999997</v>
      </c>
      <c r="V252" t="str">
        <f>IF(VLOOKUP(A252,centers_stations!A:E,5,FALSE)=0,"",VLOOKUP(A252,centers_stations!A:E,5,FALSE))</f>
        <v>GHCND:USC00115097</v>
      </c>
      <c r="W252">
        <v>5</v>
      </c>
      <c r="X252">
        <v>24</v>
      </c>
      <c r="Y252" t="s">
        <v>1088</v>
      </c>
      <c r="Z252" t="s">
        <v>1088</v>
      </c>
      <c r="AA252">
        <v>6</v>
      </c>
      <c r="AB252" t="s">
        <v>1102</v>
      </c>
      <c r="AC252">
        <v>3</v>
      </c>
      <c r="AE252" t="s">
        <v>1111</v>
      </c>
      <c r="AF252">
        <v>2.5</v>
      </c>
      <c r="AG252">
        <v>2.5</v>
      </c>
      <c r="AH252">
        <v>12.09</v>
      </c>
      <c r="AI252">
        <v>2.2200000000000002</v>
      </c>
      <c r="AJ252" t="s">
        <v>1112</v>
      </c>
      <c r="AK252" t="s">
        <v>1112</v>
      </c>
      <c r="AL252" t="s">
        <v>1112</v>
      </c>
      <c r="AM252" t="s">
        <v>1112</v>
      </c>
    </row>
    <row r="253" spans="1:39">
      <c r="A253" s="5">
        <v>847</v>
      </c>
      <c r="B253" s="5" t="s">
        <v>387</v>
      </c>
      <c r="C253" s="6" t="s">
        <v>66</v>
      </c>
      <c r="D253" s="7" t="s">
        <v>66</v>
      </c>
      <c r="E253" s="5" t="s">
        <v>412</v>
      </c>
      <c r="F253" s="5" t="s">
        <v>1101</v>
      </c>
      <c r="G253" s="5" t="s">
        <v>60</v>
      </c>
      <c r="H253" s="5" t="s">
        <v>80</v>
      </c>
      <c r="I253" s="5" t="s">
        <v>41</v>
      </c>
      <c r="J253" s="5" t="s">
        <v>47</v>
      </c>
      <c r="K253" s="5" t="s">
        <v>42</v>
      </c>
      <c r="L253" s="5" t="s">
        <v>42</v>
      </c>
      <c r="M253" s="5" t="s">
        <v>17</v>
      </c>
      <c r="N253" s="5" t="s">
        <v>21</v>
      </c>
      <c r="O253" t="s">
        <v>595</v>
      </c>
      <c r="P253" t="s">
        <v>594</v>
      </c>
      <c r="Q253" t="s">
        <v>593</v>
      </c>
      <c r="R253" t="s">
        <v>592</v>
      </c>
      <c r="S253">
        <v>1854</v>
      </c>
      <c r="T253">
        <f>VLOOKUP($A253,Sheet2!$A:$W,22,FALSE)</f>
        <v>42.641249199999997</v>
      </c>
      <c r="U253">
        <f>VLOOKUP($A253,Sheet2!$A:$W,23,FALSE)</f>
        <v>-71.357225099999994</v>
      </c>
      <c r="V253" t="str">
        <f>IF(VLOOKUP(A253,centers_stations!A:E,5,FALSE)=0,"",VLOOKUP(A253,centers_stations!A:E,5,FALSE))</f>
        <v>GHCND:USC00194313</v>
      </c>
      <c r="W253">
        <v>5</v>
      </c>
      <c r="X253">
        <v>24</v>
      </c>
      <c r="Y253" t="s">
        <v>1089</v>
      </c>
      <c r="Z253" t="s">
        <v>1089</v>
      </c>
      <c r="AA253">
        <v>5</v>
      </c>
      <c r="AB253" t="s">
        <v>1102</v>
      </c>
      <c r="AC253">
        <v>2</v>
      </c>
      <c r="AE253" t="s">
        <v>1111</v>
      </c>
      <c r="AF253">
        <v>2.5</v>
      </c>
      <c r="AG253">
        <v>2.5</v>
      </c>
      <c r="AH253">
        <v>12.09</v>
      </c>
      <c r="AI253">
        <v>2.2200000000000002</v>
      </c>
      <c r="AJ253" t="s">
        <v>1124</v>
      </c>
      <c r="AK253">
        <v>11</v>
      </c>
      <c r="AL253">
        <v>11</v>
      </c>
      <c r="AM253" t="s">
        <v>1112</v>
      </c>
    </row>
    <row r="254" spans="1:39">
      <c r="A254" s="5">
        <v>848</v>
      </c>
      <c r="B254" s="5" t="s">
        <v>387</v>
      </c>
      <c r="C254" s="6" t="s">
        <v>94</v>
      </c>
      <c r="D254" s="7" t="s">
        <v>233</v>
      </c>
      <c r="E254" s="5" t="s">
        <v>413</v>
      </c>
      <c r="F254" s="5" t="s">
        <v>1101</v>
      </c>
      <c r="G254" s="5" t="s">
        <v>167</v>
      </c>
      <c r="H254" s="5" t="s">
        <v>53</v>
      </c>
      <c r="I254" s="5" t="s">
        <v>167</v>
      </c>
      <c r="J254" s="5" t="s">
        <v>167</v>
      </c>
      <c r="K254" s="5" t="s">
        <v>42</v>
      </c>
      <c r="L254" s="5" t="s">
        <v>26</v>
      </c>
      <c r="M254" s="5" t="s">
        <v>108</v>
      </c>
      <c r="N254" s="5" t="s">
        <v>21</v>
      </c>
      <c r="O254" t="s">
        <v>591</v>
      </c>
      <c r="P254" t="s">
        <v>590</v>
      </c>
      <c r="Q254" t="s">
        <v>499</v>
      </c>
      <c r="R254" t="s">
        <v>498</v>
      </c>
      <c r="S254">
        <v>21043</v>
      </c>
      <c r="T254">
        <f>VLOOKUP($A254,Sheet2!$A:$W,22,FALSE)</f>
        <v>39.2857293</v>
      </c>
      <c r="U254">
        <f>VLOOKUP($A254,Sheet2!$A:$W,23,FALSE)</f>
        <v>-76.803572099999997</v>
      </c>
      <c r="V254" t="str">
        <f>IF(VLOOKUP(A254,centers_stations!A:E,5,FALSE)=0,"",VLOOKUP(A254,centers_stations!A:E,5,FALSE))</f>
        <v>GHCND:USW00093721</v>
      </c>
      <c r="W254">
        <v>4</v>
      </c>
      <c r="X254">
        <v>22</v>
      </c>
      <c r="Y254" t="s">
        <v>1089</v>
      </c>
      <c r="Z254" t="s">
        <v>1089</v>
      </c>
      <c r="AA254">
        <v>6</v>
      </c>
      <c r="AB254" t="s">
        <v>1102</v>
      </c>
      <c r="AC254">
        <v>2</v>
      </c>
      <c r="AE254" t="s">
        <v>1111</v>
      </c>
      <c r="AF254">
        <v>3</v>
      </c>
      <c r="AG254">
        <v>3</v>
      </c>
      <c r="AH254">
        <v>12.89</v>
      </c>
      <c r="AI254">
        <v>2.2200000000000002</v>
      </c>
      <c r="AJ254" t="s">
        <v>1112</v>
      </c>
      <c r="AK254" t="s">
        <v>1112</v>
      </c>
      <c r="AL254" t="s">
        <v>1112</v>
      </c>
      <c r="AM254" t="s">
        <v>1112</v>
      </c>
    </row>
    <row r="255" spans="1:39">
      <c r="A255" s="5">
        <v>849</v>
      </c>
      <c r="B255" s="5" t="s">
        <v>387</v>
      </c>
      <c r="C255" s="6" t="s">
        <v>56</v>
      </c>
      <c r="D255" s="7" t="s">
        <v>382</v>
      </c>
      <c r="E255" s="5" t="s">
        <v>414</v>
      </c>
      <c r="F255" s="5" t="s">
        <v>1101</v>
      </c>
      <c r="G255" s="5" t="s">
        <v>17</v>
      </c>
      <c r="H255" s="5" t="s">
        <v>17</v>
      </c>
      <c r="I255" s="5" t="s">
        <v>17</v>
      </c>
      <c r="J255" s="5" t="s">
        <v>17</v>
      </c>
      <c r="K255" s="5" t="s">
        <v>30</v>
      </c>
      <c r="L255" s="5" t="s">
        <v>42</v>
      </c>
      <c r="M255" s="5" t="s">
        <v>40</v>
      </c>
      <c r="N255" s="5" t="s">
        <v>27</v>
      </c>
      <c r="O255" t="s">
        <v>589</v>
      </c>
      <c r="P255" t="s">
        <v>588</v>
      </c>
      <c r="Q255" t="s">
        <v>475</v>
      </c>
      <c r="R255" t="s">
        <v>474</v>
      </c>
      <c r="S255">
        <v>63017</v>
      </c>
      <c r="T255">
        <f>VLOOKUP($A255,Sheet2!$A:$W,22,FALSE)</f>
        <v>38.679332000000002</v>
      </c>
      <c r="U255">
        <f>VLOOKUP($A255,Sheet2!$A:$W,23,FALSE)</f>
        <v>-90.504951800000001</v>
      </c>
      <c r="V255" t="str">
        <f>IF(VLOOKUP(A255,centers_stations!A:E,5,FALSE)=0,"",VLOOKUP(A255,centers_stations!A:E,5,FALSE))</f>
        <v>GHCND:USC00237398</v>
      </c>
      <c r="W255">
        <v>5</v>
      </c>
      <c r="X255">
        <v>22</v>
      </c>
      <c r="Y255" t="s">
        <v>1088</v>
      </c>
      <c r="Z255" t="s">
        <v>1088</v>
      </c>
      <c r="AA255">
        <v>6</v>
      </c>
      <c r="AB255" t="s">
        <v>1102</v>
      </c>
      <c r="AC255">
        <v>3</v>
      </c>
      <c r="AE255" t="s">
        <v>1111</v>
      </c>
      <c r="AF255">
        <v>2.5</v>
      </c>
      <c r="AG255">
        <v>2.5</v>
      </c>
      <c r="AH255">
        <v>12.09</v>
      </c>
      <c r="AI255">
        <v>2.2200000000000002</v>
      </c>
      <c r="AJ255" t="s">
        <v>1124</v>
      </c>
      <c r="AK255">
        <v>11</v>
      </c>
      <c r="AL255">
        <v>11</v>
      </c>
      <c r="AM255" t="s">
        <v>1112</v>
      </c>
    </row>
    <row r="256" spans="1:39">
      <c r="A256" s="5">
        <v>850</v>
      </c>
      <c r="B256" s="5" t="s">
        <v>387</v>
      </c>
      <c r="C256" s="6" t="s">
        <v>56</v>
      </c>
      <c r="D256" s="7" t="s">
        <v>382</v>
      </c>
      <c r="E256" s="5" t="s">
        <v>415</v>
      </c>
      <c r="F256" s="5" t="s">
        <v>1101</v>
      </c>
      <c r="G256" s="5" t="s">
        <v>17</v>
      </c>
      <c r="H256" s="5" t="s">
        <v>76</v>
      </c>
      <c r="I256" s="5" t="s">
        <v>17</v>
      </c>
      <c r="J256" s="5" t="s">
        <v>76</v>
      </c>
      <c r="K256" s="5" t="s">
        <v>15</v>
      </c>
      <c r="L256" s="5" t="s">
        <v>42</v>
      </c>
      <c r="M256" s="5" t="s">
        <v>108</v>
      </c>
      <c r="N256" s="5" t="s">
        <v>27</v>
      </c>
      <c r="O256" t="s">
        <v>587</v>
      </c>
      <c r="P256" t="s">
        <v>586</v>
      </c>
      <c r="Q256" t="s">
        <v>475</v>
      </c>
      <c r="R256" t="s">
        <v>474</v>
      </c>
      <c r="S256">
        <v>63088</v>
      </c>
      <c r="T256">
        <f>VLOOKUP($A256,Sheet2!$A:$W,22,FALSE)</f>
        <v>38.565854999999999</v>
      </c>
      <c r="U256">
        <f>VLOOKUP($A256,Sheet2!$A:$W,23,FALSE)</f>
        <v>-90.476633000000007</v>
      </c>
      <c r="V256" t="str">
        <f>IF(VLOOKUP(A256,centers_stations!A:E,5,FALSE)=0,"",VLOOKUP(A256,centers_stations!A:E,5,FALSE))</f>
        <v>GHCND:USC00237398</v>
      </c>
      <c r="W256">
        <v>5</v>
      </c>
      <c r="X256">
        <v>22</v>
      </c>
      <c r="Y256" t="s">
        <v>1088</v>
      </c>
      <c r="Z256" t="s">
        <v>1088</v>
      </c>
      <c r="AA256">
        <v>6</v>
      </c>
      <c r="AB256" t="s">
        <v>1102</v>
      </c>
      <c r="AC256">
        <v>3</v>
      </c>
      <c r="AE256" t="s">
        <v>1111</v>
      </c>
      <c r="AF256">
        <v>2.5</v>
      </c>
      <c r="AG256">
        <v>2.5</v>
      </c>
      <c r="AH256">
        <v>12.09</v>
      </c>
      <c r="AI256">
        <v>2.2200000000000002</v>
      </c>
      <c r="AJ256" t="s">
        <v>1124</v>
      </c>
      <c r="AK256">
        <v>11</v>
      </c>
      <c r="AL256">
        <v>11</v>
      </c>
      <c r="AM256" t="s">
        <v>1112</v>
      </c>
    </row>
    <row r="257" spans="1:39">
      <c r="A257" s="5">
        <v>851</v>
      </c>
      <c r="B257" s="5" t="s">
        <v>387</v>
      </c>
      <c r="C257" s="6" t="s">
        <v>94</v>
      </c>
      <c r="D257" s="7" t="s">
        <v>95</v>
      </c>
      <c r="E257" s="5" t="s">
        <v>416</v>
      </c>
      <c r="F257" s="5" t="s">
        <v>1101</v>
      </c>
      <c r="G257" s="5" t="s">
        <v>78</v>
      </c>
      <c r="H257" s="5" t="s">
        <v>76</v>
      </c>
      <c r="I257" s="5" t="s">
        <v>78</v>
      </c>
      <c r="J257" s="5" t="s">
        <v>78</v>
      </c>
      <c r="K257" s="5" t="s">
        <v>31</v>
      </c>
      <c r="L257" s="5" t="s">
        <v>122</v>
      </c>
      <c r="M257" s="5" t="s">
        <v>108</v>
      </c>
      <c r="N257" s="5" t="s">
        <v>21</v>
      </c>
      <c r="O257" t="s">
        <v>585</v>
      </c>
      <c r="P257" t="s">
        <v>584</v>
      </c>
      <c r="Q257" t="s">
        <v>495</v>
      </c>
      <c r="R257" t="s">
        <v>494</v>
      </c>
      <c r="S257">
        <v>8096</v>
      </c>
      <c r="T257">
        <f>VLOOKUP($A257,Sheet2!$A:$W,22,FALSE)</f>
        <v>39.8347087</v>
      </c>
      <c r="U257">
        <f>VLOOKUP($A257,Sheet2!$A:$W,23,FALSE)</f>
        <v>-75.125730000000004</v>
      </c>
      <c r="V257" t="str">
        <f>IF(VLOOKUP(A257,centers_stations!A:E,5,FALSE)=0,"",VLOOKUP(A257,centers_stations!A:E,5,FALSE))</f>
        <v>GHCND:USW00013739</v>
      </c>
      <c r="W257">
        <v>5</v>
      </c>
      <c r="X257">
        <v>24</v>
      </c>
      <c r="Y257" t="s">
        <v>1089</v>
      </c>
      <c r="Z257" t="s">
        <v>1088</v>
      </c>
      <c r="AA257">
        <v>6</v>
      </c>
      <c r="AB257" t="s">
        <v>1102</v>
      </c>
      <c r="AC257">
        <v>3</v>
      </c>
      <c r="AE257" t="s">
        <v>1111</v>
      </c>
      <c r="AF257">
        <v>2.5</v>
      </c>
      <c r="AG257">
        <v>2.5</v>
      </c>
      <c r="AH257">
        <v>12.09</v>
      </c>
      <c r="AI257">
        <v>2.2200000000000002</v>
      </c>
      <c r="AJ257" t="s">
        <v>1124</v>
      </c>
      <c r="AK257">
        <v>11</v>
      </c>
      <c r="AL257">
        <v>11</v>
      </c>
      <c r="AM257" t="s">
        <v>1112</v>
      </c>
    </row>
    <row r="258" spans="1:39">
      <c r="A258" s="5">
        <v>852</v>
      </c>
      <c r="B258" s="5" t="s">
        <v>44</v>
      </c>
      <c r="C258" s="6" t="s">
        <v>85</v>
      </c>
      <c r="D258" s="7" t="s">
        <v>312</v>
      </c>
      <c r="E258" s="5" t="s">
        <v>417</v>
      </c>
      <c r="F258" s="5" t="s">
        <v>1101</v>
      </c>
      <c r="G258" s="5" t="s">
        <v>80</v>
      </c>
      <c r="H258" s="5" t="s">
        <v>80</v>
      </c>
      <c r="I258" s="5" t="s">
        <v>80</v>
      </c>
      <c r="J258" s="5" t="s">
        <v>80</v>
      </c>
      <c r="K258" s="5" t="s">
        <v>418</v>
      </c>
      <c r="L258" s="5" t="s">
        <v>193</v>
      </c>
      <c r="M258" s="5" t="s">
        <v>76</v>
      </c>
      <c r="N258" s="5" t="s">
        <v>21</v>
      </c>
      <c r="O258" t="s">
        <v>1021</v>
      </c>
      <c r="P258" t="s">
        <v>1020</v>
      </c>
      <c r="Q258" t="s">
        <v>495</v>
      </c>
      <c r="R258" t="s">
        <v>494</v>
      </c>
      <c r="S258">
        <v>8902</v>
      </c>
      <c r="T258">
        <v>40.462474999999998</v>
      </c>
      <c r="U258">
        <v>-74.452162000000001</v>
      </c>
      <c r="V258" t="str">
        <f>IF(VLOOKUP(A258,centers_stations!A:E,5,FALSE)=0,"",VLOOKUP(A258,centers_stations!A:E,5,FALSE))</f>
        <v>GHCND:USC00286055</v>
      </c>
      <c r="W258">
        <v>4.5</v>
      </c>
      <c r="X258">
        <v>4</v>
      </c>
      <c r="Y258" t="s">
        <v>1089</v>
      </c>
      <c r="Z258" t="s">
        <v>1089</v>
      </c>
      <c r="AA258" t="s">
        <v>1094</v>
      </c>
      <c r="AB258" t="s">
        <v>1092</v>
      </c>
      <c r="AC258">
        <v>1</v>
      </c>
      <c r="AD258" t="s">
        <v>1100</v>
      </c>
      <c r="AE258" t="s">
        <v>1110</v>
      </c>
      <c r="AF258">
        <v>3.49</v>
      </c>
      <c r="AG258">
        <v>3.49</v>
      </c>
      <c r="AH258">
        <v>14.19</v>
      </c>
      <c r="AI258">
        <v>2.2200000000000002</v>
      </c>
      <c r="AJ258" t="s">
        <v>1124</v>
      </c>
      <c r="AK258">
        <v>11</v>
      </c>
      <c r="AL258">
        <v>11</v>
      </c>
      <c r="AM258" t="s">
        <v>1112</v>
      </c>
    </row>
    <row r="259" spans="1:39">
      <c r="A259" s="5">
        <v>853</v>
      </c>
      <c r="B259" s="5" t="s">
        <v>387</v>
      </c>
      <c r="C259" s="6" t="s">
        <v>85</v>
      </c>
      <c r="D259" s="7" t="s">
        <v>312</v>
      </c>
      <c r="E259" s="5" t="s">
        <v>419</v>
      </c>
      <c r="F259" s="5" t="s">
        <v>1101</v>
      </c>
      <c r="G259" s="5" t="s">
        <v>32</v>
      </c>
      <c r="H259" s="5" t="s">
        <v>32</v>
      </c>
      <c r="I259" s="5" t="s">
        <v>32</v>
      </c>
      <c r="J259" s="5" t="s">
        <v>16</v>
      </c>
      <c r="K259" s="5" t="s">
        <v>42</v>
      </c>
      <c r="L259" s="5" t="s">
        <v>42</v>
      </c>
      <c r="M259" s="5" t="s">
        <v>167</v>
      </c>
      <c r="N259" s="5" t="s">
        <v>21</v>
      </c>
      <c r="O259" t="s">
        <v>583</v>
      </c>
      <c r="P259" t="s">
        <v>582</v>
      </c>
      <c r="Q259" t="s">
        <v>495</v>
      </c>
      <c r="R259" t="s">
        <v>494</v>
      </c>
      <c r="S259">
        <v>7730</v>
      </c>
      <c r="T259">
        <f>VLOOKUP($A259,Sheet2!$A:$W,22,FALSE)</f>
        <v>40.427926999999997</v>
      </c>
      <c r="U259">
        <f>VLOOKUP($A259,Sheet2!$A:$W,23,FALSE)</f>
        <v>-74.189429399999995</v>
      </c>
      <c r="V259" t="str">
        <f>IF(VLOOKUP(A259,centers_stations!A:E,5,FALSE)=0,"",VLOOKUP(A259,centers_stations!A:E,5,FALSE))</f>
        <v>GHCND:USC00283181</v>
      </c>
      <c r="W259">
        <v>5</v>
      </c>
      <c r="X259">
        <v>24</v>
      </c>
      <c r="Y259" t="s">
        <v>1089</v>
      </c>
      <c r="Z259" t="s">
        <v>1089</v>
      </c>
      <c r="AA259">
        <v>6</v>
      </c>
      <c r="AB259" t="s">
        <v>1102</v>
      </c>
      <c r="AC259">
        <v>3</v>
      </c>
      <c r="AE259" t="s">
        <v>1111</v>
      </c>
      <c r="AF259">
        <v>2.5</v>
      </c>
      <c r="AG259">
        <v>2.5</v>
      </c>
      <c r="AH259">
        <v>12.09</v>
      </c>
      <c r="AI259">
        <v>2.2200000000000002</v>
      </c>
      <c r="AJ259" t="s">
        <v>1112</v>
      </c>
      <c r="AK259" t="s">
        <v>1112</v>
      </c>
      <c r="AL259" t="s">
        <v>1112</v>
      </c>
      <c r="AM259" t="s">
        <v>1112</v>
      </c>
    </row>
    <row r="260" spans="1:39">
      <c r="A260" s="5">
        <v>854</v>
      </c>
      <c r="B260" s="5" t="s">
        <v>387</v>
      </c>
      <c r="C260" s="6" t="s">
        <v>85</v>
      </c>
      <c r="D260" s="7" t="s">
        <v>145</v>
      </c>
      <c r="E260" s="5" t="s">
        <v>420</v>
      </c>
      <c r="F260" s="5" t="s">
        <v>1101</v>
      </c>
      <c r="G260" s="5" t="s">
        <v>80</v>
      </c>
      <c r="H260" s="5" t="s">
        <v>80</v>
      </c>
      <c r="I260" s="5" t="s">
        <v>39</v>
      </c>
      <c r="J260" s="5" t="s">
        <v>41</v>
      </c>
      <c r="K260" s="5" t="s">
        <v>147</v>
      </c>
      <c r="L260" s="5" t="s">
        <v>48</v>
      </c>
      <c r="M260" s="5" t="s">
        <v>41</v>
      </c>
      <c r="N260" s="5" t="s">
        <v>21</v>
      </c>
      <c r="O260" t="s">
        <v>581</v>
      </c>
      <c r="P260" t="s">
        <v>580</v>
      </c>
      <c r="Q260" t="s">
        <v>495</v>
      </c>
      <c r="R260" t="s">
        <v>494</v>
      </c>
      <c r="S260">
        <v>7109</v>
      </c>
      <c r="T260">
        <f>VLOOKUP($A260,Sheet2!$A:$W,22,FALSE)</f>
        <v>40.803985599999997</v>
      </c>
      <c r="U260">
        <f>VLOOKUP($A260,Sheet2!$A:$W,23,FALSE)</f>
        <v>-74.146464300000005</v>
      </c>
      <c r="V260" t="str">
        <f>IF(VLOOKUP(A260,centers_stations!A:E,5,FALSE)=0,"",VLOOKUP(A260,centers_stations!A:E,5,FALSE))</f>
        <v>GHCND:USC00283704</v>
      </c>
      <c r="W260">
        <v>4</v>
      </c>
      <c r="X260">
        <v>24</v>
      </c>
      <c r="Y260" t="s">
        <v>1090</v>
      </c>
      <c r="Z260" t="s">
        <v>1088</v>
      </c>
      <c r="AA260">
        <v>5</v>
      </c>
      <c r="AB260" t="s">
        <v>1102</v>
      </c>
      <c r="AC260">
        <v>2</v>
      </c>
      <c r="AE260" t="s">
        <v>1111</v>
      </c>
      <c r="AF260">
        <v>3</v>
      </c>
      <c r="AG260">
        <v>3</v>
      </c>
      <c r="AH260">
        <v>12.89</v>
      </c>
      <c r="AI260">
        <v>2.2200000000000002</v>
      </c>
      <c r="AJ260" t="s">
        <v>1124</v>
      </c>
      <c r="AK260">
        <v>11</v>
      </c>
      <c r="AL260">
        <v>11</v>
      </c>
      <c r="AM260" t="s">
        <v>1112</v>
      </c>
    </row>
    <row r="261" spans="1:39">
      <c r="A261" s="5">
        <v>855</v>
      </c>
      <c r="B261" s="5" t="s">
        <v>387</v>
      </c>
      <c r="C261" s="6" t="s">
        <v>94</v>
      </c>
      <c r="D261" s="7" t="s">
        <v>95</v>
      </c>
      <c r="E261" s="5" t="s">
        <v>421</v>
      </c>
      <c r="F261" s="5" t="s">
        <v>1101</v>
      </c>
      <c r="G261" s="5" t="s">
        <v>17</v>
      </c>
      <c r="H261" s="5" t="s">
        <v>41</v>
      </c>
      <c r="I261" s="5" t="s">
        <v>17</v>
      </c>
      <c r="J261" s="5" t="s">
        <v>17</v>
      </c>
      <c r="K261" s="5" t="s">
        <v>42</v>
      </c>
      <c r="L261" s="5" t="s">
        <v>42</v>
      </c>
      <c r="M261" s="5" t="s">
        <v>17</v>
      </c>
      <c r="N261" s="5" t="s">
        <v>21</v>
      </c>
      <c r="O261" t="s">
        <v>579</v>
      </c>
      <c r="P261" t="s">
        <v>578</v>
      </c>
      <c r="Q261" t="s">
        <v>495</v>
      </c>
      <c r="R261" t="s">
        <v>494</v>
      </c>
      <c r="S261">
        <v>8012</v>
      </c>
      <c r="T261">
        <f>VLOOKUP($A261,Sheet2!$A:$W,22,FALSE)</f>
        <v>39.724020899999999</v>
      </c>
      <c r="U261">
        <f>VLOOKUP($A261,Sheet2!$A:$W,23,FALSE)</f>
        <v>-75.033670099999995</v>
      </c>
      <c r="V261" t="str">
        <f>IF(VLOOKUP(A261,centers_stations!A:E,5,FALSE)=0,"",VLOOKUP(A261,centers_stations!A:E,5,FALSE))</f>
        <v>GHCND:USC00283662</v>
      </c>
      <c r="W261">
        <v>5</v>
      </c>
      <c r="X261">
        <v>24</v>
      </c>
      <c r="Y261" t="s">
        <v>1089</v>
      </c>
      <c r="Z261" t="s">
        <v>1088</v>
      </c>
      <c r="AA261">
        <v>6</v>
      </c>
      <c r="AB261" t="s">
        <v>1102</v>
      </c>
      <c r="AC261">
        <v>3</v>
      </c>
      <c r="AE261" t="s">
        <v>1111</v>
      </c>
      <c r="AF261">
        <v>2.5</v>
      </c>
      <c r="AG261">
        <v>2.5</v>
      </c>
      <c r="AH261">
        <v>12.09</v>
      </c>
      <c r="AI261">
        <v>2.2200000000000002</v>
      </c>
      <c r="AJ261" t="s">
        <v>1124</v>
      </c>
      <c r="AK261">
        <v>11</v>
      </c>
      <c r="AL261">
        <v>11</v>
      </c>
      <c r="AM261" t="s">
        <v>1112</v>
      </c>
    </row>
    <row r="262" spans="1:39">
      <c r="A262" s="5">
        <v>856</v>
      </c>
      <c r="B262" s="5" t="s">
        <v>387</v>
      </c>
      <c r="C262" s="6" t="s">
        <v>66</v>
      </c>
      <c r="D262" s="7" t="s">
        <v>168</v>
      </c>
      <c r="E262" s="5" t="s">
        <v>422</v>
      </c>
      <c r="F262" s="5" t="s">
        <v>1101</v>
      </c>
      <c r="G262" s="5" t="s">
        <v>32</v>
      </c>
      <c r="H262" s="5" t="s">
        <v>423</v>
      </c>
      <c r="I262" s="5" t="s">
        <v>32</v>
      </c>
      <c r="J262" s="5" t="s">
        <v>32</v>
      </c>
      <c r="K262" s="5" t="s">
        <v>42</v>
      </c>
      <c r="L262" s="5" t="s">
        <v>42</v>
      </c>
      <c r="M262" s="5" t="s">
        <v>40</v>
      </c>
      <c r="N262" s="5" t="s">
        <v>21</v>
      </c>
      <c r="O262" t="s">
        <v>577</v>
      </c>
      <c r="P262" t="s">
        <v>576</v>
      </c>
      <c r="Q262" t="s">
        <v>575</v>
      </c>
      <c r="R262" t="s">
        <v>574</v>
      </c>
      <c r="S262">
        <v>44039</v>
      </c>
      <c r="T262">
        <f>VLOOKUP($A262,Sheet2!$A:$W,22,FALSE)</f>
        <v>41.379968599999998</v>
      </c>
      <c r="U262">
        <f>VLOOKUP($A262,Sheet2!$A:$W,23,FALSE)</f>
        <v>-82.060682099999994</v>
      </c>
      <c r="V262" t="str">
        <f>IF(VLOOKUP(A262,centers_stations!A:E,5,FALSE)=0,"",VLOOKUP(A262,centers_stations!A:E,5,FALSE))</f>
        <v>GHCND:USW00004849</v>
      </c>
      <c r="W262">
        <v>5</v>
      </c>
      <c r="X262">
        <v>26</v>
      </c>
      <c r="Y262" t="s">
        <v>1089</v>
      </c>
      <c r="Z262" t="s">
        <v>1089</v>
      </c>
      <c r="AA262">
        <v>7</v>
      </c>
      <c r="AB262" t="s">
        <v>1102</v>
      </c>
      <c r="AC262">
        <v>3</v>
      </c>
      <c r="AE262" t="s">
        <v>1111</v>
      </c>
      <c r="AF262">
        <v>2.5</v>
      </c>
      <c r="AG262">
        <v>2.5</v>
      </c>
      <c r="AH262">
        <v>12.09</v>
      </c>
      <c r="AI262">
        <v>2.2200000000000002</v>
      </c>
      <c r="AJ262" t="s">
        <v>1112</v>
      </c>
      <c r="AK262" t="s">
        <v>1112</v>
      </c>
      <c r="AL262" t="s">
        <v>1112</v>
      </c>
      <c r="AM262" t="s">
        <v>1112</v>
      </c>
    </row>
    <row r="263" spans="1:39">
      <c r="A263" s="5">
        <v>857</v>
      </c>
      <c r="B263" s="5" t="s">
        <v>387</v>
      </c>
      <c r="C263" s="6" t="s">
        <v>66</v>
      </c>
      <c r="D263" s="7" t="s">
        <v>158</v>
      </c>
      <c r="E263" s="5" t="s">
        <v>424</v>
      </c>
      <c r="F263" s="5" t="s">
        <v>1101</v>
      </c>
      <c r="G263" s="5" t="s">
        <v>80</v>
      </c>
      <c r="H263" s="5" t="s">
        <v>122</v>
      </c>
      <c r="I263" s="5" t="s">
        <v>73</v>
      </c>
      <c r="J263" s="5" t="s">
        <v>39</v>
      </c>
      <c r="K263" s="5" t="s">
        <v>73</v>
      </c>
      <c r="L263" s="5" t="s">
        <v>19</v>
      </c>
      <c r="M263" s="5" t="s">
        <v>425</v>
      </c>
      <c r="N263" s="5" t="s">
        <v>21</v>
      </c>
      <c r="O263" t="s">
        <v>573</v>
      </c>
      <c r="P263" t="s">
        <v>572</v>
      </c>
      <c r="Q263" t="s">
        <v>471</v>
      </c>
      <c r="R263" t="s">
        <v>470</v>
      </c>
      <c r="S263">
        <v>15012</v>
      </c>
      <c r="T263">
        <f>VLOOKUP($A263,Sheet2!$A:$W,22,FALSE)</f>
        <v>40.189856900000002</v>
      </c>
      <c r="U263">
        <f>VLOOKUP($A263,Sheet2!$A:$W,23,FALSE)</f>
        <v>-79.821461299999996</v>
      </c>
      <c r="V263" t="str">
        <f>IF(VLOOKUP(A263,centers_stations!A:E,5,FALSE)=0,"",VLOOKUP(A263,centers_stations!A:E,5,FALSE))</f>
        <v>GHCND:USC00362190</v>
      </c>
      <c r="W263">
        <v>5</v>
      </c>
      <c r="X263">
        <v>24</v>
      </c>
      <c r="Y263" t="s">
        <v>1089</v>
      </c>
      <c r="Z263" t="s">
        <v>1089</v>
      </c>
      <c r="AA263">
        <v>6</v>
      </c>
      <c r="AB263" t="s">
        <v>1102</v>
      </c>
      <c r="AC263">
        <v>3</v>
      </c>
      <c r="AE263" t="s">
        <v>1111</v>
      </c>
      <c r="AF263">
        <v>2.5</v>
      </c>
      <c r="AG263">
        <v>2.5</v>
      </c>
      <c r="AH263">
        <v>12.09</v>
      </c>
      <c r="AI263">
        <v>2.2200000000000002</v>
      </c>
      <c r="AJ263" t="s">
        <v>1124</v>
      </c>
      <c r="AK263">
        <v>11</v>
      </c>
      <c r="AL263">
        <v>11</v>
      </c>
      <c r="AM263" t="s">
        <v>1112</v>
      </c>
    </row>
    <row r="264" spans="1:39">
      <c r="A264" s="5">
        <v>858</v>
      </c>
      <c r="B264" s="5" t="s">
        <v>387</v>
      </c>
      <c r="C264" s="6" t="s">
        <v>94</v>
      </c>
      <c r="D264" s="7" t="s">
        <v>97</v>
      </c>
      <c r="E264" s="5" t="s">
        <v>426</v>
      </c>
      <c r="F264" s="5" t="s">
        <v>1101</v>
      </c>
      <c r="G264" s="5" t="s">
        <v>32</v>
      </c>
      <c r="H264" s="5" t="s">
        <v>32</v>
      </c>
      <c r="I264" s="5" t="s">
        <v>128</v>
      </c>
      <c r="J264" s="5" t="s">
        <v>68</v>
      </c>
      <c r="K264" s="5" t="s">
        <v>99</v>
      </c>
      <c r="L264" s="5" t="s">
        <v>42</v>
      </c>
      <c r="M264" s="5" t="s">
        <v>53</v>
      </c>
      <c r="N264" s="5" t="s">
        <v>27</v>
      </c>
      <c r="O264" t="s">
        <v>571</v>
      </c>
      <c r="P264" t="s">
        <v>570</v>
      </c>
      <c r="Q264" t="s">
        <v>487</v>
      </c>
      <c r="R264" t="s">
        <v>486</v>
      </c>
      <c r="S264">
        <v>76205</v>
      </c>
      <c r="T264">
        <f>VLOOKUP($A264,Sheet2!$A:$W,22,FALSE)</f>
        <v>33.1936015</v>
      </c>
      <c r="U264">
        <f>VLOOKUP($A264,Sheet2!$A:$W,23,FALSE)</f>
        <v>-97.107863499999993</v>
      </c>
      <c r="V264" t="str">
        <f>IF(VLOOKUP(A264,centers_stations!A:E,5,FALSE)=0,"",VLOOKUP(A264,centers_stations!A:E,5,FALSE))</f>
        <v>GHCND:USC00412404</v>
      </c>
      <c r="W264">
        <v>4</v>
      </c>
      <c r="X264">
        <v>24</v>
      </c>
      <c r="Y264" t="s">
        <v>1088</v>
      </c>
      <c r="Z264" t="s">
        <v>1088</v>
      </c>
      <c r="AA264">
        <v>6</v>
      </c>
      <c r="AB264" t="s">
        <v>1102</v>
      </c>
      <c r="AC264">
        <v>3</v>
      </c>
      <c r="AE264" t="s">
        <v>1111</v>
      </c>
      <c r="AF264">
        <v>3</v>
      </c>
      <c r="AG264">
        <v>3</v>
      </c>
      <c r="AH264">
        <v>12.89</v>
      </c>
      <c r="AI264">
        <v>2.2200000000000002</v>
      </c>
      <c r="AJ264" t="s">
        <v>1124</v>
      </c>
      <c r="AK264">
        <v>7</v>
      </c>
      <c r="AL264">
        <v>7</v>
      </c>
      <c r="AM264" t="s">
        <v>1112</v>
      </c>
    </row>
    <row r="265" spans="1:39">
      <c r="A265" s="5">
        <v>859</v>
      </c>
      <c r="B265" s="5" t="s">
        <v>387</v>
      </c>
      <c r="C265" s="6" t="s">
        <v>94</v>
      </c>
      <c r="D265" s="7" t="s">
        <v>97</v>
      </c>
      <c r="E265" s="5" t="s">
        <v>427</v>
      </c>
      <c r="F265" s="5" t="s">
        <v>1101</v>
      </c>
      <c r="G265" s="5" t="s">
        <v>25</v>
      </c>
      <c r="H265" s="5" t="s">
        <v>32</v>
      </c>
      <c r="I265" s="5" t="s">
        <v>17</v>
      </c>
      <c r="J265" s="5" t="s">
        <v>17</v>
      </c>
      <c r="K265" s="5" t="s">
        <v>42</v>
      </c>
      <c r="L265" s="5" t="s">
        <v>42</v>
      </c>
      <c r="M265" s="5" t="s">
        <v>17</v>
      </c>
      <c r="N265" s="5" t="s">
        <v>27</v>
      </c>
      <c r="O265" t="s">
        <v>569</v>
      </c>
      <c r="P265" t="s">
        <v>568</v>
      </c>
      <c r="Q265" t="s">
        <v>487</v>
      </c>
      <c r="R265" t="s">
        <v>486</v>
      </c>
      <c r="S265">
        <v>76148</v>
      </c>
      <c r="T265">
        <f>VLOOKUP($A265,Sheet2!$A:$W,22,FALSE)</f>
        <v>32.877683699999999</v>
      </c>
      <c r="U265">
        <f>VLOOKUP($A265,Sheet2!$A:$W,23,FALSE)</f>
        <v>-97.238928299999998</v>
      </c>
      <c r="V265" t="str">
        <f>IF(VLOOKUP(A265,centers_stations!A:E,5,FALSE)=0,"",VLOOKUP(A265,centers_stations!A:E,5,FALSE))</f>
        <v>GHCND:USC00413285</v>
      </c>
      <c r="W265">
        <v>5</v>
      </c>
      <c r="X265">
        <v>24</v>
      </c>
      <c r="Y265" t="s">
        <v>1088</v>
      </c>
      <c r="Z265" t="s">
        <v>1088</v>
      </c>
      <c r="AA265">
        <v>6</v>
      </c>
      <c r="AB265" t="s">
        <v>1102</v>
      </c>
      <c r="AC265">
        <v>2</v>
      </c>
      <c r="AE265" t="s">
        <v>1111</v>
      </c>
      <c r="AF265">
        <v>2.5</v>
      </c>
      <c r="AG265">
        <v>2.5</v>
      </c>
      <c r="AH265">
        <v>12.09</v>
      </c>
      <c r="AI265">
        <v>2.2200000000000002</v>
      </c>
      <c r="AJ265" t="s">
        <v>1112</v>
      </c>
      <c r="AK265" t="s">
        <v>1112</v>
      </c>
      <c r="AL265" t="s">
        <v>1112</v>
      </c>
      <c r="AM265" t="s">
        <v>1112</v>
      </c>
    </row>
    <row r="266" spans="1:39">
      <c r="A266" s="5">
        <v>863</v>
      </c>
      <c r="B266" s="5" t="s">
        <v>387</v>
      </c>
      <c r="C266" s="6" t="s">
        <v>12</v>
      </c>
      <c r="D266" s="7" t="s">
        <v>22</v>
      </c>
      <c r="E266" s="5" t="s">
        <v>428</v>
      </c>
      <c r="F266" s="5" t="s">
        <v>1101</v>
      </c>
      <c r="G266" s="5" t="s">
        <v>30</v>
      </c>
      <c r="H266" s="5" t="s">
        <v>41</v>
      </c>
      <c r="I266" s="5" t="s">
        <v>80</v>
      </c>
      <c r="J266" s="5" t="s">
        <v>31</v>
      </c>
      <c r="K266" s="5" t="s">
        <v>128</v>
      </c>
      <c r="L266" s="5" t="s">
        <v>77</v>
      </c>
      <c r="M266" s="5" t="s">
        <v>32</v>
      </c>
      <c r="N266" s="5" t="s">
        <v>27</v>
      </c>
      <c r="O266" t="s">
        <v>567</v>
      </c>
      <c r="P266" t="s">
        <v>566</v>
      </c>
      <c r="Q266" t="s">
        <v>565</v>
      </c>
      <c r="R266" t="s">
        <v>564</v>
      </c>
      <c r="S266">
        <v>35242</v>
      </c>
      <c r="T266">
        <f>VLOOKUP($A266,Sheet2!$A:$W,22,FALSE)</f>
        <v>33.427518800000001</v>
      </c>
      <c r="U266">
        <f>VLOOKUP($A266,Sheet2!$A:$W,23,FALSE)</f>
        <v>-86.713373700000005</v>
      </c>
      <c r="V266" t="str">
        <f>IF(VLOOKUP(A266,centers_stations!A:E,5,FALSE)=0,"",VLOOKUP(A266,centers_stations!A:E,5,FALSE))</f>
        <v>GHCND:USW00013876</v>
      </c>
      <c r="W266">
        <v>5</v>
      </c>
      <c r="X266">
        <v>25</v>
      </c>
      <c r="Y266" t="s">
        <v>1090</v>
      </c>
      <c r="Z266" t="s">
        <v>1088</v>
      </c>
      <c r="AA266">
        <v>6</v>
      </c>
      <c r="AB266" t="s">
        <v>1102</v>
      </c>
      <c r="AC266">
        <v>3</v>
      </c>
      <c r="AE266" t="s">
        <v>1111</v>
      </c>
      <c r="AF266">
        <v>2.5</v>
      </c>
      <c r="AG266">
        <v>2.5</v>
      </c>
      <c r="AH266">
        <v>12.09</v>
      </c>
      <c r="AI266">
        <v>2.2200000000000002</v>
      </c>
      <c r="AJ266" t="s">
        <v>1124</v>
      </c>
      <c r="AK266">
        <v>7</v>
      </c>
      <c r="AL266">
        <v>7</v>
      </c>
      <c r="AM266" t="s">
        <v>1112</v>
      </c>
    </row>
    <row r="267" spans="1:39">
      <c r="A267" s="5">
        <v>864</v>
      </c>
      <c r="B267" s="5" t="s">
        <v>387</v>
      </c>
      <c r="C267" s="6" t="s">
        <v>56</v>
      </c>
      <c r="D267" s="7" t="s">
        <v>247</v>
      </c>
      <c r="E267" s="5" t="s">
        <v>429</v>
      </c>
      <c r="F267" s="5" t="s">
        <v>1101</v>
      </c>
      <c r="G267" s="5" t="s">
        <v>32</v>
      </c>
      <c r="H267" s="5" t="s">
        <v>17</v>
      </c>
      <c r="I267" s="5" t="s">
        <v>32</v>
      </c>
      <c r="J267" s="5" t="s">
        <v>17</v>
      </c>
      <c r="K267" s="5" t="s">
        <v>54</v>
      </c>
      <c r="L267" s="5" t="s">
        <v>42</v>
      </c>
      <c r="M267" s="5" t="s">
        <v>17</v>
      </c>
      <c r="N267" s="5" t="s">
        <v>175</v>
      </c>
      <c r="O267" t="s">
        <v>563</v>
      </c>
      <c r="P267" t="s">
        <v>562</v>
      </c>
      <c r="Q267" t="s">
        <v>553</v>
      </c>
      <c r="R267" t="s">
        <v>552</v>
      </c>
      <c r="S267">
        <v>85323</v>
      </c>
      <c r="T267">
        <f>VLOOKUP($A267,Sheet2!$A:$W,22,FALSE)</f>
        <v>33.448564400000002</v>
      </c>
      <c r="U267">
        <f>VLOOKUP($A267,Sheet2!$A:$W,23,FALSE)</f>
        <v>-112.3490975</v>
      </c>
      <c r="V267" t="str">
        <f>IF(VLOOKUP(A267,centers_stations!A:E,5,FALSE)=0,"",VLOOKUP(A267,centers_stations!A:E,5,FALSE))</f>
        <v>GHCND:USC00024977</v>
      </c>
      <c r="W267">
        <v>6</v>
      </c>
      <c r="X267">
        <v>27</v>
      </c>
      <c r="Y267" t="s">
        <v>1089</v>
      </c>
      <c r="Z267" t="s">
        <v>1088</v>
      </c>
      <c r="AA267">
        <v>6</v>
      </c>
      <c r="AB267" t="s">
        <v>1102</v>
      </c>
      <c r="AC267">
        <v>2</v>
      </c>
      <c r="AE267" t="s">
        <v>1111</v>
      </c>
      <c r="AF267">
        <v>2.5</v>
      </c>
      <c r="AG267">
        <v>2.5</v>
      </c>
      <c r="AH267">
        <v>10.89</v>
      </c>
      <c r="AI267">
        <v>2.2200000000000002</v>
      </c>
      <c r="AJ267" t="s">
        <v>1124</v>
      </c>
      <c r="AK267">
        <v>7</v>
      </c>
      <c r="AL267">
        <v>7</v>
      </c>
      <c r="AM267" t="s">
        <v>1112</v>
      </c>
    </row>
    <row r="268" spans="1:39">
      <c r="A268" s="5">
        <v>865</v>
      </c>
      <c r="B268" s="5" t="s">
        <v>387</v>
      </c>
      <c r="C268" s="6" t="s">
        <v>56</v>
      </c>
      <c r="D268" s="8" t="s">
        <v>245</v>
      </c>
      <c r="E268" s="5" t="s">
        <v>430</v>
      </c>
      <c r="F268" s="5" t="s">
        <v>1101</v>
      </c>
      <c r="G268" s="5" t="s">
        <v>83</v>
      </c>
      <c r="H268" s="5" t="s">
        <v>83</v>
      </c>
      <c r="I268" s="5" t="s">
        <v>17</v>
      </c>
      <c r="J268" s="5" t="s">
        <v>32</v>
      </c>
      <c r="K268" s="5" t="s">
        <v>24</v>
      </c>
      <c r="L268" s="5" t="s">
        <v>26</v>
      </c>
      <c r="M268" s="5" t="s">
        <v>83</v>
      </c>
      <c r="N268" s="5" t="s">
        <v>175</v>
      </c>
      <c r="O268" t="s">
        <v>561</v>
      </c>
      <c r="P268" t="s">
        <v>560</v>
      </c>
      <c r="Q268" t="s">
        <v>553</v>
      </c>
      <c r="R268" t="s">
        <v>552</v>
      </c>
      <c r="S268">
        <v>85226</v>
      </c>
      <c r="T268">
        <f>VLOOKUP($A268,Sheet2!$A:$W,22,FALSE)</f>
        <v>33.304039000000003</v>
      </c>
      <c r="U268">
        <f>VLOOKUP($A268,Sheet2!$A:$W,23,FALSE)</f>
        <v>-111.947952</v>
      </c>
      <c r="V268" t="str">
        <f>IF(VLOOKUP(A268,centers_stations!A:E,5,FALSE)=0,"",VLOOKUP(A268,centers_stations!A:E,5,FALSE))</f>
        <v>GHCND:USC00028499</v>
      </c>
      <c r="W268">
        <v>6</v>
      </c>
      <c r="X268">
        <v>25</v>
      </c>
      <c r="Y268" t="s">
        <v>1089</v>
      </c>
      <c r="Z268" t="s">
        <v>1088</v>
      </c>
      <c r="AA268">
        <v>6</v>
      </c>
      <c r="AB268" t="s">
        <v>1102</v>
      </c>
      <c r="AC268">
        <v>2</v>
      </c>
      <c r="AE268" t="s">
        <v>1111</v>
      </c>
      <c r="AF268">
        <v>2.5</v>
      </c>
      <c r="AG268">
        <v>2.5</v>
      </c>
      <c r="AH268">
        <v>10.89</v>
      </c>
      <c r="AI268">
        <v>2.2200000000000002</v>
      </c>
      <c r="AJ268" t="s">
        <v>1112</v>
      </c>
      <c r="AK268" t="s">
        <v>1112</v>
      </c>
      <c r="AL268" t="s">
        <v>1112</v>
      </c>
      <c r="AM268" t="s">
        <v>1112</v>
      </c>
    </row>
    <row r="269" spans="1:39">
      <c r="A269" s="5">
        <v>866</v>
      </c>
      <c r="B269" s="5" t="s">
        <v>387</v>
      </c>
      <c r="C269" s="6" t="s">
        <v>56</v>
      </c>
      <c r="D269" s="7" t="s">
        <v>247</v>
      </c>
      <c r="E269" s="5" t="s">
        <v>431</v>
      </c>
      <c r="F269" s="5" t="s">
        <v>1101</v>
      </c>
      <c r="G269" s="5" t="s">
        <v>32</v>
      </c>
      <c r="H269" s="5" t="s">
        <v>25</v>
      </c>
      <c r="I269" s="5" t="s">
        <v>17</v>
      </c>
      <c r="J269" s="5" t="s">
        <v>25</v>
      </c>
      <c r="K269" s="5" t="s">
        <v>24</v>
      </c>
      <c r="L269" s="5" t="s">
        <v>26</v>
      </c>
      <c r="M269" s="5" t="s">
        <v>83</v>
      </c>
      <c r="N269" s="5" t="s">
        <v>175</v>
      </c>
      <c r="O269" t="s">
        <v>559</v>
      </c>
      <c r="P269" t="s">
        <v>558</v>
      </c>
      <c r="Q269" t="s">
        <v>553</v>
      </c>
      <c r="R269" t="s">
        <v>552</v>
      </c>
      <c r="S269">
        <v>85258</v>
      </c>
      <c r="T269">
        <f>VLOOKUP($A269,Sheet2!$A:$W,22,FALSE)</f>
        <v>33.568362700000002</v>
      </c>
      <c r="U269">
        <f>VLOOKUP($A269,Sheet2!$A:$W,23,FALSE)</f>
        <v>-111.88537530000001</v>
      </c>
      <c r="V269" t="str">
        <f>IF(VLOOKUP(A269,centers_stations!A:E,5,FALSE)=0,"",VLOOKUP(A269,centers_stations!A:E,5,FALSE))</f>
        <v>GHCND:USW00003192</v>
      </c>
      <c r="W269">
        <v>5</v>
      </c>
      <c r="X269">
        <v>19</v>
      </c>
      <c r="Y269" t="s">
        <v>1089</v>
      </c>
      <c r="Z269" t="s">
        <v>1089</v>
      </c>
      <c r="AA269">
        <v>6</v>
      </c>
      <c r="AB269" t="s">
        <v>1102</v>
      </c>
      <c r="AC269">
        <v>2</v>
      </c>
      <c r="AE269" t="s">
        <v>1111</v>
      </c>
      <c r="AF269">
        <v>2.5</v>
      </c>
      <c r="AG269">
        <v>2.5</v>
      </c>
      <c r="AH269">
        <v>12.09</v>
      </c>
      <c r="AI269">
        <v>2.2200000000000002</v>
      </c>
      <c r="AJ269" t="s">
        <v>1124</v>
      </c>
      <c r="AK269">
        <v>7</v>
      </c>
      <c r="AL269">
        <v>7</v>
      </c>
      <c r="AM269" t="s">
        <v>1112</v>
      </c>
    </row>
    <row r="270" spans="1:39">
      <c r="A270" s="5">
        <v>867</v>
      </c>
      <c r="B270" s="5" t="s">
        <v>387</v>
      </c>
      <c r="C270" s="6" t="s">
        <v>56</v>
      </c>
      <c r="D270" s="8" t="s">
        <v>247</v>
      </c>
      <c r="E270" s="5" t="s">
        <v>432</v>
      </c>
      <c r="F270" s="5" t="s">
        <v>1101</v>
      </c>
      <c r="G270" s="5" t="s">
        <v>25</v>
      </c>
      <c r="H270" s="5" t="s">
        <v>32</v>
      </c>
      <c r="I270" s="5" t="s">
        <v>25</v>
      </c>
      <c r="J270" s="5" t="s">
        <v>25</v>
      </c>
      <c r="K270" s="5" t="s">
        <v>24</v>
      </c>
      <c r="L270" s="5" t="s">
        <v>24</v>
      </c>
      <c r="M270" s="5" t="s">
        <v>32</v>
      </c>
      <c r="N270" s="5" t="s">
        <v>175</v>
      </c>
      <c r="O270" t="s">
        <v>557</v>
      </c>
      <c r="P270" t="s">
        <v>556</v>
      </c>
      <c r="Q270" t="s">
        <v>553</v>
      </c>
      <c r="R270" t="s">
        <v>552</v>
      </c>
      <c r="S270">
        <v>85033</v>
      </c>
      <c r="T270">
        <f>VLOOKUP($A270,Sheet2!$A:$W,22,FALSE)</f>
        <v>33.4931901</v>
      </c>
      <c r="U270">
        <f>VLOOKUP($A270,Sheet2!$A:$W,23,FALSE)</f>
        <v>-112.21571520000001</v>
      </c>
      <c r="V270" t="str">
        <f>IF(VLOOKUP(A270,centers_stations!A:E,5,FALSE)=0,"",VLOOKUP(A270,centers_stations!A:E,5,FALSE))</f>
        <v>GHCND:USC00029634</v>
      </c>
      <c r="W270">
        <v>7</v>
      </c>
      <c r="X270">
        <v>26</v>
      </c>
      <c r="Y270" t="s">
        <v>1089</v>
      </c>
      <c r="Z270" t="s">
        <v>1089</v>
      </c>
      <c r="AA270">
        <v>6</v>
      </c>
      <c r="AB270" t="s">
        <v>1102</v>
      </c>
      <c r="AC270">
        <v>2</v>
      </c>
      <c r="AE270" t="s">
        <v>1111</v>
      </c>
      <c r="AF270">
        <v>2</v>
      </c>
      <c r="AG270">
        <v>2</v>
      </c>
      <c r="AH270">
        <v>9.89</v>
      </c>
      <c r="AI270">
        <v>2.2200000000000002</v>
      </c>
      <c r="AJ270" t="s">
        <v>1124</v>
      </c>
      <c r="AK270">
        <v>7</v>
      </c>
      <c r="AL270">
        <v>7</v>
      </c>
      <c r="AM270" t="s">
        <v>1112</v>
      </c>
    </row>
    <row r="271" spans="1:39">
      <c r="A271" s="5">
        <v>868</v>
      </c>
      <c r="B271" s="5" t="s">
        <v>387</v>
      </c>
      <c r="C271" s="6" t="s">
        <v>56</v>
      </c>
      <c r="D271" s="7" t="s">
        <v>247</v>
      </c>
      <c r="E271" s="5" t="s">
        <v>433</v>
      </c>
      <c r="F271" s="5" t="s">
        <v>1101</v>
      </c>
      <c r="G271" s="5" t="s">
        <v>25</v>
      </c>
      <c r="H271" s="5" t="s">
        <v>126</v>
      </c>
      <c r="I271" s="5" t="s">
        <v>126</v>
      </c>
      <c r="J271" s="5" t="s">
        <v>126</v>
      </c>
      <c r="K271" s="5" t="s">
        <v>54</v>
      </c>
      <c r="L271" s="5" t="s">
        <v>37</v>
      </c>
      <c r="M271" s="5" t="s">
        <v>76</v>
      </c>
      <c r="N271" s="5" t="s">
        <v>175</v>
      </c>
      <c r="O271" t="s">
        <v>555</v>
      </c>
      <c r="P271" t="s">
        <v>554</v>
      </c>
      <c r="Q271" t="s">
        <v>553</v>
      </c>
      <c r="R271" t="s">
        <v>552</v>
      </c>
      <c r="S271">
        <v>85710</v>
      </c>
      <c r="T271">
        <f>VLOOKUP($A271,Sheet2!$A:$W,22,FALSE)</f>
        <v>32.219110000000001</v>
      </c>
      <c r="U271">
        <f>VLOOKUP($A271,Sheet2!$A:$W,23,FALSE)</f>
        <v>-110.8091866</v>
      </c>
      <c r="V271" t="str">
        <f>IF(VLOOKUP(A271,centers_stations!A:E,5,FALSE)=0,"",VLOOKUP(A271,centers_stations!A:E,5,FALSE))</f>
        <v>GHCND:USC00027398</v>
      </c>
      <c r="W271">
        <v>7</v>
      </c>
      <c r="X271">
        <v>26</v>
      </c>
      <c r="Y271" t="s">
        <v>1089</v>
      </c>
      <c r="Z271" t="s">
        <v>1088</v>
      </c>
      <c r="AA271">
        <v>6</v>
      </c>
      <c r="AB271" t="s">
        <v>1102</v>
      </c>
      <c r="AC271">
        <v>2</v>
      </c>
      <c r="AE271" t="s">
        <v>1111</v>
      </c>
      <c r="AF271">
        <v>2</v>
      </c>
      <c r="AG271">
        <v>2</v>
      </c>
      <c r="AH271">
        <v>9.89</v>
      </c>
      <c r="AI271">
        <v>2.2200000000000002</v>
      </c>
      <c r="AJ271" t="s">
        <v>1124</v>
      </c>
      <c r="AK271">
        <v>7</v>
      </c>
      <c r="AL271">
        <v>7</v>
      </c>
      <c r="AM271" t="s">
        <v>1112</v>
      </c>
    </row>
    <row r="272" spans="1:39">
      <c r="A272" s="5">
        <v>869</v>
      </c>
      <c r="B272" s="5" t="s">
        <v>387</v>
      </c>
      <c r="C272" s="6" t="s">
        <v>100</v>
      </c>
      <c r="D272" s="7" t="s">
        <v>194</v>
      </c>
      <c r="E272" s="5" t="s">
        <v>434</v>
      </c>
      <c r="F272" s="5" t="s">
        <v>1101</v>
      </c>
      <c r="G272" s="5" t="s">
        <v>41</v>
      </c>
      <c r="H272" s="5" t="s">
        <v>41</v>
      </c>
      <c r="I272" s="5" t="s">
        <v>41</v>
      </c>
      <c r="J272" s="5" t="s">
        <v>41</v>
      </c>
      <c r="K272" s="5" t="s">
        <v>42</v>
      </c>
      <c r="L272" s="5" t="s">
        <v>26</v>
      </c>
      <c r="M272" s="5" t="s">
        <v>41</v>
      </c>
      <c r="N272" s="5" t="s">
        <v>133</v>
      </c>
      <c r="O272" t="s">
        <v>551</v>
      </c>
      <c r="P272" t="s">
        <v>550</v>
      </c>
      <c r="Q272" t="s">
        <v>533</v>
      </c>
      <c r="R272" t="s">
        <v>532</v>
      </c>
      <c r="S272">
        <v>92562</v>
      </c>
      <c r="T272">
        <f>VLOOKUP($A272,Sheet2!$A:$W,22,FALSE)</f>
        <v>33.576157899999998</v>
      </c>
      <c r="U272">
        <f>VLOOKUP($A272,Sheet2!$A:$W,23,FALSE)</f>
        <v>-117.2001654</v>
      </c>
      <c r="V272" t="str">
        <f>IF(VLOOKUP(A272,centers_stations!A:E,5,FALSE)=0,"",VLOOKUP(A272,centers_stations!A:E,5,FALSE))</f>
        <v>GHCND:USW00053151</v>
      </c>
      <c r="W272">
        <v>5</v>
      </c>
      <c r="X272">
        <v>22</v>
      </c>
      <c r="Y272" t="s">
        <v>1089</v>
      </c>
      <c r="Z272" t="s">
        <v>1089</v>
      </c>
      <c r="AA272">
        <v>4.5</v>
      </c>
      <c r="AB272" t="s">
        <v>1102</v>
      </c>
      <c r="AC272">
        <v>2</v>
      </c>
      <c r="AE272" t="s">
        <v>1111</v>
      </c>
      <c r="AF272">
        <v>2.5</v>
      </c>
      <c r="AG272">
        <v>2.5</v>
      </c>
      <c r="AH272">
        <v>12.09</v>
      </c>
      <c r="AI272">
        <v>2.2200000000000002</v>
      </c>
      <c r="AJ272" t="s">
        <v>1124</v>
      </c>
      <c r="AK272">
        <v>11</v>
      </c>
      <c r="AL272">
        <v>11</v>
      </c>
      <c r="AM272" t="s">
        <v>1112</v>
      </c>
    </row>
    <row r="273" spans="1:39">
      <c r="A273" s="5">
        <v>870</v>
      </c>
      <c r="B273" s="5" t="s">
        <v>387</v>
      </c>
      <c r="C273" s="6" t="s">
        <v>100</v>
      </c>
      <c r="D273" s="7" t="s">
        <v>188</v>
      </c>
      <c r="E273" s="5" t="s">
        <v>435</v>
      </c>
      <c r="F273" s="5" t="s">
        <v>1101</v>
      </c>
      <c r="G273" s="5" t="s">
        <v>83</v>
      </c>
      <c r="H273" s="5" t="s">
        <v>32</v>
      </c>
      <c r="I273" s="5" t="s">
        <v>436</v>
      </c>
      <c r="J273" s="5" t="s">
        <v>32</v>
      </c>
      <c r="K273" s="5" t="s">
        <v>24</v>
      </c>
      <c r="L273" s="5" t="s">
        <v>30</v>
      </c>
      <c r="M273" s="5" t="s">
        <v>17</v>
      </c>
      <c r="N273" s="5" t="s">
        <v>133</v>
      </c>
      <c r="O273" t="s">
        <v>549</v>
      </c>
      <c r="P273" t="s">
        <v>548</v>
      </c>
      <c r="Q273" t="s">
        <v>533</v>
      </c>
      <c r="R273" t="s">
        <v>532</v>
      </c>
      <c r="S273">
        <v>91730</v>
      </c>
      <c r="T273">
        <f>VLOOKUP($A273,Sheet2!$A:$W,22,FALSE)</f>
        <v>34.110100000000003</v>
      </c>
      <c r="U273">
        <f>VLOOKUP($A273,Sheet2!$A:$W,23,FALSE)</f>
        <v>-117.576904</v>
      </c>
      <c r="V273" t="str">
        <f>IF(VLOOKUP(A273,centers_stations!A:E,5,FALSE)=0,"",VLOOKUP(A273,centers_stations!A:E,5,FALSE))</f>
        <v>GHCND:USW00003102</v>
      </c>
      <c r="W273">
        <v>5</v>
      </c>
      <c r="X273">
        <v>22</v>
      </c>
      <c r="Y273" t="s">
        <v>1089</v>
      </c>
      <c r="Z273" t="s">
        <v>1089</v>
      </c>
      <c r="AA273">
        <v>4.5</v>
      </c>
      <c r="AB273" t="s">
        <v>1102</v>
      </c>
      <c r="AC273">
        <v>2</v>
      </c>
      <c r="AE273" t="s">
        <v>1111</v>
      </c>
      <c r="AF273">
        <v>2.5</v>
      </c>
      <c r="AG273">
        <v>2.5</v>
      </c>
      <c r="AH273">
        <v>12.09</v>
      </c>
      <c r="AI273">
        <v>2.2200000000000002</v>
      </c>
      <c r="AJ273" t="s">
        <v>1112</v>
      </c>
      <c r="AK273" t="s">
        <v>1112</v>
      </c>
      <c r="AL273" t="s">
        <v>1112</v>
      </c>
      <c r="AM273" t="s">
        <v>1112</v>
      </c>
    </row>
    <row r="274" spans="1:39">
      <c r="A274" s="5">
        <v>871</v>
      </c>
      <c r="B274" s="5" t="s">
        <v>387</v>
      </c>
      <c r="C274" s="6" t="s">
        <v>100</v>
      </c>
      <c r="D274" s="7" t="s">
        <v>188</v>
      </c>
      <c r="E274" s="5" t="s">
        <v>437</v>
      </c>
      <c r="F274" s="5" t="s">
        <v>1101</v>
      </c>
      <c r="G274" s="5" t="s">
        <v>32</v>
      </c>
      <c r="H274" s="5" t="s">
        <v>32</v>
      </c>
      <c r="I274" s="5" t="s">
        <v>25</v>
      </c>
      <c r="J274" s="5" t="s">
        <v>289</v>
      </c>
      <c r="K274" s="5" t="s">
        <v>54</v>
      </c>
      <c r="L274" s="5" t="s">
        <v>438</v>
      </c>
      <c r="M274" s="5" t="s">
        <v>32</v>
      </c>
      <c r="N274" s="5" t="s">
        <v>133</v>
      </c>
      <c r="O274" t="s">
        <v>547</v>
      </c>
      <c r="P274" t="s">
        <v>546</v>
      </c>
      <c r="Q274" t="s">
        <v>533</v>
      </c>
      <c r="R274" t="s">
        <v>532</v>
      </c>
      <c r="S274">
        <v>92553</v>
      </c>
      <c r="T274">
        <f>VLOOKUP($A274,Sheet2!$A:$W,22,FALSE)</f>
        <v>33.940202399999997</v>
      </c>
      <c r="U274">
        <f>VLOOKUP($A274,Sheet2!$A:$W,23,FALSE)</f>
        <v>-117.2315919</v>
      </c>
      <c r="V274" t="str">
        <f>IF(VLOOKUP(A274,centers_stations!A:E,5,FALSE)=0,"",VLOOKUP(A274,centers_stations!A:E,5,FALSE))</f>
        <v>GHCND:USC00047470</v>
      </c>
      <c r="W274">
        <v>6</v>
      </c>
      <c r="X274">
        <v>24</v>
      </c>
      <c r="Y274" t="s">
        <v>1089</v>
      </c>
      <c r="Z274" t="s">
        <v>1089</v>
      </c>
      <c r="AA274">
        <v>5</v>
      </c>
      <c r="AB274" t="s">
        <v>1102</v>
      </c>
      <c r="AC274">
        <v>2</v>
      </c>
      <c r="AE274" t="s">
        <v>1111</v>
      </c>
      <c r="AF274">
        <v>2.5</v>
      </c>
      <c r="AG274">
        <v>2.5</v>
      </c>
      <c r="AH274">
        <v>10.89</v>
      </c>
      <c r="AI274">
        <v>2.2200000000000002</v>
      </c>
      <c r="AJ274" t="s">
        <v>1124</v>
      </c>
      <c r="AK274">
        <v>7</v>
      </c>
      <c r="AL274">
        <v>7</v>
      </c>
      <c r="AM274" t="s">
        <v>1112</v>
      </c>
    </row>
    <row r="275" spans="1:39">
      <c r="A275" s="5">
        <v>872</v>
      </c>
      <c r="B275" s="5" t="s">
        <v>387</v>
      </c>
      <c r="C275" s="6" t="s">
        <v>100</v>
      </c>
      <c r="D275" s="7" t="s">
        <v>188</v>
      </c>
      <c r="E275" s="5" t="s">
        <v>439</v>
      </c>
      <c r="F275" s="5" t="s">
        <v>1101</v>
      </c>
      <c r="G275" s="5" t="s">
        <v>32</v>
      </c>
      <c r="H275" s="5" t="s">
        <v>16</v>
      </c>
      <c r="I275" s="5" t="s">
        <v>32</v>
      </c>
      <c r="J275" s="5" t="s">
        <v>167</v>
      </c>
      <c r="K275" s="5" t="s">
        <v>54</v>
      </c>
      <c r="L275" s="5" t="s">
        <v>24</v>
      </c>
      <c r="M275" s="5" t="s">
        <v>32</v>
      </c>
      <c r="N275" s="5" t="s">
        <v>133</v>
      </c>
      <c r="O275" t="s">
        <v>545</v>
      </c>
      <c r="P275" t="s">
        <v>544</v>
      </c>
      <c r="Q275" t="s">
        <v>533</v>
      </c>
      <c r="R275" t="s">
        <v>532</v>
      </c>
      <c r="S275">
        <v>93550</v>
      </c>
      <c r="T275">
        <f>VLOOKUP($A275,Sheet2!$A:$W,22,FALSE)</f>
        <v>34.577691600000001</v>
      </c>
      <c r="U275">
        <f>VLOOKUP($A275,Sheet2!$A:$W,23,FALSE)</f>
        <v>-118.07836399999999</v>
      </c>
      <c r="V275" t="str">
        <f>IF(VLOOKUP(A275,centers_stations!A:E,5,FALSE)=0,"",VLOOKUP(A275,centers_stations!A:E,5,FALSE))</f>
        <v>GHCND:USC00046624</v>
      </c>
      <c r="W275">
        <v>6</v>
      </c>
      <c r="X275">
        <v>24</v>
      </c>
      <c r="Y275" t="s">
        <v>1089</v>
      </c>
      <c r="Z275" t="s">
        <v>1089</v>
      </c>
      <c r="AA275">
        <v>5</v>
      </c>
      <c r="AB275" t="s">
        <v>1102</v>
      </c>
      <c r="AC275">
        <v>2</v>
      </c>
      <c r="AE275" t="s">
        <v>1111</v>
      </c>
      <c r="AF275">
        <v>2.5</v>
      </c>
      <c r="AG275">
        <v>2.5</v>
      </c>
      <c r="AH275">
        <v>10.89</v>
      </c>
      <c r="AI275">
        <v>2.2200000000000002</v>
      </c>
      <c r="AJ275" t="s">
        <v>1112</v>
      </c>
      <c r="AK275" t="s">
        <v>1112</v>
      </c>
      <c r="AL275" t="s">
        <v>1112</v>
      </c>
      <c r="AM275" t="s">
        <v>1112</v>
      </c>
    </row>
    <row r="276" spans="1:39">
      <c r="A276" s="5">
        <v>873</v>
      </c>
      <c r="B276" s="5" t="s">
        <v>387</v>
      </c>
      <c r="C276" s="6" t="s">
        <v>100</v>
      </c>
      <c r="D276" s="7" t="s">
        <v>188</v>
      </c>
      <c r="E276" s="5" t="s">
        <v>440</v>
      </c>
      <c r="F276" s="5" t="s">
        <v>1101</v>
      </c>
      <c r="G276" s="5" t="s">
        <v>25</v>
      </c>
      <c r="H276" s="5" t="s">
        <v>25</v>
      </c>
      <c r="I276" s="5" t="s">
        <v>20</v>
      </c>
      <c r="J276" s="5" t="s">
        <v>55</v>
      </c>
      <c r="K276" s="5" t="s">
        <v>42</v>
      </c>
      <c r="L276" s="5" t="s">
        <v>26</v>
      </c>
      <c r="M276" s="5" t="s">
        <v>83</v>
      </c>
      <c r="N276" s="5" t="s">
        <v>133</v>
      </c>
      <c r="O276" t="s">
        <v>543</v>
      </c>
      <c r="P276" t="s">
        <v>542</v>
      </c>
      <c r="Q276" t="s">
        <v>533</v>
      </c>
      <c r="R276" t="s">
        <v>532</v>
      </c>
      <c r="S276">
        <v>92335</v>
      </c>
      <c r="T276">
        <f>VLOOKUP($A276,Sheet2!$A:$W,22,FALSE)</f>
        <v>34.1082027</v>
      </c>
      <c r="U276">
        <f>VLOOKUP($A276,Sheet2!$A:$W,23,FALSE)</f>
        <v>-117.4286512</v>
      </c>
      <c r="V276" t="str">
        <f>IF(VLOOKUP(A276,centers_stations!A:E,5,FALSE)=0,"",VLOOKUP(A276,centers_stations!A:E,5,FALSE))</f>
        <v>GHCND:USW00003171</v>
      </c>
      <c r="W276">
        <v>6</v>
      </c>
      <c r="X276">
        <v>22</v>
      </c>
      <c r="Y276" t="s">
        <v>1089</v>
      </c>
      <c r="Z276" t="s">
        <v>1089</v>
      </c>
      <c r="AA276">
        <v>5</v>
      </c>
      <c r="AB276" t="s">
        <v>1102</v>
      </c>
      <c r="AC276">
        <v>2</v>
      </c>
      <c r="AE276" t="s">
        <v>1111</v>
      </c>
      <c r="AF276">
        <v>2.5</v>
      </c>
      <c r="AG276">
        <v>2.5</v>
      </c>
      <c r="AH276">
        <v>10.89</v>
      </c>
      <c r="AI276">
        <v>2.2200000000000002</v>
      </c>
      <c r="AJ276" t="s">
        <v>1112</v>
      </c>
      <c r="AK276" t="s">
        <v>1112</v>
      </c>
      <c r="AL276" t="s">
        <v>1112</v>
      </c>
      <c r="AM276" t="s">
        <v>1112</v>
      </c>
    </row>
    <row r="277" spans="1:39">
      <c r="A277" s="5">
        <v>874</v>
      </c>
      <c r="B277" s="5" t="s">
        <v>44</v>
      </c>
      <c r="C277" s="6" t="s">
        <v>100</v>
      </c>
      <c r="D277" s="7" t="s">
        <v>131</v>
      </c>
      <c r="E277" s="5" t="s">
        <v>441</v>
      </c>
      <c r="F277" s="5" t="s">
        <v>1101</v>
      </c>
      <c r="G277" s="5" t="s">
        <v>39</v>
      </c>
      <c r="H277" s="5" t="s">
        <v>51</v>
      </c>
      <c r="I277" s="5" t="s">
        <v>51</v>
      </c>
      <c r="J277" s="5" t="s">
        <v>39</v>
      </c>
      <c r="K277" s="5" t="s">
        <v>24</v>
      </c>
      <c r="L277" s="5" t="s">
        <v>30</v>
      </c>
      <c r="M277" s="5" t="s">
        <v>76</v>
      </c>
      <c r="N277" s="5" t="s">
        <v>133</v>
      </c>
      <c r="O277" t="s">
        <v>541</v>
      </c>
      <c r="P277" t="s">
        <v>540</v>
      </c>
      <c r="Q277" t="s">
        <v>533</v>
      </c>
      <c r="R277" t="s">
        <v>532</v>
      </c>
      <c r="S277">
        <v>91910</v>
      </c>
      <c r="T277">
        <f>VLOOKUP($A277,Sheet2!$A:$W,22,FALSE)</f>
        <v>32.636425600000003</v>
      </c>
      <c r="U277">
        <f>VLOOKUP($A277,Sheet2!$A:$W,23,FALSE)</f>
        <v>-117.02661569999999</v>
      </c>
      <c r="V277" t="str">
        <f>IF(VLOOKUP(A277,centers_stations!A:E,5,FALSE)=0,"",VLOOKUP(A277,centers_stations!A:E,5,FALSE))</f>
        <v>GHCND:USC00041758</v>
      </c>
      <c r="W277">
        <v>5</v>
      </c>
      <c r="X277">
        <v>22</v>
      </c>
      <c r="Y277" t="s">
        <v>1089</v>
      </c>
      <c r="Z277" t="s">
        <v>1089</v>
      </c>
      <c r="AA277">
        <v>4</v>
      </c>
      <c r="AB277" t="s">
        <v>1104</v>
      </c>
      <c r="AC277">
        <v>2</v>
      </c>
      <c r="AE277" t="s">
        <v>1111</v>
      </c>
      <c r="AF277">
        <v>2.5</v>
      </c>
      <c r="AG277">
        <v>2.5</v>
      </c>
      <c r="AH277">
        <v>12.09</v>
      </c>
      <c r="AI277">
        <v>2.2200000000000002</v>
      </c>
      <c r="AJ277" t="s">
        <v>1124</v>
      </c>
      <c r="AK277">
        <v>7</v>
      </c>
      <c r="AL277">
        <v>7</v>
      </c>
      <c r="AM277" t="s">
        <v>1112</v>
      </c>
    </row>
    <row r="278" spans="1:39">
      <c r="A278" s="5">
        <v>876</v>
      </c>
      <c r="B278" s="5" t="s">
        <v>387</v>
      </c>
      <c r="C278" s="6" t="s">
        <v>100</v>
      </c>
      <c r="D278" s="7" t="s">
        <v>194</v>
      </c>
      <c r="E278" s="5" t="s">
        <v>442</v>
      </c>
      <c r="F278" s="5" t="s">
        <v>1101</v>
      </c>
      <c r="G278" s="5" t="s">
        <v>17</v>
      </c>
      <c r="H278" s="5" t="s">
        <v>17</v>
      </c>
      <c r="I278" s="5" t="s">
        <v>17</v>
      </c>
      <c r="J278" s="5" t="s">
        <v>443</v>
      </c>
      <c r="K278" s="5" t="s">
        <v>37</v>
      </c>
      <c r="L278" s="5" t="s">
        <v>42</v>
      </c>
      <c r="M278" s="5" t="s">
        <v>17</v>
      </c>
      <c r="N278" s="5" t="s">
        <v>133</v>
      </c>
      <c r="O278" t="s">
        <v>539</v>
      </c>
      <c r="P278" t="s">
        <v>538</v>
      </c>
      <c r="Q278" t="s">
        <v>533</v>
      </c>
      <c r="R278" t="s">
        <v>532</v>
      </c>
      <c r="S278">
        <v>91790</v>
      </c>
      <c r="T278">
        <f>VLOOKUP($A278,Sheet2!$A:$W,22,FALSE)</f>
        <v>34.0643344</v>
      </c>
      <c r="U278">
        <f>VLOOKUP($A278,Sheet2!$A:$W,23,FALSE)</f>
        <v>-117.9302361</v>
      </c>
      <c r="V278" t="str">
        <f>IF(VLOOKUP(A278,centers_stations!A:E,5,FALSE)=0,"",VLOOKUP(A278,centers_stations!A:E,5,FALSE))</f>
        <v>GHCND:USW00003166</v>
      </c>
      <c r="W278">
        <v>5</v>
      </c>
      <c r="X278">
        <v>26</v>
      </c>
      <c r="Y278" t="s">
        <v>1089</v>
      </c>
      <c r="Z278" t="s">
        <v>1089</v>
      </c>
      <c r="AA278">
        <v>5</v>
      </c>
      <c r="AB278" t="s">
        <v>1102</v>
      </c>
      <c r="AC278">
        <v>2</v>
      </c>
      <c r="AE278" t="s">
        <v>1111</v>
      </c>
      <c r="AF278">
        <v>2.5</v>
      </c>
      <c r="AG278">
        <v>2.5</v>
      </c>
      <c r="AH278">
        <v>12.09</v>
      </c>
      <c r="AI278">
        <v>2.2200000000000002</v>
      </c>
      <c r="AJ278" t="s">
        <v>1112</v>
      </c>
      <c r="AK278" t="s">
        <v>1112</v>
      </c>
      <c r="AL278" t="s">
        <v>1112</v>
      </c>
      <c r="AM278" t="s">
        <v>1112</v>
      </c>
    </row>
    <row r="279" spans="1:39">
      <c r="A279" s="5">
        <v>878</v>
      </c>
      <c r="B279" s="5" t="s">
        <v>387</v>
      </c>
      <c r="C279" s="6" t="s">
        <v>100</v>
      </c>
      <c r="D279" s="7" t="s">
        <v>194</v>
      </c>
      <c r="E279" s="5" t="s">
        <v>444</v>
      </c>
      <c r="F279" s="5" t="s">
        <v>1101</v>
      </c>
      <c r="G279" s="5" t="s">
        <v>39</v>
      </c>
      <c r="H279" s="5" t="s">
        <v>51</v>
      </c>
      <c r="I279" s="5" t="s">
        <v>39</v>
      </c>
      <c r="J279" s="5" t="s">
        <v>41</v>
      </c>
      <c r="K279" s="5" t="s">
        <v>46</v>
      </c>
      <c r="L279" s="5" t="s">
        <v>42</v>
      </c>
      <c r="M279" s="5" t="s">
        <v>445</v>
      </c>
      <c r="N279" s="5" t="s">
        <v>133</v>
      </c>
      <c r="O279" t="s">
        <v>537</v>
      </c>
      <c r="P279" t="s">
        <v>536</v>
      </c>
      <c r="Q279" t="s">
        <v>533</v>
      </c>
      <c r="R279" t="s">
        <v>532</v>
      </c>
      <c r="S279">
        <v>92860</v>
      </c>
      <c r="T279">
        <f>VLOOKUP($A279,Sheet2!$A:$W,22,FALSE)</f>
        <v>33.908400200000003</v>
      </c>
      <c r="U279">
        <f>VLOOKUP($A279,Sheet2!$A:$W,23,FALSE)</f>
        <v>-117.5627676</v>
      </c>
      <c r="V279" t="str">
        <f>IF(VLOOKUP(A279,centers_stations!A:E,5,FALSE)=0,"",VLOOKUP(A279,centers_stations!A:E,5,FALSE))</f>
        <v>GHCND:USW00003179</v>
      </c>
      <c r="W279">
        <v>5</v>
      </c>
      <c r="X279">
        <v>22</v>
      </c>
      <c r="Y279" t="s">
        <v>1089</v>
      </c>
      <c r="Z279" t="s">
        <v>1089</v>
      </c>
      <c r="AA279">
        <v>4.5</v>
      </c>
      <c r="AB279" t="s">
        <v>1102</v>
      </c>
      <c r="AC279">
        <v>2</v>
      </c>
      <c r="AE279" t="s">
        <v>1111</v>
      </c>
      <c r="AF279">
        <v>2.5</v>
      </c>
      <c r="AG279">
        <v>2.5</v>
      </c>
      <c r="AH279">
        <v>12.09</v>
      </c>
      <c r="AI279">
        <v>2.2200000000000002</v>
      </c>
      <c r="AJ279" t="s">
        <v>1124</v>
      </c>
      <c r="AK279">
        <v>7</v>
      </c>
      <c r="AL279">
        <v>7</v>
      </c>
      <c r="AM279" t="s">
        <v>1112</v>
      </c>
    </row>
    <row r="280" spans="1:39">
      <c r="A280" s="5">
        <v>879</v>
      </c>
      <c r="B280" s="5" t="s">
        <v>387</v>
      </c>
      <c r="C280" s="6" t="s">
        <v>100</v>
      </c>
      <c r="D280" s="7" t="s">
        <v>188</v>
      </c>
      <c r="E280" s="5" t="s">
        <v>446</v>
      </c>
      <c r="F280" s="5" t="s">
        <v>1101</v>
      </c>
      <c r="G280" s="5" t="s">
        <v>68</v>
      </c>
      <c r="H280" s="5" t="s">
        <v>16</v>
      </c>
      <c r="I280" s="5" t="s">
        <v>68</v>
      </c>
      <c r="J280" s="5" t="s">
        <v>76</v>
      </c>
      <c r="K280" s="5" t="s">
        <v>54</v>
      </c>
      <c r="L280" s="5" t="s">
        <v>24</v>
      </c>
      <c r="M280" s="5" t="s">
        <v>32</v>
      </c>
      <c r="N280" s="5" t="s">
        <v>133</v>
      </c>
      <c r="O280" t="s">
        <v>535</v>
      </c>
      <c r="P280" t="s">
        <v>534</v>
      </c>
      <c r="Q280" t="s">
        <v>533</v>
      </c>
      <c r="R280" t="s">
        <v>532</v>
      </c>
      <c r="S280">
        <v>93534</v>
      </c>
      <c r="T280">
        <f>VLOOKUP($A280,Sheet2!$A:$W,22,FALSE)</f>
        <v>34.6688993</v>
      </c>
      <c r="U280">
        <f>VLOOKUP($A280,Sheet2!$A:$W,23,FALSE)</f>
        <v>-118.1329064</v>
      </c>
      <c r="V280" t="str">
        <f>IF(VLOOKUP(A280,centers_stations!A:E,5,FALSE)=0,"",VLOOKUP(A280,centers_stations!A:E,5,FALSE))</f>
        <v>GHCND:USW00023182</v>
      </c>
      <c r="W280">
        <v>6</v>
      </c>
      <c r="X280">
        <v>25</v>
      </c>
      <c r="Y280" t="s">
        <v>1089</v>
      </c>
      <c r="Z280" t="s">
        <v>1089</v>
      </c>
      <c r="AA280">
        <v>5</v>
      </c>
      <c r="AB280" t="s">
        <v>1102</v>
      </c>
      <c r="AC280">
        <v>3</v>
      </c>
      <c r="AE280" t="s">
        <v>1111</v>
      </c>
      <c r="AF280">
        <v>2.5</v>
      </c>
      <c r="AG280">
        <v>2.5</v>
      </c>
      <c r="AH280">
        <v>10.89</v>
      </c>
      <c r="AI280">
        <v>2.2200000000000002</v>
      </c>
      <c r="AJ280" t="s">
        <v>1112</v>
      </c>
      <c r="AK280" t="s">
        <v>1112</v>
      </c>
      <c r="AL280" t="s">
        <v>1112</v>
      </c>
      <c r="AM280" t="s">
        <v>1112</v>
      </c>
    </row>
    <row r="281" spans="1:39">
      <c r="A281" s="5">
        <v>880</v>
      </c>
      <c r="B281" s="5" t="s">
        <v>387</v>
      </c>
      <c r="C281" s="6" t="s">
        <v>66</v>
      </c>
      <c r="D281" s="7" t="s">
        <v>447</v>
      </c>
      <c r="E281" s="5" t="s">
        <v>448</v>
      </c>
      <c r="F281" s="5" t="s">
        <v>1101</v>
      </c>
      <c r="G281" s="5" t="s">
        <v>32</v>
      </c>
      <c r="H281" s="5" t="s">
        <v>51</v>
      </c>
      <c r="I281" s="5" t="s">
        <v>32</v>
      </c>
      <c r="J281" s="5" t="s">
        <v>39</v>
      </c>
      <c r="K281" s="5" t="s">
        <v>88</v>
      </c>
      <c r="L281" s="5" t="s">
        <v>48</v>
      </c>
      <c r="M281" s="5" t="s">
        <v>167</v>
      </c>
      <c r="N281" s="5" t="s">
        <v>21</v>
      </c>
      <c r="O281" t="s">
        <v>531</v>
      </c>
      <c r="P281" t="s">
        <v>530</v>
      </c>
      <c r="Q281" t="s">
        <v>526</v>
      </c>
      <c r="R281" t="s">
        <v>525</v>
      </c>
      <c r="S281" t="s">
        <v>529</v>
      </c>
      <c r="T281">
        <f>VLOOKUP($A281,Sheet2!$A:$W,22,FALSE)</f>
        <v>43.457241099999997</v>
      </c>
      <c r="U281">
        <f>VLOOKUP($A281,Sheet2!$A:$W,23,FALSE)</f>
        <v>-80.473352500000004</v>
      </c>
      <c r="V281" t="str">
        <f>IF(VLOOKUP(A281,centers_stations!A:E,5,FALSE)=0,"",VLOOKUP(A281,centers_stations!A:E,5,FALSE))</f>
        <v>GHCND:CA006144239</v>
      </c>
      <c r="W281">
        <v>5</v>
      </c>
      <c r="X281">
        <v>25</v>
      </c>
      <c r="Y281" t="s">
        <v>1089</v>
      </c>
      <c r="Z281" t="s">
        <v>1089</v>
      </c>
      <c r="AA281">
        <v>3</v>
      </c>
      <c r="AB281" t="s">
        <v>1102</v>
      </c>
      <c r="AC281">
        <v>2</v>
      </c>
      <c r="AE281" t="s">
        <v>1111</v>
      </c>
      <c r="AF281">
        <v>2.5</v>
      </c>
      <c r="AG281">
        <v>2.5</v>
      </c>
      <c r="AH281">
        <v>12.09</v>
      </c>
      <c r="AI281">
        <v>2.2200000000000002</v>
      </c>
      <c r="AJ281" t="s">
        <v>1124</v>
      </c>
      <c r="AK281">
        <v>7</v>
      </c>
      <c r="AL281">
        <v>7</v>
      </c>
      <c r="AM281" t="s">
        <v>1112</v>
      </c>
    </row>
    <row r="282" spans="1:39">
      <c r="A282" s="5">
        <v>881</v>
      </c>
      <c r="B282" s="5" t="s">
        <v>387</v>
      </c>
      <c r="C282" s="6" t="s">
        <v>66</v>
      </c>
      <c r="D282" s="7" t="s">
        <v>447</v>
      </c>
      <c r="E282" s="5" t="s">
        <v>449</v>
      </c>
      <c r="F282" s="5" t="s">
        <v>1101</v>
      </c>
      <c r="G282" s="5" t="s">
        <v>32</v>
      </c>
      <c r="H282" s="5" t="s">
        <v>39</v>
      </c>
      <c r="I282" s="5" t="s">
        <v>32</v>
      </c>
      <c r="J282" s="5" t="s">
        <v>39</v>
      </c>
      <c r="K282" s="5" t="s">
        <v>39</v>
      </c>
      <c r="L282" s="5" t="s">
        <v>48</v>
      </c>
      <c r="M282" s="5" t="s">
        <v>17</v>
      </c>
      <c r="N282" s="5" t="s">
        <v>21</v>
      </c>
      <c r="O282" t="s">
        <v>528</v>
      </c>
      <c r="P282" t="s">
        <v>527</v>
      </c>
      <c r="Q282" t="s">
        <v>526</v>
      </c>
      <c r="R282" t="s">
        <v>525</v>
      </c>
      <c r="S282" t="s">
        <v>524</v>
      </c>
      <c r="T282">
        <f>VLOOKUP($A282,Sheet2!$A:$W,22,FALSE)</f>
        <v>43.744621500000001</v>
      </c>
      <c r="U282">
        <f>VLOOKUP($A282,Sheet2!$A:$W,23,FALSE)</f>
        <v>-79.711289899999997</v>
      </c>
      <c r="V282" t="str">
        <f>IF(VLOOKUP(A282,centers_stations!A:E,5,FALSE)=0,"",VLOOKUP(A282,centers_stations!A:E,5,FALSE))</f>
        <v>GHCND:CA006158733</v>
      </c>
      <c r="W282">
        <v>5</v>
      </c>
      <c r="X282">
        <v>20</v>
      </c>
      <c r="Y282" t="s">
        <v>1089</v>
      </c>
      <c r="Z282" t="s">
        <v>1089</v>
      </c>
      <c r="AA282">
        <v>3</v>
      </c>
      <c r="AB282" t="s">
        <v>1102</v>
      </c>
      <c r="AC282">
        <v>2</v>
      </c>
      <c r="AE282" t="s">
        <v>1111</v>
      </c>
      <c r="AF282">
        <v>2.5</v>
      </c>
      <c r="AG282">
        <v>2.5</v>
      </c>
      <c r="AH282">
        <v>12.09</v>
      </c>
      <c r="AI282">
        <v>2.2200000000000002</v>
      </c>
      <c r="AJ282" t="s">
        <v>1124</v>
      </c>
      <c r="AK282">
        <v>7</v>
      </c>
      <c r="AL282">
        <v>7</v>
      </c>
      <c r="AM282" t="s">
        <v>1112</v>
      </c>
    </row>
    <row r="283" spans="1:39">
      <c r="A283" s="5">
        <v>882</v>
      </c>
      <c r="B283" s="5" t="s">
        <v>387</v>
      </c>
      <c r="C283" s="6" t="s">
        <v>85</v>
      </c>
      <c r="D283" s="7" t="s">
        <v>141</v>
      </c>
      <c r="E283" s="5" t="s">
        <v>450</v>
      </c>
      <c r="F283" s="5" t="s">
        <v>1101</v>
      </c>
      <c r="G283" s="5" t="s">
        <v>25</v>
      </c>
      <c r="H283" s="5" t="s">
        <v>41</v>
      </c>
      <c r="I283" s="5" t="s">
        <v>25</v>
      </c>
      <c r="J283" s="5" t="s">
        <v>41</v>
      </c>
      <c r="K283" s="5" t="s">
        <v>54</v>
      </c>
      <c r="L283" s="5" t="s">
        <v>31</v>
      </c>
      <c r="M283" s="5" t="s">
        <v>108</v>
      </c>
      <c r="N283" s="5" t="s">
        <v>21</v>
      </c>
      <c r="O283" t="s">
        <v>523</v>
      </c>
      <c r="P283" t="s">
        <v>522</v>
      </c>
      <c r="Q283" t="s">
        <v>521</v>
      </c>
      <c r="R283" t="s">
        <v>520</v>
      </c>
      <c r="S283">
        <v>6492</v>
      </c>
      <c r="T283">
        <f>VLOOKUP($A283,Sheet2!$A:$W,22,FALSE)</f>
        <v>41.442604799999998</v>
      </c>
      <c r="U283">
        <f>VLOOKUP($A283,Sheet2!$A:$W,23,FALSE)</f>
        <v>-72.829768400000006</v>
      </c>
      <c r="V283" t="str">
        <f>IF(VLOOKUP(A283,centers_stations!A:E,5,FALSE)=0,"",VLOOKUP(A283,centers_stations!A:E,5,FALSE))</f>
        <v>GHCND:USW00054788</v>
      </c>
      <c r="W283">
        <v>5</v>
      </c>
      <c r="X283">
        <v>24</v>
      </c>
      <c r="Y283" t="s">
        <v>1089</v>
      </c>
      <c r="Z283" t="s">
        <v>1089</v>
      </c>
      <c r="AA283">
        <v>6</v>
      </c>
      <c r="AB283" t="s">
        <v>1102</v>
      </c>
      <c r="AC283">
        <v>3</v>
      </c>
      <c r="AE283" t="s">
        <v>1111</v>
      </c>
      <c r="AF283">
        <v>2.5</v>
      </c>
      <c r="AG283">
        <v>2.5</v>
      </c>
      <c r="AH283">
        <v>12.09</v>
      </c>
      <c r="AI283">
        <v>2.2200000000000002</v>
      </c>
      <c r="AJ283" t="s">
        <v>1124</v>
      </c>
      <c r="AK283">
        <v>11</v>
      </c>
      <c r="AL283">
        <v>11</v>
      </c>
      <c r="AM283" t="s">
        <v>1112</v>
      </c>
    </row>
    <row r="284" spans="1:39">
      <c r="A284" s="5">
        <v>883</v>
      </c>
      <c r="B284" s="5" t="s">
        <v>387</v>
      </c>
      <c r="C284" s="6" t="s">
        <v>94</v>
      </c>
      <c r="D284" s="7" t="s">
        <v>95</v>
      </c>
      <c r="E284" s="5" t="s">
        <v>451</v>
      </c>
      <c r="F284" s="5" t="s">
        <v>1101</v>
      </c>
      <c r="G284" s="5" t="s">
        <v>17</v>
      </c>
      <c r="H284" s="5" t="s">
        <v>17</v>
      </c>
      <c r="I284" s="5" t="s">
        <v>167</v>
      </c>
      <c r="J284" s="5" t="s">
        <v>167</v>
      </c>
      <c r="K284" s="5" t="s">
        <v>60</v>
      </c>
      <c r="L284" s="5" t="s">
        <v>41</v>
      </c>
      <c r="M284" s="5" t="s">
        <v>452</v>
      </c>
      <c r="N284" s="5" t="s">
        <v>21</v>
      </c>
      <c r="O284" t="s">
        <v>519</v>
      </c>
      <c r="P284" t="s">
        <v>518</v>
      </c>
      <c r="Q284" t="s">
        <v>517</v>
      </c>
      <c r="R284" t="s">
        <v>516</v>
      </c>
      <c r="S284">
        <v>19904</v>
      </c>
      <c r="T284">
        <v>39.129232999999999</v>
      </c>
      <c r="U284">
        <v>-75.531740999999997</v>
      </c>
      <c r="V284" t="str">
        <f>IF(VLOOKUP(A284,centers_stations!A:E,5,FALSE)=0,"",VLOOKUP(A284,centers_stations!A:E,5,FALSE))</f>
        <v>GHCND:USW00013764</v>
      </c>
      <c r="W284">
        <v>6</v>
      </c>
      <c r="X284">
        <v>24</v>
      </c>
      <c r="Y284" t="s">
        <v>1089</v>
      </c>
      <c r="Z284" t="s">
        <v>1088</v>
      </c>
      <c r="AA284">
        <v>7</v>
      </c>
      <c r="AB284" t="s">
        <v>1102</v>
      </c>
      <c r="AC284">
        <v>3</v>
      </c>
      <c r="AE284" t="s">
        <v>1111</v>
      </c>
      <c r="AF284">
        <v>2.5</v>
      </c>
      <c r="AG284">
        <v>2.5</v>
      </c>
      <c r="AH284">
        <v>10.89</v>
      </c>
      <c r="AI284">
        <v>2.2200000000000002</v>
      </c>
      <c r="AJ284" t="s">
        <v>1112</v>
      </c>
      <c r="AK284" t="s">
        <v>1112</v>
      </c>
      <c r="AL284" t="s">
        <v>1112</v>
      </c>
      <c r="AM284" t="s">
        <v>1112</v>
      </c>
    </row>
    <row r="285" spans="1:39">
      <c r="A285" s="5">
        <v>884</v>
      </c>
      <c r="B285" s="5" t="s">
        <v>11</v>
      </c>
      <c r="C285" s="6" t="s">
        <v>12</v>
      </c>
      <c r="D285" s="7" t="s">
        <v>224</v>
      </c>
      <c r="E285" s="5" t="s">
        <v>453</v>
      </c>
      <c r="F285" s="5" t="s">
        <v>1101</v>
      </c>
      <c r="G285" s="5" t="s">
        <v>80</v>
      </c>
      <c r="H285" s="5" t="s">
        <v>31</v>
      </c>
      <c r="I285" s="5" t="s">
        <v>39</v>
      </c>
      <c r="J285" s="5" t="s">
        <v>31</v>
      </c>
      <c r="K285" s="5" t="s">
        <v>46</v>
      </c>
      <c r="L285" s="5" t="s">
        <v>42</v>
      </c>
      <c r="M285" s="5" t="s">
        <v>39</v>
      </c>
      <c r="N285" s="5" t="s">
        <v>21</v>
      </c>
      <c r="O285" t="s">
        <v>515</v>
      </c>
      <c r="P285" t="s">
        <v>514</v>
      </c>
      <c r="Q285" t="s">
        <v>509</v>
      </c>
      <c r="R285" t="s">
        <v>508</v>
      </c>
      <c r="S285">
        <v>33063</v>
      </c>
      <c r="T285">
        <f>VLOOKUP($A285,Sheet2!$A:$W,22,FALSE)</f>
        <v>26.253032399999999</v>
      </c>
      <c r="U285">
        <f>VLOOKUP($A285,Sheet2!$A:$W,23,FALSE)</f>
        <v>-80.200498199999998</v>
      </c>
      <c r="V285" t="str">
        <f>IF(VLOOKUP(A285,centers_stations!A:E,5,FALSE)=0,"",VLOOKUP(A285,centers_stations!A:E,5,FALSE))</f>
        <v>GHCND:USW00012885</v>
      </c>
      <c r="W285">
        <v>5</v>
      </c>
      <c r="X285">
        <v>25</v>
      </c>
      <c r="Y285" t="s">
        <v>1090</v>
      </c>
      <c r="Z285" t="s">
        <v>1088</v>
      </c>
      <c r="AA285">
        <v>6</v>
      </c>
      <c r="AB285" t="s">
        <v>1102</v>
      </c>
      <c r="AC285">
        <v>3</v>
      </c>
      <c r="AE285" t="s">
        <v>1111</v>
      </c>
      <c r="AF285">
        <v>2.5</v>
      </c>
      <c r="AG285">
        <v>2.5</v>
      </c>
      <c r="AH285">
        <v>12.09</v>
      </c>
      <c r="AI285">
        <v>2.2200000000000002</v>
      </c>
      <c r="AJ285" t="s">
        <v>1124</v>
      </c>
      <c r="AK285">
        <v>7</v>
      </c>
      <c r="AL285">
        <v>7</v>
      </c>
      <c r="AM285" t="s">
        <v>1112</v>
      </c>
    </row>
    <row r="286" spans="1:39">
      <c r="A286" s="5">
        <v>885</v>
      </c>
      <c r="B286" s="5" t="s">
        <v>387</v>
      </c>
      <c r="C286" s="6" t="s">
        <v>12</v>
      </c>
      <c r="D286" s="7" t="s">
        <v>361</v>
      </c>
      <c r="E286" s="5" t="s">
        <v>454</v>
      </c>
      <c r="F286" s="5" t="s">
        <v>1101</v>
      </c>
      <c r="G286" s="5" t="s">
        <v>17</v>
      </c>
      <c r="H286" s="5" t="s">
        <v>41</v>
      </c>
      <c r="I286" s="5" t="s">
        <v>423</v>
      </c>
      <c r="J286" s="5" t="s">
        <v>423</v>
      </c>
      <c r="K286" s="5" t="s">
        <v>42</v>
      </c>
      <c r="L286" s="5" t="s">
        <v>42</v>
      </c>
      <c r="M286" s="5" t="s">
        <v>31</v>
      </c>
      <c r="N286" s="5" t="s">
        <v>21</v>
      </c>
      <c r="O286" t="s">
        <v>513</v>
      </c>
      <c r="P286" t="s">
        <v>512</v>
      </c>
      <c r="Q286" t="s">
        <v>509</v>
      </c>
      <c r="R286" t="s">
        <v>508</v>
      </c>
      <c r="S286">
        <v>32935</v>
      </c>
      <c r="T286">
        <f>VLOOKUP($A286,Sheet2!$A:$W,22,FALSE)</f>
        <v>28.124647400000001</v>
      </c>
      <c r="U286">
        <f>VLOOKUP($A286,Sheet2!$A:$W,23,FALSE)</f>
        <v>-80.670068400000005</v>
      </c>
      <c r="V286" t="str">
        <f>IF(VLOOKUP(A286,centers_stations!A:E,5,FALSE)=0,"",VLOOKUP(A286,centers_stations!A:E,5,FALSE))</f>
        <v>GHCND:USC00085612</v>
      </c>
      <c r="W286">
        <v>6</v>
      </c>
      <c r="X286">
        <v>26</v>
      </c>
      <c r="Y286" t="s">
        <v>1090</v>
      </c>
      <c r="Z286" t="s">
        <v>1088</v>
      </c>
      <c r="AA286">
        <v>6</v>
      </c>
      <c r="AB286" t="s">
        <v>1102</v>
      </c>
      <c r="AC286">
        <v>2</v>
      </c>
      <c r="AE286" t="s">
        <v>1111</v>
      </c>
      <c r="AF286">
        <v>2.5</v>
      </c>
      <c r="AG286">
        <v>2.5</v>
      </c>
      <c r="AH286">
        <v>10.89</v>
      </c>
      <c r="AI286">
        <v>2.2200000000000002</v>
      </c>
      <c r="AJ286" t="s">
        <v>1124</v>
      </c>
      <c r="AK286">
        <v>7</v>
      </c>
      <c r="AL286">
        <v>7</v>
      </c>
      <c r="AM286" t="s">
        <v>1112</v>
      </c>
    </row>
    <row r="287" spans="1:39">
      <c r="A287" s="5">
        <v>886</v>
      </c>
      <c r="B287" s="5" t="s">
        <v>387</v>
      </c>
      <c r="C287" s="6" t="s">
        <v>94</v>
      </c>
      <c r="D287" s="7" t="s">
        <v>113</v>
      </c>
      <c r="E287" s="5" t="s">
        <v>455</v>
      </c>
      <c r="F287" s="5" t="s">
        <v>1101</v>
      </c>
      <c r="G287" s="5" t="s">
        <v>41</v>
      </c>
      <c r="H287" s="5" t="s">
        <v>20</v>
      </c>
      <c r="I287" s="5" t="s">
        <v>17</v>
      </c>
      <c r="J287" s="5" t="s">
        <v>20</v>
      </c>
      <c r="K287" s="5" t="s">
        <v>65</v>
      </c>
      <c r="L287" s="5" t="s">
        <v>42</v>
      </c>
      <c r="M287" s="5" t="s">
        <v>30</v>
      </c>
      <c r="N287" s="5" t="s">
        <v>21</v>
      </c>
      <c r="O287" t="s">
        <v>511</v>
      </c>
      <c r="P287" t="s">
        <v>510</v>
      </c>
      <c r="Q287" t="s">
        <v>509</v>
      </c>
      <c r="R287" t="s">
        <v>508</v>
      </c>
      <c r="S287">
        <v>32703</v>
      </c>
      <c r="T287">
        <f>VLOOKUP($A287,Sheet2!$A:$W,22,FALSE)</f>
        <v>28.671540100000001</v>
      </c>
      <c r="U287">
        <f>VLOOKUP($A287,Sheet2!$A:$W,23,FALSE)</f>
        <v>-81.471475600000005</v>
      </c>
      <c r="V287" t="str">
        <f>IF(VLOOKUP(A287,centers_stations!A:E,5,FALSE)=0,"",VLOOKUP(A287,centers_stations!A:E,5,FALSE))</f>
        <v>GHCND:USC00087228</v>
      </c>
      <c r="W287">
        <v>5</v>
      </c>
      <c r="X287">
        <v>25</v>
      </c>
      <c r="Y287" t="s">
        <v>1090</v>
      </c>
      <c r="Z287" t="s">
        <v>1088</v>
      </c>
      <c r="AA287">
        <v>6</v>
      </c>
      <c r="AB287" t="s">
        <v>1102</v>
      </c>
      <c r="AC287">
        <v>3</v>
      </c>
      <c r="AE287" t="s">
        <v>1111</v>
      </c>
      <c r="AF287">
        <v>2.5</v>
      </c>
      <c r="AG287">
        <v>2.5</v>
      </c>
      <c r="AH287">
        <v>12.09</v>
      </c>
      <c r="AI287">
        <v>2.2200000000000002</v>
      </c>
      <c r="AJ287" t="s">
        <v>1124</v>
      </c>
      <c r="AK287">
        <v>7</v>
      </c>
      <c r="AL287">
        <v>7</v>
      </c>
      <c r="AM287" t="s">
        <v>1112</v>
      </c>
    </row>
    <row r="288" spans="1:39">
      <c r="A288" s="5">
        <v>887</v>
      </c>
      <c r="B288" s="5" t="s">
        <v>387</v>
      </c>
      <c r="C288" s="6" t="s">
        <v>12</v>
      </c>
      <c r="D288" s="7" t="s">
        <v>13</v>
      </c>
      <c r="E288" s="5" t="s">
        <v>456</v>
      </c>
      <c r="F288" s="5" t="s">
        <v>1101</v>
      </c>
      <c r="G288" s="5" t="s">
        <v>48</v>
      </c>
      <c r="H288" s="5" t="s">
        <v>15</v>
      </c>
      <c r="I288" s="5" t="s">
        <v>41</v>
      </c>
      <c r="J288" s="5" t="s">
        <v>115</v>
      </c>
      <c r="K288" s="5" t="s">
        <v>48</v>
      </c>
      <c r="L288" s="5" t="s">
        <v>48</v>
      </c>
      <c r="M288" s="5" t="s">
        <v>115</v>
      </c>
      <c r="N288" s="5" t="s">
        <v>21</v>
      </c>
      <c r="O288" t="s">
        <v>507</v>
      </c>
      <c r="P288" t="s">
        <v>506</v>
      </c>
      <c r="Q288" t="s">
        <v>505</v>
      </c>
      <c r="R288" t="s">
        <v>504</v>
      </c>
      <c r="S288">
        <v>30907</v>
      </c>
      <c r="T288">
        <f>VLOOKUP($A288,Sheet2!$A:$W,22,FALSE)</f>
        <v>33.515796000000002</v>
      </c>
      <c r="U288">
        <f>VLOOKUP($A288,Sheet2!$A:$W,23,FALSE)</f>
        <v>-82.052352999999997</v>
      </c>
      <c r="V288" t="str">
        <f>IF(VLOOKUP(A288,centers_stations!A:E,5,FALSE)=0,"",VLOOKUP(A288,centers_stations!A:E,5,FALSE))</f>
        <v>GHCND:USW00013837</v>
      </c>
      <c r="W288">
        <v>5</v>
      </c>
      <c r="X288">
        <v>25</v>
      </c>
      <c r="Y288" t="s">
        <v>1090</v>
      </c>
      <c r="Z288" t="s">
        <v>1088</v>
      </c>
      <c r="AA288">
        <v>5</v>
      </c>
      <c r="AB288" t="s">
        <v>1102</v>
      </c>
      <c r="AC288">
        <v>2</v>
      </c>
      <c r="AE288" t="s">
        <v>1111</v>
      </c>
      <c r="AF288">
        <v>2.5</v>
      </c>
      <c r="AG288">
        <v>2.5</v>
      </c>
      <c r="AH288">
        <v>12.09</v>
      </c>
      <c r="AI288">
        <v>2.2200000000000002</v>
      </c>
      <c r="AJ288" t="s">
        <v>1112</v>
      </c>
      <c r="AK288" t="s">
        <v>1112</v>
      </c>
      <c r="AL288" t="s">
        <v>1112</v>
      </c>
      <c r="AM288" t="s">
        <v>1112</v>
      </c>
    </row>
    <row r="289" spans="1:39">
      <c r="A289" s="5">
        <v>888</v>
      </c>
      <c r="B289" s="5" t="s">
        <v>387</v>
      </c>
      <c r="C289" s="6" t="s">
        <v>94</v>
      </c>
      <c r="D289" s="7" t="s">
        <v>95</v>
      </c>
      <c r="E289" s="5" t="s">
        <v>457</v>
      </c>
      <c r="F289" s="5" t="s">
        <v>1101</v>
      </c>
      <c r="G289" s="5" t="s">
        <v>17</v>
      </c>
      <c r="H289" s="5" t="s">
        <v>17</v>
      </c>
      <c r="I289" s="5" t="s">
        <v>17</v>
      </c>
      <c r="J289" s="5" t="s">
        <v>17</v>
      </c>
      <c r="K289" s="5" t="s">
        <v>54</v>
      </c>
      <c r="L289" s="5" t="s">
        <v>445</v>
      </c>
      <c r="M289" s="5" t="s">
        <v>458</v>
      </c>
      <c r="N289" s="5" t="s">
        <v>21</v>
      </c>
      <c r="O289" t="s">
        <v>503</v>
      </c>
      <c r="P289" t="s">
        <v>502</v>
      </c>
      <c r="Q289" t="s">
        <v>499</v>
      </c>
      <c r="R289" t="s">
        <v>498</v>
      </c>
      <c r="S289">
        <v>21236</v>
      </c>
      <c r="T289">
        <f>VLOOKUP($A289,Sheet2!$A:$W,22,FALSE)</f>
        <v>39.396758499999997</v>
      </c>
      <c r="U289">
        <f>VLOOKUP($A289,Sheet2!$A:$W,23,FALSE)</f>
        <v>-76.476276100000007</v>
      </c>
      <c r="V289" t="str">
        <f>IF(VLOOKUP(A289,centers_stations!A:E,5,FALSE)=0,"",VLOOKUP(A289,centers_stations!A:E,5,FALSE))</f>
        <v>GHCND:USW00093784</v>
      </c>
      <c r="W289">
        <v>5</v>
      </c>
      <c r="X289">
        <v>24</v>
      </c>
      <c r="Y289" t="s">
        <v>1089</v>
      </c>
      <c r="Z289" t="s">
        <v>1089</v>
      </c>
      <c r="AA289">
        <v>7</v>
      </c>
      <c r="AB289" t="s">
        <v>1102</v>
      </c>
      <c r="AC289">
        <v>3</v>
      </c>
      <c r="AE289" t="s">
        <v>1111</v>
      </c>
      <c r="AF289">
        <v>2.5</v>
      </c>
      <c r="AG289">
        <v>2.5</v>
      </c>
      <c r="AH289">
        <v>12.09</v>
      </c>
      <c r="AI289">
        <v>2.2200000000000002</v>
      </c>
      <c r="AJ289" t="s">
        <v>1112</v>
      </c>
      <c r="AK289" t="s">
        <v>1112</v>
      </c>
      <c r="AL289" t="s">
        <v>1112</v>
      </c>
      <c r="AM289" t="s">
        <v>1112</v>
      </c>
    </row>
    <row r="290" spans="1:39">
      <c r="A290" s="5">
        <v>889</v>
      </c>
      <c r="B290" s="5" t="s">
        <v>387</v>
      </c>
      <c r="C290" s="6" t="s">
        <v>94</v>
      </c>
      <c r="D290" s="7" t="s">
        <v>233</v>
      </c>
      <c r="E290" s="5" t="s">
        <v>459</v>
      </c>
      <c r="F290" s="5" t="s">
        <v>1101</v>
      </c>
      <c r="G290" s="5" t="s">
        <v>16</v>
      </c>
      <c r="H290" s="5" t="s">
        <v>460</v>
      </c>
      <c r="I290" s="5" t="s">
        <v>461</v>
      </c>
      <c r="J290" s="5" t="s">
        <v>17</v>
      </c>
      <c r="K290" s="5" t="s">
        <v>42</v>
      </c>
      <c r="L290" s="5" t="s">
        <v>42</v>
      </c>
      <c r="M290" s="5" t="s">
        <v>108</v>
      </c>
      <c r="N290" s="5" t="s">
        <v>21</v>
      </c>
      <c r="O290" t="s">
        <v>501</v>
      </c>
      <c r="P290" t="s">
        <v>500</v>
      </c>
      <c r="Q290" t="s">
        <v>499</v>
      </c>
      <c r="R290" t="s">
        <v>498</v>
      </c>
      <c r="S290">
        <v>21045</v>
      </c>
      <c r="T290">
        <f>VLOOKUP($A290,Sheet2!$A:$W,22,FALSE)</f>
        <v>39.176222199999998</v>
      </c>
      <c r="U290">
        <f>VLOOKUP($A290,Sheet2!$A:$W,23,FALSE)</f>
        <v>-76.8405834</v>
      </c>
      <c r="V290" t="str">
        <f>IF(VLOOKUP(A290,centers_stations!A:E,5,FALSE)=0,"",VLOOKUP(A290,centers_stations!A:E,5,FALSE))</f>
        <v>GHCND:USW00093721</v>
      </c>
      <c r="W290">
        <v>4</v>
      </c>
      <c r="X290">
        <v>22</v>
      </c>
      <c r="Y290" t="s">
        <v>1089</v>
      </c>
      <c r="Z290" t="s">
        <v>1089</v>
      </c>
      <c r="AA290">
        <v>6</v>
      </c>
      <c r="AB290" t="s">
        <v>1102</v>
      </c>
      <c r="AC290">
        <v>2</v>
      </c>
      <c r="AE290" t="s">
        <v>1111</v>
      </c>
      <c r="AF290">
        <v>3</v>
      </c>
      <c r="AG290">
        <v>3</v>
      </c>
      <c r="AH290">
        <v>12.89</v>
      </c>
      <c r="AI290">
        <v>2.2200000000000002</v>
      </c>
      <c r="AJ290" t="s">
        <v>1112</v>
      </c>
      <c r="AK290" t="s">
        <v>1112</v>
      </c>
      <c r="AL290" t="s">
        <v>1112</v>
      </c>
      <c r="AM290" t="s">
        <v>1112</v>
      </c>
    </row>
    <row r="291" spans="1:39">
      <c r="A291" s="5">
        <v>890</v>
      </c>
      <c r="B291" s="5" t="s">
        <v>387</v>
      </c>
      <c r="C291" s="6" t="s">
        <v>85</v>
      </c>
      <c r="D291" s="7" t="s">
        <v>145</v>
      </c>
      <c r="E291" s="5" t="s">
        <v>462</v>
      </c>
      <c r="F291" s="5" t="s">
        <v>1101</v>
      </c>
      <c r="G291" s="5" t="s">
        <v>80</v>
      </c>
      <c r="H291" s="5" t="s">
        <v>80</v>
      </c>
      <c r="I291" s="5" t="s">
        <v>41</v>
      </c>
      <c r="J291" s="5" t="s">
        <v>80</v>
      </c>
      <c r="K291" s="5" t="s">
        <v>88</v>
      </c>
      <c r="L291" s="5" t="s">
        <v>77</v>
      </c>
      <c r="M291" s="5" t="s">
        <v>31</v>
      </c>
      <c r="N291" s="5" t="s">
        <v>21</v>
      </c>
      <c r="O291" t="s">
        <v>497</v>
      </c>
      <c r="P291" t="s">
        <v>496</v>
      </c>
      <c r="Q291" t="s">
        <v>495</v>
      </c>
      <c r="R291" t="s">
        <v>494</v>
      </c>
      <c r="S291">
        <v>7410</v>
      </c>
      <c r="T291">
        <f>VLOOKUP($A291,Sheet2!$A:$W,22,FALSE)</f>
        <v>40.947012399999998</v>
      </c>
      <c r="U291">
        <f>VLOOKUP($A291,Sheet2!$A:$W,23,FALSE)</f>
        <v>-74.1397209</v>
      </c>
      <c r="V291" t="str">
        <f>IF(VLOOKUP(A291,centers_stations!A:E,5,FALSE)=0,"",VLOOKUP(A291,centers_stations!A:E,5,FALSE))</f>
        <v>GHCND:USW00094741</v>
      </c>
      <c r="W291">
        <v>4</v>
      </c>
      <c r="X291">
        <v>22</v>
      </c>
      <c r="Y291" t="s">
        <v>1089</v>
      </c>
      <c r="Z291" t="s">
        <v>1089</v>
      </c>
      <c r="AA291">
        <v>4.5</v>
      </c>
      <c r="AB291" t="s">
        <v>1102</v>
      </c>
      <c r="AC291">
        <v>2</v>
      </c>
      <c r="AE291" t="s">
        <v>1111</v>
      </c>
      <c r="AF291">
        <v>3</v>
      </c>
      <c r="AG291">
        <v>3</v>
      </c>
      <c r="AH291">
        <v>12.89</v>
      </c>
      <c r="AI291">
        <v>2.2200000000000002</v>
      </c>
      <c r="AJ291" t="s">
        <v>1124</v>
      </c>
      <c r="AK291">
        <v>11</v>
      </c>
      <c r="AL291">
        <v>11</v>
      </c>
      <c r="AM291" t="s">
        <v>1112</v>
      </c>
    </row>
    <row r="292" spans="1:39">
      <c r="A292" s="5">
        <v>891</v>
      </c>
      <c r="B292" s="5" t="s">
        <v>387</v>
      </c>
      <c r="C292" s="6" t="s">
        <v>66</v>
      </c>
      <c r="D292" s="7" t="s">
        <v>158</v>
      </c>
      <c r="E292" s="5" t="s">
        <v>463</v>
      </c>
      <c r="F292" s="5" t="s">
        <v>1101</v>
      </c>
      <c r="G292" s="5" t="s">
        <v>41</v>
      </c>
      <c r="H292" s="5" t="s">
        <v>41</v>
      </c>
      <c r="I292" s="5" t="s">
        <v>41</v>
      </c>
      <c r="J292" s="5" t="s">
        <v>41</v>
      </c>
      <c r="K292" s="5" t="s">
        <v>24</v>
      </c>
      <c r="L292" s="5" t="s">
        <v>42</v>
      </c>
      <c r="M292" s="5" t="s">
        <v>53</v>
      </c>
      <c r="N292" s="5" t="s">
        <v>21</v>
      </c>
      <c r="O292" t="s">
        <v>493</v>
      </c>
      <c r="P292" t="s">
        <v>492</v>
      </c>
      <c r="Q292" t="s">
        <v>471</v>
      </c>
      <c r="R292" t="s">
        <v>470</v>
      </c>
      <c r="S292">
        <v>15207</v>
      </c>
      <c r="T292">
        <f>VLOOKUP($A292,Sheet2!$A:$W,22,FALSE)</f>
        <v>40.364267300000002</v>
      </c>
      <c r="U292">
        <f>VLOOKUP($A292,Sheet2!$A:$W,23,FALSE)</f>
        <v>-79.908657300000002</v>
      </c>
      <c r="V292" t="str">
        <f>IF(VLOOKUP(A292,centers_stations!A:E,5,FALSE)=0,"",VLOOKUP(A292,centers_stations!A:E,5,FALSE))</f>
        <v>GHCND:USW00014762</v>
      </c>
      <c r="W292">
        <v>5</v>
      </c>
      <c r="X292">
        <v>24</v>
      </c>
      <c r="Y292" t="s">
        <v>1089</v>
      </c>
      <c r="Z292" t="s">
        <v>1089</v>
      </c>
      <c r="AA292">
        <v>6</v>
      </c>
      <c r="AB292" t="s">
        <v>1096</v>
      </c>
      <c r="AC292">
        <v>3</v>
      </c>
      <c r="AE292" t="s">
        <v>1111</v>
      </c>
      <c r="AF292">
        <v>2.5</v>
      </c>
      <c r="AG292">
        <v>2.5</v>
      </c>
      <c r="AH292">
        <v>12.09</v>
      </c>
      <c r="AI292">
        <v>2.2200000000000002</v>
      </c>
      <c r="AJ292" t="s">
        <v>1112</v>
      </c>
      <c r="AK292" t="s">
        <v>1112</v>
      </c>
      <c r="AL292" t="s">
        <v>1112</v>
      </c>
      <c r="AM292" t="s">
        <v>1112</v>
      </c>
    </row>
    <row r="293" spans="1:39">
      <c r="A293" s="5">
        <v>892</v>
      </c>
      <c r="B293" s="5" t="s">
        <v>387</v>
      </c>
      <c r="C293" s="6" t="s">
        <v>100</v>
      </c>
      <c r="D293" s="7" t="s">
        <v>104</v>
      </c>
      <c r="E293" s="5" t="s">
        <v>464</v>
      </c>
      <c r="F293" s="5" t="s">
        <v>1101</v>
      </c>
      <c r="G293" s="5" t="s">
        <v>80</v>
      </c>
      <c r="H293" s="5" t="s">
        <v>80</v>
      </c>
      <c r="I293" s="5" t="s">
        <v>80</v>
      </c>
      <c r="J293" s="5" t="s">
        <v>80</v>
      </c>
      <c r="K293" s="5" t="s">
        <v>54</v>
      </c>
      <c r="L293" s="5" t="s">
        <v>26</v>
      </c>
      <c r="M293" s="5" t="s">
        <v>76</v>
      </c>
      <c r="N293" s="5" t="s">
        <v>27</v>
      </c>
      <c r="O293" t="s">
        <v>491</v>
      </c>
      <c r="P293" t="s">
        <v>490</v>
      </c>
      <c r="Q293" t="s">
        <v>487</v>
      </c>
      <c r="R293" t="s">
        <v>486</v>
      </c>
      <c r="S293">
        <v>78217</v>
      </c>
      <c r="T293">
        <f>VLOOKUP($A293,Sheet2!$A:$W,22,FALSE)</f>
        <v>29.550595300000001</v>
      </c>
      <c r="U293">
        <f>VLOOKUP($A293,Sheet2!$A:$W,23,FALSE)</f>
        <v>-98.409790999999998</v>
      </c>
      <c r="V293" t="str">
        <f>IF(VLOOKUP(A293,centers_stations!A:E,5,FALSE)=0,"",VLOOKUP(A293,centers_stations!A:E,5,FALSE))</f>
        <v>GHCND:USW00012921</v>
      </c>
      <c r="W293">
        <v>5</v>
      </c>
      <c r="X293">
        <v>24</v>
      </c>
      <c r="Y293" t="s">
        <v>1088</v>
      </c>
      <c r="Z293" t="s">
        <v>1088</v>
      </c>
      <c r="AA293">
        <v>6</v>
      </c>
      <c r="AB293" t="s">
        <v>1102</v>
      </c>
      <c r="AC293">
        <v>3</v>
      </c>
      <c r="AE293" t="s">
        <v>1111</v>
      </c>
      <c r="AF293">
        <v>2.5</v>
      </c>
      <c r="AG293">
        <v>2.5</v>
      </c>
      <c r="AH293">
        <v>12.09</v>
      </c>
      <c r="AI293">
        <v>2.2200000000000002</v>
      </c>
      <c r="AJ293" t="s">
        <v>1124</v>
      </c>
      <c r="AK293">
        <v>7</v>
      </c>
      <c r="AL293">
        <v>7</v>
      </c>
      <c r="AM293" t="s">
        <v>1112</v>
      </c>
    </row>
    <row r="294" spans="1:39">
      <c r="A294" s="5">
        <v>893</v>
      </c>
      <c r="B294" s="5" t="s">
        <v>387</v>
      </c>
      <c r="C294" s="6" t="s">
        <v>94</v>
      </c>
      <c r="D294" s="7" t="s">
        <v>97</v>
      </c>
      <c r="E294" s="5" t="s">
        <v>465</v>
      </c>
      <c r="F294" s="5" t="s">
        <v>1101</v>
      </c>
      <c r="G294" s="5" t="s">
        <v>68</v>
      </c>
      <c r="H294" s="5" t="s">
        <v>32</v>
      </c>
      <c r="I294" s="5" t="s">
        <v>466</v>
      </c>
      <c r="J294" s="5" t="s">
        <v>17</v>
      </c>
      <c r="K294" s="5" t="s">
        <v>467</v>
      </c>
      <c r="L294" s="5" t="s">
        <v>24</v>
      </c>
      <c r="M294" s="5" t="s">
        <v>32</v>
      </c>
      <c r="N294" s="5" t="s">
        <v>27</v>
      </c>
      <c r="O294" t="s">
        <v>489</v>
      </c>
      <c r="P294" t="s">
        <v>488</v>
      </c>
      <c r="Q294" t="s">
        <v>487</v>
      </c>
      <c r="R294" t="s">
        <v>486</v>
      </c>
      <c r="S294">
        <v>76133</v>
      </c>
      <c r="T294">
        <f>VLOOKUP($A294,Sheet2!$A:$W,22,FALSE)</f>
        <v>32.647204799999997</v>
      </c>
      <c r="U294">
        <f>VLOOKUP($A294,Sheet2!$A:$W,23,FALSE)</f>
        <v>-97.362517400000002</v>
      </c>
      <c r="V294" t="str">
        <f>IF(VLOOKUP(A294,centers_stations!A:E,5,FALSE)=0,"",VLOOKUP(A294,centers_stations!A:E,5,FALSE))</f>
        <v>GHCND:USC00410691</v>
      </c>
      <c r="X294">
        <v>25</v>
      </c>
      <c r="Y294" t="s">
        <v>1089</v>
      </c>
      <c r="Z294" t="s">
        <v>1089</v>
      </c>
      <c r="AA294">
        <v>6</v>
      </c>
      <c r="AB294" t="s">
        <v>1096</v>
      </c>
      <c r="AC294">
        <v>2</v>
      </c>
      <c r="AE294" t="s">
        <v>1127</v>
      </c>
      <c r="AF294">
        <v>2.5</v>
      </c>
      <c r="AG294">
        <v>2.5</v>
      </c>
      <c r="AH294" t="s">
        <v>1112</v>
      </c>
      <c r="AI294">
        <v>2.2200000000000002</v>
      </c>
      <c r="AJ294" t="s">
        <v>1112</v>
      </c>
      <c r="AK294" t="s">
        <v>1112</v>
      </c>
      <c r="AL294" t="s">
        <v>1112</v>
      </c>
      <c r="AM294" t="s">
        <v>1112</v>
      </c>
    </row>
    <row r="295" spans="1:39">
      <c r="A295" s="5">
        <v>894</v>
      </c>
      <c r="B295" s="5" t="s">
        <v>44</v>
      </c>
      <c r="C295" s="6" t="s">
        <v>3720</v>
      </c>
      <c r="D295" s="8" t="s">
        <v>137</v>
      </c>
      <c r="E295" s="5" t="s">
        <v>468</v>
      </c>
      <c r="F295" s="5" t="s">
        <v>1101</v>
      </c>
      <c r="G295" s="5" t="s">
        <v>122</v>
      </c>
      <c r="H295" s="5" t="s">
        <v>41</v>
      </c>
      <c r="I295" s="5" t="s">
        <v>31</v>
      </c>
      <c r="J295" s="5" t="s">
        <v>122</v>
      </c>
      <c r="K295" s="5" t="s">
        <v>48</v>
      </c>
      <c r="L295" s="5" t="s">
        <v>48</v>
      </c>
      <c r="M295" s="5" t="s">
        <v>406</v>
      </c>
      <c r="N295" s="5" t="s">
        <v>133</v>
      </c>
      <c r="O295" t="s">
        <v>485</v>
      </c>
      <c r="P295" t="s">
        <v>484</v>
      </c>
      <c r="Q295" t="s">
        <v>483</v>
      </c>
      <c r="R295" t="s">
        <v>482</v>
      </c>
      <c r="S295">
        <v>98087</v>
      </c>
      <c r="T295">
        <f>VLOOKUP($A295,Sheet2!$A:$W,22,FALSE)</f>
        <v>47.848378400000001</v>
      </c>
      <c r="U295">
        <f>VLOOKUP($A295,Sheet2!$A:$W,23,FALSE)</f>
        <v>-122.2501764</v>
      </c>
      <c r="V295" t="str">
        <f>IF(VLOOKUP(A295,centers_stations!A:E,5,FALSE)=0,"",VLOOKUP(A295,centers_stations!A:E,5,FALSE))</f>
        <v>GHCND:USW00024222</v>
      </c>
      <c r="W295">
        <v>4</v>
      </c>
      <c r="X295">
        <v>24</v>
      </c>
      <c r="Y295" t="s">
        <v>1089</v>
      </c>
      <c r="Z295" t="s">
        <v>1089</v>
      </c>
      <c r="AA295">
        <v>5</v>
      </c>
      <c r="AB295" t="s">
        <v>1104</v>
      </c>
      <c r="AC295">
        <v>2</v>
      </c>
      <c r="AE295" t="s">
        <v>1111</v>
      </c>
      <c r="AF295">
        <v>3</v>
      </c>
      <c r="AG295">
        <v>3</v>
      </c>
      <c r="AH295">
        <v>12.89</v>
      </c>
      <c r="AI295">
        <v>2.2200000000000002</v>
      </c>
      <c r="AJ295" t="s">
        <v>1124</v>
      </c>
      <c r="AK295">
        <v>7</v>
      </c>
      <c r="AL295">
        <v>7</v>
      </c>
      <c r="AM295" t="s">
        <v>1112</v>
      </c>
    </row>
    <row r="296" spans="1:39">
      <c r="A296" s="196">
        <v>328</v>
      </c>
      <c r="B296" t="s">
        <v>44</v>
      </c>
      <c r="C296" t="s">
        <v>3720</v>
      </c>
      <c r="D296" t="s">
        <v>1587</v>
      </c>
      <c r="E296" t="s">
        <v>2159</v>
      </c>
      <c r="F296" s="196" t="s">
        <v>1101</v>
      </c>
      <c r="O296" t="s">
        <v>2163</v>
      </c>
      <c r="P296" t="s">
        <v>2165</v>
      </c>
      <c r="Q296" t="s">
        <v>553</v>
      </c>
      <c r="R296" t="s">
        <v>552</v>
      </c>
      <c r="S296">
        <v>85054</v>
      </c>
      <c r="T296">
        <v>33.656695999999997</v>
      </c>
      <c r="U296">
        <v>-111.933106</v>
      </c>
      <c r="V296" t="str">
        <f>IF(VLOOKUP(A296,centers_stations!A:E,5,FALSE)=0,"",VLOOKUP(A296,centers_stations!A:E,5,FALSE))</f>
        <v>GHCND:USW00003192</v>
      </c>
      <c r="W296">
        <v>7</v>
      </c>
      <c r="X296">
        <v>16</v>
      </c>
      <c r="Y296" t="s">
        <v>1089</v>
      </c>
      <c r="Z296" t="s">
        <v>1089</v>
      </c>
      <c r="AE296" t="s">
        <v>1110</v>
      </c>
      <c r="AF296">
        <v>3.09</v>
      </c>
      <c r="AG296">
        <v>3.09</v>
      </c>
      <c r="AH296">
        <v>13.19</v>
      </c>
    </row>
  </sheetData>
  <autoFilter ref="A1:AM296"/>
  <pageMargins left="0.7" right="0.7" top="0.75" bottom="0.75" header="0.3" footer="0.3"/>
  <pageSetup paperSize="15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92"/>
  <sheetViews>
    <sheetView workbookViewId="0">
      <selection activeCell="E105" sqref="E105"/>
    </sheetView>
  </sheetViews>
  <sheetFormatPr defaultRowHeight="14.25"/>
  <cols>
    <col min="35" max="35" width="20.3984375" customWidth="1"/>
  </cols>
  <sheetData>
    <row r="1" spans="1:53" ht="71.25">
      <c r="A1" s="1" t="s">
        <v>1114</v>
      </c>
      <c r="B1" s="2" t="s">
        <v>0</v>
      </c>
      <c r="C1" s="72" t="s">
        <v>1128</v>
      </c>
      <c r="D1" s="72" t="s">
        <v>1</v>
      </c>
      <c r="E1" s="72" t="s">
        <v>1129</v>
      </c>
      <c r="F1" s="1" t="s">
        <v>2</v>
      </c>
      <c r="G1" s="4" t="s">
        <v>10</v>
      </c>
      <c r="H1" s="73" t="s">
        <v>1130</v>
      </c>
      <c r="I1" s="73" t="s">
        <v>1131</v>
      </c>
      <c r="J1" s="73" t="s">
        <v>1132</v>
      </c>
      <c r="K1" s="73" t="s">
        <v>1133</v>
      </c>
      <c r="L1" s="73" t="s">
        <v>1134</v>
      </c>
      <c r="M1" s="73" t="s">
        <v>1135</v>
      </c>
      <c r="N1" s="2" t="s">
        <v>1136</v>
      </c>
      <c r="O1" s="2" t="s">
        <v>1137</v>
      </c>
      <c r="P1" s="2" t="s">
        <v>1138</v>
      </c>
      <c r="Q1" s="2" t="s">
        <v>1139</v>
      </c>
      <c r="R1" s="2" t="s">
        <v>1140</v>
      </c>
      <c r="S1" s="2" t="s">
        <v>1141</v>
      </c>
      <c r="T1" s="2" t="s">
        <v>1142</v>
      </c>
      <c r="U1" s="74" t="s">
        <v>1143</v>
      </c>
      <c r="V1" s="74" t="s">
        <v>1144</v>
      </c>
      <c r="W1" s="74" t="s">
        <v>1145</v>
      </c>
      <c r="X1" s="2" t="s">
        <v>1146</v>
      </c>
      <c r="Y1" s="2" t="s">
        <v>1147</v>
      </c>
      <c r="Z1" s="75" t="s">
        <v>1148</v>
      </c>
      <c r="AA1" s="76" t="s">
        <v>1149</v>
      </c>
      <c r="AB1" s="77" t="s">
        <v>1150</v>
      </c>
      <c r="AC1" s="77" t="s">
        <v>1151</v>
      </c>
      <c r="AD1" s="72" t="s">
        <v>1152</v>
      </c>
      <c r="AE1" s="72" t="s">
        <v>1153</v>
      </c>
      <c r="AF1" s="72" t="s">
        <v>1154</v>
      </c>
      <c r="AG1" s="2" t="s">
        <v>1155</v>
      </c>
      <c r="AH1" s="72" t="s">
        <v>1156</v>
      </c>
      <c r="AI1" s="72" t="s">
        <v>1157</v>
      </c>
      <c r="AJ1" s="78" t="s">
        <v>1158</v>
      </c>
      <c r="AK1" s="72" t="s">
        <v>1159</v>
      </c>
      <c r="AL1" s="78" t="s">
        <v>1160</v>
      </c>
      <c r="AM1" s="2" t="s">
        <v>1161</v>
      </c>
      <c r="AN1" s="2" t="s">
        <v>1162</v>
      </c>
      <c r="AO1" s="2" t="s">
        <v>1163</v>
      </c>
      <c r="AP1" s="2" t="s">
        <v>1164</v>
      </c>
      <c r="AQ1" s="2" t="s">
        <v>1165</v>
      </c>
      <c r="AR1" s="2" t="s">
        <v>1166</v>
      </c>
      <c r="AS1" s="2" t="s">
        <v>1167</v>
      </c>
      <c r="AT1" s="2" t="s">
        <v>1168</v>
      </c>
      <c r="AU1" s="2" t="s">
        <v>1169</v>
      </c>
      <c r="AV1" s="2" t="s">
        <v>1170</v>
      </c>
      <c r="AW1" s="2" t="s">
        <v>1171</v>
      </c>
      <c r="AX1" s="79" t="s">
        <v>1172</v>
      </c>
      <c r="AY1" s="79" t="s">
        <v>1173</v>
      </c>
      <c r="AZ1" s="79" t="s">
        <v>1174</v>
      </c>
      <c r="BA1" s="79" t="s">
        <v>1175</v>
      </c>
    </row>
    <row r="2" spans="1:53" ht="15.75">
      <c r="A2" s="80">
        <v>13</v>
      </c>
      <c r="B2" s="80" t="s">
        <v>11</v>
      </c>
      <c r="C2" s="81" t="s">
        <v>12</v>
      </c>
      <c r="D2" s="81" t="s">
        <v>13</v>
      </c>
      <c r="E2" s="82" t="s">
        <v>14</v>
      </c>
      <c r="F2" s="80" t="s">
        <v>1176</v>
      </c>
      <c r="G2" s="80" t="s">
        <v>21</v>
      </c>
      <c r="H2" s="80" t="s">
        <v>1177</v>
      </c>
      <c r="I2" s="80" t="s">
        <v>1178</v>
      </c>
      <c r="J2" s="83"/>
      <c r="K2" s="80">
        <v>1628</v>
      </c>
      <c r="L2" s="80" t="s">
        <v>1179</v>
      </c>
      <c r="M2" s="80" t="s">
        <v>1180</v>
      </c>
      <c r="N2" s="81" t="s">
        <v>1181</v>
      </c>
      <c r="O2" s="81" t="s">
        <v>1182</v>
      </c>
      <c r="P2" s="80" t="s">
        <v>1183</v>
      </c>
      <c r="Q2" s="81" t="s">
        <v>1184</v>
      </c>
      <c r="R2" s="83"/>
      <c r="S2" s="81" t="s">
        <v>1185</v>
      </c>
      <c r="T2" s="81" t="s">
        <v>930</v>
      </c>
      <c r="U2" s="84">
        <v>29033</v>
      </c>
      <c r="V2" s="80">
        <v>33.987444699999998</v>
      </c>
      <c r="W2" s="80">
        <v>-81.054020899999998</v>
      </c>
      <c r="X2" s="80" t="s">
        <v>1186</v>
      </c>
      <c r="Y2" s="80" t="s">
        <v>1186</v>
      </c>
      <c r="Z2" s="80">
        <v>24</v>
      </c>
      <c r="AA2" s="80"/>
      <c r="AB2" s="85" t="s">
        <v>1187</v>
      </c>
      <c r="AC2" s="85" t="s">
        <v>1188</v>
      </c>
      <c r="AD2" s="83"/>
      <c r="AE2" s="83"/>
      <c r="AF2" s="83"/>
      <c r="AG2" s="86" t="s">
        <v>1189</v>
      </c>
      <c r="AH2" s="86" t="s">
        <v>1190</v>
      </c>
      <c r="AI2" s="86"/>
      <c r="AJ2" s="87"/>
      <c r="AK2" s="88" t="str">
        <f>VLOOKUP($A2,'[2]Arcade.Laser Tag'!$A$1:$AB$293,15,FALSE)</f>
        <v>Intercard</v>
      </c>
      <c r="AL2" s="89"/>
      <c r="AM2" s="86" t="s">
        <v>1189</v>
      </c>
      <c r="AN2" s="86" t="s">
        <v>1189</v>
      </c>
      <c r="AO2" s="86" t="s">
        <v>1189</v>
      </c>
      <c r="AP2" s="86" t="s">
        <v>1189</v>
      </c>
      <c r="AQ2" s="90"/>
      <c r="AR2" s="86" t="s">
        <v>1190</v>
      </c>
      <c r="AS2" s="86" t="s">
        <v>1189</v>
      </c>
      <c r="AT2" s="86" t="s">
        <v>1190</v>
      </c>
      <c r="AU2" s="86" t="s">
        <v>1189</v>
      </c>
      <c r="AV2" s="86" t="s">
        <v>1190</v>
      </c>
      <c r="AW2" s="86" t="s">
        <v>1190</v>
      </c>
      <c r="AX2" s="86" t="s">
        <v>1191</v>
      </c>
      <c r="AY2" s="86" t="s">
        <v>1192</v>
      </c>
      <c r="AZ2" s="80" t="s">
        <v>1193</v>
      </c>
      <c r="BA2" s="86" t="s">
        <v>1194</v>
      </c>
    </row>
    <row r="3" spans="1:53" ht="15.75">
      <c r="A3" s="80">
        <v>20</v>
      </c>
      <c r="B3" s="80" t="s">
        <v>11</v>
      </c>
      <c r="C3" s="81" t="s">
        <v>12</v>
      </c>
      <c r="D3" s="81" t="s">
        <v>22</v>
      </c>
      <c r="E3" s="82" t="s">
        <v>23</v>
      </c>
      <c r="F3" s="80" t="s">
        <v>1176</v>
      </c>
      <c r="G3" s="80" t="s">
        <v>27</v>
      </c>
      <c r="H3" s="80" t="s">
        <v>1177</v>
      </c>
      <c r="I3" s="80" t="s">
        <v>1178</v>
      </c>
      <c r="J3" s="83"/>
      <c r="K3" s="80">
        <v>1624</v>
      </c>
      <c r="L3" s="83" t="s">
        <v>1195</v>
      </c>
      <c r="M3" s="91" t="s">
        <v>1196</v>
      </c>
      <c r="N3" s="81" t="s">
        <v>1197</v>
      </c>
      <c r="O3" s="81" t="s">
        <v>1198</v>
      </c>
      <c r="P3" s="80" t="s">
        <v>1199</v>
      </c>
      <c r="Q3" s="81" t="s">
        <v>1200</v>
      </c>
      <c r="R3" s="83"/>
      <c r="S3" s="81" t="s">
        <v>1201</v>
      </c>
      <c r="T3" s="81" t="s">
        <v>565</v>
      </c>
      <c r="U3" s="84">
        <v>35816</v>
      </c>
      <c r="V3" s="80">
        <v>34.745538099999997</v>
      </c>
      <c r="W3" s="80">
        <v>-86.603747499999997</v>
      </c>
      <c r="X3" s="80" t="s">
        <v>1202</v>
      </c>
      <c r="Y3" s="80" t="s">
        <v>1202</v>
      </c>
      <c r="Z3" s="80">
        <v>36</v>
      </c>
      <c r="AA3" s="80"/>
      <c r="AB3" s="85" t="s">
        <v>1203</v>
      </c>
      <c r="AC3" s="85" t="s">
        <v>1204</v>
      </c>
      <c r="AD3" s="83"/>
      <c r="AE3" s="83"/>
      <c r="AF3" s="83"/>
      <c r="AG3" s="86" t="s">
        <v>1189</v>
      </c>
      <c r="AH3" s="86" t="s">
        <v>1190</v>
      </c>
      <c r="AI3" s="86"/>
      <c r="AJ3" s="87"/>
      <c r="AK3" s="88" t="str">
        <f>VLOOKUP($A3,'[2]Arcade.Laser Tag'!$A$1:$AB$293,15,FALSE)</f>
        <v>Pelican</v>
      </c>
      <c r="AL3" s="89"/>
      <c r="AM3" s="86" t="s">
        <v>1189</v>
      </c>
      <c r="AN3" s="86" t="s">
        <v>1189</v>
      </c>
      <c r="AO3" s="86" t="s">
        <v>1189</v>
      </c>
      <c r="AP3" s="86" t="s">
        <v>1189</v>
      </c>
      <c r="AQ3" s="90"/>
      <c r="AR3" s="86" t="s">
        <v>1190</v>
      </c>
      <c r="AS3" s="86" t="s">
        <v>1189</v>
      </c>
      <c r="AT3" s="86" t="s">
        <v>1189</v>
      </c>
      <c r="AU3" s="86" t="s">
        <v>1189</v>
      </c>
      <c r="AV3" s="86" t="s">
        <v>1190</v>
      </c>
      <c r="AW3" s="86" t="s">
        <v>1189</v>
      </c>
      <c r="AX3" s="86" t="s">
        <v>1191</v>
      </c>
      <c r="AY3" s="86" t="s">
        <v>1192</v>
      </c>
      <c r="AZ3" s="80" t="s">
        <v>1193</v>
      </c>
      <c r="BA3" s="86" t="s">
        <v>1194</v>
      </c>
    </row>
    <row r="4" spans="1:53" ht="15.75">
      <c r="A4" s="80">
        <v>21</v>
      </c>
      <c r="B4" s="80" t="s">
        <v>11</v>
      </c>
      <c r="C4" s="81" t="s">
        <v>12</v>
      </c>
      <c r="D4" s="81" t="s">
        <v>28</v>
      </c>
      <c r="E4" s="82" t="s">
        <v>29</v>
      </c>
      <c r="F4" s="80" t="s">
        <v>1176</v>
      </c>
      <c r="G4" s="80" t="s">
        <v>27</v>
      </c>
      <c r="H4" s="80" t="s">
        <v>1177</v>
      </c>
      <c r="I4" s="80" t="s">
        <v>1178</v>
      </c>
      <c r="J4" s="83"/>
      <c r="K4" s="80">
        <v>1670</v>
      </c>
      <c r="L4" s="80" t="s">
        <v>1205</v>
      </c>
      <c r="M4" s="80" t="s">
        <v>1206</v>
      </c>
      <c r="N4" s="81" t="s">
        <v>1207</v>
      </c>
      <c r="O4" s="81" t="s">
        <v>1208</v>
      </c>
      <c r="P4" s="80" t="s">
        <v>1209</v>
      </c>
      <c r="Q4" s="81" t="s">
        <v>1210</v>
      </c>
      <c r="R4" s="83"/>
      <c r="S4" s="81" t="s">
        <v>1211</v>
      </c>
      <c r="T4" s="81" t="s">
        <v>565</v>
      </c>
      <c r="U4" s="84">
        <v>36830</v>
      </c>
      <c r="V4" s="80">
        <v>32.616791300000003</v>
      </c>
      <c r="W4" s="80">
        <v>-85.465407900000002</v>
      </c>
      <c r="X4" s="80" t="s">
        <v>1212</v>
      </c>
      <c r="Y4" s="80" t="s">
        <v>1212</v>
      </c>
      <c r="Z4" s="80">
        <v>24</v>
      </c>
      <c r="AA4" s="80"/>
      <c r="AB4" s="85" t="s">
        <v>1213</v>
      </c>
      <c r="AC4" s="85" t="s">
        <v>1214</v>
      </c>
      <c r="AD4" s="83"/>
      <c r="AE4" s="83"/>
      <c r="AF4" s="83"/>
      <c r="AG4" s="86" t="s">
        <v>1189</v>
      </c>
      <c r="AH4" s="86" t="s">
        <v>1190</v>
      </c>
      <c r="AI4" s="86"/>
      <c r="AJ4" s="87"/>
      <c r="AK4" s="88" t="str">
        <f>VLOOKUP($A4,'[2]Arcade.Laser Tag'!$A$1:$AB$293,15,FALSE)</f>
        <v>Pelican</v>
      </c>
      <c r="AL4" s="89"/>
      <c r="AM4" s="86" t="s">
        <v>1189</v>
      </c>
      <c r="AN4" s="86" t="s">
        <v>1189</v>
      </c>
      <c r="AO4" s="86" t="s">
        <v>1189</v>
      </c>
      <c r="AP4" s="86" t="s">
        <v>1189</v>
      </c>
      <c r="AQ4" s="90"/>
      <c r="AR4" s="86" t="s">
        <v>1190</v>
      </c>
      <c r="AS4" s="86" t="s">
        <v>1189</v>
      </c>
      <c r="AT4" s="86" t="s">
        <v>1189</v>
      </c>
      <c r="AU4" s="86" t="s">
        <v>1189</v>
      </c>
      <c r="AV4" s="86" t="s">
        <v>1189</v>
      </c>
      <c r="AW4" s="86" t="s">
        <v>1189</v>
      </c>
      <c r="AX4" s="86" t="s">
        <v>1191</v>
      </c>
      <c r="AY4" s="86" t="s">
        <v>1215</v>
      </c>
      <c r="AZ4" s="80" t="s">
        <v>1193</v>
      </c>
      <c r="BA4" s="86" t="s">
        <v>1194</v>
      </c>
    </row>
    <row r="5" spans="1:53" ht="15.75">
      <c r="A5" s="80">
        <v>23</v>
      </c>
      <c r="B5" s="80" t="s">
        <v>11</v>
      </c>
      <c r="C5" s="81" t="s">
        <v>12</v>
      </c>
      <c r="D5" s="81" t="s">
        <v>13</v>
      </c>
      <c r="E5" s="82" t="s">
        <v>33</v>
      </c>
      <c r="F5" s="80" t="s">
        <v>1176</v>
      </c>
      <c r="G5" s="80" t="s">
        <v>21</v>
      </c>
      <c r="H5" s="80" t="s">
        <v>1177</v>
      </c>
      <c r="I5" s="80" t="s">
        <v>1178</v>
      </c>
      <c r="J5" s="83"/>
      <c r="K5" s="80">
        <v>1628</v>
      </c>
      <c r="L5" s="80" t="s">
        <v>1179</v>
      </c>
      <c r="M5" s="80" t="s">
        <v>1180</v>
      </c>
      <c r="N5" s="81" t="s">
        <v>1216</v>
      </c>
      <c r="O5" s="81" t="s">
        <v>1217</v>
      </c>
      <c r="P5" s="80" t="s">
        <v>1218</v>
      </c>
      <c r="Q5" s="81" t="s">
        <v>1219</v>
      </c>
      <c r="R5" s="83"/>
      <c r="S5" s="81" t="s">
        <v>1220</v>
      </c>
      <c r="T5" s="81" t="s">
        <v>930</v>
      </c>
      <c r="U5" s="84">
        <v>29607</v>
      </c>
      <c r="V5" s="80">
        <v>34.8209534</v>
      </c>
      <c r="W5" s="80">
        <v>-82.370894800000002</v>
      </c>
      <c r="X5" s="80" t="s">
        <v>1221</v>
      </c>
      <c r="Y5" s="80" t="s">
        <v>1221</v>
      </c>
      <c r="Z5" s="80">
        <v>32</v>
      </c>
      <c r="AA5" s="80"/>
      <c r="AB5" s="85" t="s">
        <v>1222</v>
      </c>
      <c r="AC5" s="85" t="s">
        <v>1223</v>
      </c>
      <c r="AD5" s="83"/>
      <c r="AE5" s="83"/>
      <c r="AF5" s="83"/>
      <c r="AG5" s="86" t="s">
        <v>1190</v>
      </c>
      <c r="AH5" s="86" t="s">
        <v>1190</v>
      </c>
      <c r="AI5" s="86"/>
      <c r="AJ5" s="87"/>
      <c r="AK5" s="88" t="str">
        <f>VLOOKUP($A5,'[2]Arcade.Laser Tag'!$A$1:$AB$293,15,FALSE)</f>
        <v>Pelican</v>
      </c>
      <c r="AL5" s="89"/>
      <c r="AM5" s="86" t="s">
        <v>1189</v>
      </c>
      <c r="AN5" s="86" t="s">
        <v>1190</v>
      </c>
      <c r="AO5" s="86" t="s">
        <v>1189</v>
      </c>
      <c r="AP5" s="86" t="s">
        <v>1189</v>
      </c>
      <c r="AQ5" s="90"/>
      <c r="AR5" s="86" t="s">
        <v>1190</v>
      </c>
      <c r="AS5" s="86" t="s">
        <v>1189</v>
      </c>
      <c r="AT5" s="86" t="s">
        <v>1190</v>
      </c>
      <c r="AU5" s="86" t="s">
        <v>1189</v>
      </c>
      <c r="AV5" s="86" t="s">
        <v>1190</v>
      </c>
      <c r="AW5" s="86" t="s">
        <v>1190</v>
      </c>
      <c r="AX5" s="86" t="s">
        <v>1191</v>
      </c>
      <c r="AY5" s="86" t="s">
        <v>1192</v>
      </c>
      <c r="AZ5" s="80" t="s">
        <v>1193</v>
      </c>
      <c r="BA5" s="86" t="s">
        <v>1194</v>
      </c>
    </row>
    <row r="6" spans="1:53" ht="15.75">
      <c r="A6" s="80">
        <v>24</v>
      </c>
      <c r="B6" s="80" t="s">
        <v>11</v>
      </c>
      <c r="C6" s="81" t="s">
        <v>12</v>
      </c>
      <c r="D6" s="81" t="s">
        <v>13</v>
      </c>
      <c r="E6" s="82" t="s">
        <v>33</v>
      </c>
      <c r="F6" s="80" t="s">
        <v>1176</v>
      </c>
      <c r="G6" s="80" t="s">
        <v>21</v>
      </c>
      <c r="H6" s="80" t="s">
        <v>1177</v>
      </c>
      <c r="I6" s="80" t="s">
        <v>1178</v>
      </c>
      <c r="J6" s="83"/>
      <c r="K6" s="80">
        <v>1628</v>
      </c>
      <c r="L6" s="80" t="s">
        <v>1179</v>
      </c>
      <c r="M6" s="80" t="s">
        <v>1180</v>
      </c>
      <c r="N6" s="81" t="s">
        <v>1224</v>
      </c>
      <c r="O6" s="81" t="s">
        <v>1225</v>
      </c>
      <c r="P6" s="80" t="s">
        <v>1226</v>
      </c>
      <c r="Q6" s="81" t="s">
        <v>1227</v>
      </c>
      <c r="R6" s="83"/>
      <c r="S6" s="81" t="s">
        <v>1228</v>
      </c>
      <c r="T6" s="81" t="s">
        <v>699</v>
      </c>
      <c r="U6" s="84">
        <v>28805</v>
      </c>
      <c r="V6" s="80">
        <v>35.587583000000002</v>
      </c>
      <c r="W6" s="80">
        <v>-82.530600100000001</v>
      </c>
      <c r="X6" s="80" t="s">
        <v>1229</v>
      </c>
      <c r="Y6" s="80" t="s">
        <v>1229</v>
      </c>
      <c r="Z6" s="80">
        <v>24</v>
      </c>
      <c r="AA6" s="80"/>
      <c r="AB6" s="85" t="s">
        <v>1230</v>
      </c>
      <c r="AC6" s="85" t="s">
        <v>1231</v>
      </c>
      <c r="AD6" s="83"/>
      <c r="AE6" s="83"/>
      <c r="AF6" s="83"/>
      <c r="AG6" s="86" t="s">
        <v>1190</v>
      </c>
      <c r="AH6" s="86" t="s">
        <v>1190</v>
      </c>
      <c r="AI6" s="86"/>
      <c r="AJ6" s="87"/>
      <c r="AK6" s="88" t="str">
        <f>VLOOKUP($A6,'[2]Arcade.Laser Tag'!$A$1:$AB$293,15,FALSE)</f>
        <v>Pelican</v>
      </c>
      <c r="AL6" s="89"/>
      <c r="AM6" s="86" t="s">
        <v>1189</v>
      </c>
      <c r="AN6" s="86" t="s">
        <v>1190</v>
      </c>
      <c r="AO6" s="86" t="s">
        <v>1189</v>
      </c>
      <c r="AP6" s="86" t="s">
        <v>1189</v>
      </c>
      <c r="AQ6" s="90"/>
      <c r="AR6" s="86" t="s">
        <v>1190</v>
      </c>
      <c r="AS6" s="86" t="s">
        <v>1189</v>
      </c>
      <c r="AT6" s="86" t="s">
        <v>1190</v>
      </c>
      <c r="AU6" s="86" t="s">
        <v>1189</v>
      </c>
      <c r="AV6" s="86" t="s">
        <v>1190</v>
      </c>
      <c r="AW6" s="86" t="s">
        <v>1190</v>
      </c>
      <c r="AX6" s="86" t="s">
        <v>1191</v>
      </c>
      <c r="AY6" s="86" t="s">
        <v>1192</v>
      </c>
      <c r="AZ6" s="80" t="s">
        <v>1193</v>
      </c>
      <c r="BA6" s="86" t="s">
        <v>1194</v>
      </c>
    </row>
    <row r="7" spans="1:53" ht="15.75">
      <c r="A7" s="80">
        <v>33</v>
      </c>
      <c r="B7" s="80" t="s">
        <v>44</v>
      </c>
      <c r="C7" s="81" t="s">
        <v>12</v>
      </c>
      <c r="D7" s="81" t="s">
        <v>28</v>
      </c>
      <c r="E7" s="82" t="s">
        <v>45</v>
      </c>
      <c r="F7" s="80" t="s">
        <v>1176</v>
      </c>
      <c r="G7" s="80" t="s">
        <v>21</v>
      </c>
      <c r="H7" s="80" t="s">
        <v>1177</v>
      </c>
      <c r="I7" s="80" t="s">
        <v>1178</v>
      </c>
      <c r="J7" s="83"/>
      <c r="K7" s="80">
        <v>1670</v>
      </c>
      <c r="L7" s="80" t="s">
        <v>1205</v>
      </c>
      <c r="M7" s="80" t="s">
        <v>1206</v>
      </c>
      <c r="N7" s="81" t="s">
        <v>1232</v>
      </c>
      <c r="O7" s="81" t="s">
        <v>1233</v>
      </c>
      <c r="P7" s="80" t="s">
        <v>1234</v>
      </c>
      <c r="Q7" s="81" t="s">
        <v>1235</v>
      </c>
      <c r="R7" s="83"/>
      <c r="S7" s="81" t="s">
        <v>1236</v>
      </c>
      <c r="T7" s="81" t="s">
        <v>505</v>
      </c>
      <c r="U7" s="84">
        <v>31904</v>
      </c>
      <c r="V7" s="80">
        <v>32.531453800000001</v>
      </c>
      <c r="W7" s="80">
        <v>-84.967145400000007</v>
      </c>
      <c r="X7" s="80" t="s">
        <v>1237</v>
      </c>
      <c r="Y7" s="80" t="s">
        <v>1237</v>
      </c>
      <c r="Z7" s="80">
        <v>48</v>
      </c>
      <c r="AA7" s="80"/>
      <c r="AB7" s="85" t="s">
        <v>1238</v>
      </c>
      <c r="AC7" s="85" t="s">
        <v>1239</v>
      </c>
      <c r="AD7" s="80" t="s">
        <v>1190</v>
      </c>
      <c r="AE7" s="92">
        <v>42538</v>
      </c>
      <c r="AF7" s="80" t="s">
        <v>1240</v>
      </c>
      <c r="AG7" s="86" t="s">
        <v>1190</v>
      </c>
      <c r="AH7" s="86" t="s">
        <v>1190</v>
      </c>
      <c r="AI7" s="86"/>
      <c r="AJ7" s="87"/>
      <c r="AK7" s="88" t="str">
        <f>VLOOKUP($A7,'[2]Arcade.Laser Tag'!$A$1:$AB$293,15,FALSE)</f>
        <v>Intercard</v>
      </c>
      <c r="AL7" s="89"/>
      <c r="AM7" s="86" t="s">
        <v>1190</v>
      </c>
      <c r="AN7" s="86" t="s">
        <v>1190</v>
      </c>
      <c r="AO7" s="86" t="s">
        <v>1189</v>
      </c>
      <c r="AP7" s="86" t="s">
        <v>1189</v>
      </c>
      <c r="AQ7" s="90"/>
      <c r="AR7" s="86" t="s">
        <v>1190</v>
      </c>
      <c r="AS7" s="86" t="s">
        <v>1189</v>
      </c>
      <c r="AT7" s="86" t="s">
        <v>1189</v>
      </c>
      <c r="AU7" s="86" t="s">
        <v>1189</v>
      </c>
      <c r="AV7" s="86" t="s">
        <v>1190</v>
      </c>
      <c r="AW7" s="86" t="s">
        <v>1190</v>
      </c>
      <c r="AX7" s="86" t="s">
        <v>1191</v>
      </c>
      <c r="AY7" s="86" t="s">
        <v>1192</v>
      </c>
      <c r="AZ7" s="80" t="s">
        <v>1193</v>
      </c>
      <c r="BA7" s="86" t="s">
        <v>1241</v>
      </c>
    </row>
    <row r="8" spans="1:53" ht="15.75">
      <c r="A8" s="80">
        <v>34</v>
      </c>
      <c r="B8" s="80" t="s">
        <v>11</v>
      </c>
      <c r="C8" s="81" t="s">
        <v>12</v>
      </c>
      <c r="D8" s="81" t="s">
        <v>49</v>
      </c>
      <c r="E8" s="82" t="s">
        <v>50</v>
      </c>
      <c r="F8" s="80" t="s">
        <v>1176</v>
      </c>
      <c r="G8" s="80" t="s">
        <v>21</v>
      </c>
      <c r="H8" s="80" t="s">
        <v>1177</v>
      </c>
      <c r="I8" s="80" t="s">
        <v>1178</v>
      </c>
      <c r="J8" s="83"/>
      <c r="K8" s="80">
        <v>1708</v>
      </c>
      <c r="L8" s="80" t="s">
        <v>1242</v>
      </c>
      <c r="M8" s="80" t="s">
        <v>1243</v>
      </c>
      <c r="N8" s="81" t="s">
        <v>1244</v>
      </c>
      <c r="O8" s="81" t="s">
        <v>1245</v>
      </c>
      <c r="P8" s="80" t="s">
        <v>1246</v>
      </c>
      <c r="Q8" s="81" t="s">
        <v>1247</v>
      </c>
      <c r="R8" s="83"/>
      <c r="S8" s="81" t="s">
        <v>1248</v>
      </c>
      <c r="T8" s="81" t="s">
        <v>699</v>
      </c>
      <c r="U8" s="84">
        <v>27407</v>
      </c>
      <c r="V8" s="80">
        <v>36.060452300000001</v>
      </c>
      <c r="W8" s="80">
        <v>-79.843844300000001</v>
      </c>
      <c r="X8" s="80" t="s">
        <v>1249</v>
      </c>
      <c r="Y8" s="80" t="s">
        <v>1249</v>
      </c>
      <c r="Z8" s="80">
        <v>40</v>
      </c>
      <c r="AA8" s="80"/>
      <c r="AB8" s="85" t="s">
        <v>1250</v>
      </c>
      <c r="AC8" s="85" t="s">
        <v>1251</v>
      </c>
      <c r="AD8" s="83"/>
      <c r="AE8" s="83"/>
      <c r="AF8" s="83"/>
      <c r="AG8" s="86" t="s">
        <v>1190</v>
      </c>
      <c r="AH8" s="86" t="s">
        <v>1252</v>
      </c>
      <c r="AI8" s="86"/>
      <c r="AJ8" s="87"/>
      <c r="AK8" s="88" t="str">
        <f>VLOOKUP($A8,'[2]Arcade.Laser Tag'!$A$1:$AB$293,15,FALSE)</f>
        <v>Pelican</v>
      </c>
      <c r="AL8" s="89"/>
      <c r="AM8" s="86" t="s">
        <v>1189</v>
      </c>
      <c r="AN8" s="86" t="s">
        <v>1189</v>
      </c>
      <c r="AO8" s="86" t="s">
        <v>1189</v>
      </c>
      <c r="AP8" s="86" t="s">
        <v>1189</v>
      </c>
      <c r="AQ8" s="90"/>
      <c r="AR8" s="86" t="s">
        <v>1190</v>
      </c>
      <c r="AS8" s="86" t="s">
        <v>1189</v>
      </c>
      <c r="AT8" s="86" t="s">
        <v>1189</v>
      </c>
      <c r="AU8" s="86" t="s">
        <v>1189</v>
      </c>
      <c r="AV8" s="86" t="s">
        <v>1190</v>
      </c>
      <c r="AW8" s="86" t="s">
        <v>1189</v>
      </c>
      <c r="AX8" s="86" t="s">
        <v>1191</v>
      </c>
      <c r="AY8" s="86" t="s">
        <v>1192</v>
      </c>
      <c r="AZ8" s="80" t="s">
        <v>1193</v>
      </c>
      <c r="BA8" s="86" t="s">
        <v>1194</v>
      </c>
    </row>
    <row r="9" spans="1:53" ht="15.75">
      <c r="A9" s="80">
        <v>35</v>
      </c>
      <c r="B9" s="80" t="s">
        <v>11</v>
      </c>
      <c r="C9" s="81" t="s">
        <v>12</v>
      </c>
      <c r="D9" s="81" t="s">
        <v>22</v>
      </c>
      <c r="E9" s="82" t="s">
        <v>52</v>
      </c>
      <c r="F9" s="80" t="s">
        <v>1176</v>
      </c>
      <c r="G9" s="80" t="s">
        <v>27</v>
      </c>
      <c r="H9" s="80" t="s">
        <v>1177</v>
      </c>
      <c r="I9" s="80" t="s">
        <v>1178</v>
      </c>
      <c r="J9" s="83"/>
      <c r="K9" s="80">
        <v>1624</v>
      </c>
      <c r="L9" s="83" t="s">
        <v>1195</v>
      </c>
      <c r="M9" s="91" t="s">
        <v>1196</v>
      </c>
      <c r="N9" s="81" t="s">
        <v>1253</v>
      </c>
      <c r="O9" s="81" t="s">
        <v>1254</v>
      </c>
      <c r="P9" s="80" t="s">
        <v>1255</v>
      </c>
      <c r="Q9" s="81" t="s">
        <v>1256</v>
      </c>
      <c r="R9" s="83"/>
      <c r="S9" s="81" t="s">
        <v>1257</v>
      </c>
      <c r="T9" s="81" t="s">
        <v>565</v>
      </c>
      <c r="U9" s="84">
        <v>35601</v>
      </c>
      <c r="V9" s="80">
        <v>38.646664199999996</v>
      </c>
      <c r="W9" s="80">
        <v>-85.7747028</v>
      </c>
      <c r="X9" s="80" t="s">
        <v>1258</v>
      </c>
      <c r="Y9" s="80" t="s">
        <v>1258</v>
      </c>
      <c r="Z9" s="80">
        <v>32</v>
      </c>
      <c r="AA9" s="80"/>
      <c r="AB9" s="85" t="s">
        <v>1259</v>
      </c>
      <c r="AC9" s="85" t="s">
        <v>1260</v>
      </c>
      <c r="AD9" s="83"/>
      <c r="AE9" s="83"/>
      <c r="AF9" s="83"/>
      <c r="AG9" s="86" t="s">
        <v>1189</v>
      </c>
      <c r="AH9" s="86" t="s">
        <v>1190</v>
      </c>
      <c r="AI9" s="86"/>
      <c r="AJ9" s="87"/>
      <c r="AK9" s="88" t="str">
        <f>VLOOKUP($A9,'[2]Arcade.Laser Tag'!$A$1:$AB$293,15,FALSE)</f>
        <v>Pelican</v>
      </c>
      <c r="AL9" s="89"/>
      <c r="AM9" s="86" t="s">
        <v>1189</v>
      </c>
      <c r="AN9" s="86" t="s">
        <v>1190</v>
      </c>
      <c r="AO9" s="86" t="s">
        <v>1189</v>
      </c>
      <c r="AP9" s="86" t="s">
        <v>1189</v>
      </c>
      <c r="AQ9" s="90"/>
      <c r="AR9" s="86" t="s">
        <v>1190</v>
      </c>
      <c r="AS9" s="86" t="s">
        <v>1189</v>
      </c>
      <c r="AT9" s="86" t="s">
        <v>1189</v>
      </c>
      <c r="AU9" s="86" t="s">
        <v>1189</v>
      </c>
      <c r="AV9" s="86" t="s">
        <v>1190</v>
      </c>
      <c r="AW9" s="86" t="s">
        <v>1190</v>
      </c>
      <c r="AX9" s="86" t="s">
        <v>1191</v>
      </c>
      <c r="AY9" s="86" t="s">
        <v>1192</v>
      </c>
      <c r="AZ9" s="80" t="s">
        <v>1193</v>
      </c>
      <c r="BA9" s="86" t="s">
        <v>1194</v>
      </c>
    </row>
    <row r="10" spans="1:53" ht="15.75">
      <c r="A10" s="80">
        <v>44</v>
      </c>
      <c r="B10" s="80" t="s">
        <v>11</v>
      </c>
      <c r="C10" s="81" t="s">
        <v>56</v>
      </c>
      <c r="D10" s="81" t="s">
        <v>57</v>
      </c>
      <c r="E10" s="82" t="s">
        <v>63</v>
      </c>
      <c r="F10" s="80" t="s">
        <v>1176</v>
      </c>
      <c r="G10" s="80" t="s">
        <v>27</v>
      </c>
      <c r="H10" s="80" t="s">
        <v>1261</v>
      </c>
      <c r="I10" s="80" t="s">
        <v>1262</v>
      </c>
      <c r="J10" s="83"/>
      <c r="K10" s="80">
        <v>1693</v>
      </c>
      <c r="L10" s="80" t="s">
        <v>1263</v>
      </c>
      <c r="M10" s="80" t="s">
        <v>1264</v>
      </c>
      <c r="N10" s="81" t="s">
        <v>1265</v>
      </c>
      <c r="O10" s="81" t="s">
        <v>1266</v>
      </c>
      <c r="P10" s="80" t="s">
        <v>1267</v>
      </c>
      <c r="Q10" s="81" t="s">
        <v>1268</v>
      </c>
      <c r="R10" s="83"/>
      <c r="S10" s="81" t="s">
        <v>1269</v>
      </c>
      <c r="T10" s="81" t="s">
        <v>974</v>
      </c>
      <c r="U10" s="84">
        <v>66210</v>
      </c>
      <c r="V10" s="80">
        <v>38.926388199999998</v>
      </c>
      <c r="W10" s="80">
        <v>-94.701875700000002</v>
      </c>
      <c r="X10" s="80" t="s">
        <v>1270</v>
      </c>
      <c r="Y10" s="80" t="s">
        <v>1270</v>
      </c>
      <c r="Z10" s="80">
        <v>32</v>
      </c>
      <c r="AA10" s="80"/>
      <c r="AB10" s="85" t="s">
        <v>1271</v>
      </c>
      <c r="AC10" s="85" t="s">
        <v>1272</v>
      </c>
      <c r="AD10" s="83"/>
      <c r="AE10" s="83"/>
      <c r="AF10" s="83"/>
      <c r="AG10" s="86" t="s">
        <v>1189</v>
      </c>
      <c r="AH10" s="86" t="s">
        <v>1190</v>
      </c>
      <c r="AI10" s="86"/>
      <c r="AJ10" s="87"/>
      <c r="AK10" s="88" t="str">
        <f>VLOOKUP($A10,'[2]Arcade.Laser Tag'!$A$1:$AB$293,15,FALSE)</f>
        <v>Pelican</v>
      </c>
      <c r="AL10" s="89"/>
      <c r="AM10" s="86" t="s">
        <v>1189</v>
      </c>
      <c r="AN10" s="86" t="s">
        <v>1190</v>
      </c>
      <c r="AO10" s="86" t="s">
        <v>1189</v>
      </c>
      <c r="AP10" s="86" t="s">
        <v>1189</v>
      </c>
      <c r="AQ10" s="90"/>
      <c r="AR10" s="86" t="s">
        <v>1190</v>
      </c>
      <c r="AS10" s="86" t="s">
        <v>1189</v>
      </c>
      <c r="AT10" s="86" t="s">
        <v>1190</v>
      </c>
      <c r="AU10" s="86" t="s">
        <v>1189</v>
      </c>
      <c r="AV10" s="86" t="s">
        <v>1189</v>
      </c>
      <c r="AW10" s="86" t="s">
        <v>1190</v>
      </c>
      <c r="AX10" s="86" t="s">
        <v>1191</v>
      </c>
      <c r="AY10" s="86" t="s">
        <v>1192</v>
      </c>
      <c r="AZ10" s="80" t="s">
        <v>1193</v>
      </c>
      <c r="BA10" s="86" t="s">
        <v>1194</v>
      </c>
    </row>
    <row r="11" spans="1:53" ht="15.75">
      <c r="A11" s="80">
        <v>58</v>
      </c>
      <c r="B11" s="80" t="s">
        <v>11</v>
      </c>
      <c r="C11" s="81" t="s">
        <v>56</v>
      </c>
      <c r="D11" s="81" t="s">
        <v>57</v>
      </c>
      <c r="E11" s="82" t="s">
        <v>64</v>
      </c>
      <c r="F11" s="80" t="s">
        <v>1176</v>
      </c>
      <c r="G11" s="80" t="s">
        <v>27</v>
      </c>
      <c r="H11" s="80" t="s">
        <v>1261</v>
      </c>
      <c r="I11" s="80" t="s">
        <v>1262</v>
      </c>
      <c r="J11" s="83"/>
      <c r="K11" s="80">
        <v>1693</v>
      </c>
      <c r="L11" s="80" t="s">
        <v>1263</v>
      </c>
      <c r="M11" s="80" t="s">
        <v>1264</v>
      </c>
      <c r="N11" s="81" t="s">
        <v>1273</v>
      </c>
      <c r="O11" s="81" t="s">
        <v>1274</v>
      </c>
      <c r="P11" s="80" t="s">
        <v>1275</v>
      </c>
      <c r="Q11" s="81" t="s">
        <v>1276</v>
      </c>
      <c r="R11" s="83"/>
      <c r="S11" s="81" t="s">
        <v>1277</v>
      </c>
      <c r="T11" s="81" t="s">
        <v>475</v>
      </c>
      <c r="U11" s="81" t="s">
        <v>1278</v>
      </c>
      <c r="V11" s="80">
        <v>38.967402999999997</v>
      </c>
      <c r="W11" s="80">
        <v>-92.332823000000005</v>
      </c>
      <c r="X11" s="80" t="s">
        <v>1279</v>
      </c>
      <c r="Y11" s="80" t="s">
        <v>1279</v>
      </c>
      <c r="Z11" s="80">
        <v>32</v>
      </c>
      <c r="AA11" s="80"/>
      <c r="AB11" s="85" t="s">
        <v>1280</v>
      </c>
      <c r="AC11" s="85" t="s">
        <v>1281</v>
      </c>
      <c r="AD11" s="83"/>
      <c r="AE11" s="83"/>
      <c r="AF11" s="83"/>
      <c r="AG11" s="86" t="s">
        <v>1189</v>
      </c>
      <c r="AH11" s="86" t="s">
        <v>1190</v>
      </c>
      <c r="AI11" s="86"/>
      <c r="AJ11" s="87"/>
      <c r="AK11" s="88" t="str">
        <f>VLOOKUP($A11,'[2]Arcade.Laser Tag'!$A$1:$AB$293,15,FALSE)</f>
        <v>Intercard</v>
      </c>
      <c r="AL11" s="89"/>
      <c r="AM11" s="86" t="s">
        <v>1189</v>
      </c>
      <c r="AN11" s="86" t="s">
        <v>1190</v>
      </c>
      <c r="AO11" s="86" t="s">
        <v>1189</v>
      </c>
      <c r="AP11" s="86" t="s">
        <v>1189</v>
      </c>
      <c r="AQ11" s="90"/>
      <c r="AR11" s="86" t="s">
        <v>1190</v>
      </c>
      <c r="AS11" s="86" t="s">
        <v>1189</v>
      </c>
      <c r="AT11" s="86" t="s">
        <v>1190</v>
      </c>
      <c r="AU11" s="86" t="s">
        <v>1189</v>
      </c>
      <c r="AV11" s="86" t="s">
        <v>1190</v>
      </c>
      <c r="AW11" s="86" t="s">
        <v>1190</v>
      </c>
      <c r="AX11" s="86" t="s">
        <v>1191</v>
      </c>
      <c r="AY11" s="86" t="s">
        <v>1192</v>
      </c>
      <c r="AZ11" s="80" t="s">
        <v>1193</v>
      </c>
      <c r="BA11" s="86" t="s">
        <v>1194</v>
      </c>
    </row>
    <row r="12" spans="1:53" ht="15.75">
      <c r="A12" s="80">
        <v>61</v>
      </c>
      <c r="B12" s="80" t="s">
        <v>11</v>
      </c>
      <c r="C12" s="93" t="s">
        <v>56</v>
      </c>
      <c r="D12" s="93" t="s">
        <v>382</v>
      </c>
      <c r="E12" s="82" t="s">
        <v>67</v>
      </c>
      <c r="F12" s="80" t="s">
        <v>1176</v>
      </c>
      <c r="G12" s="80" t="s">
        <v>27</v>
      </c>
      <c r="H12" s="80" t="s">
        <v>1282</v>
      </c>
      <c r="I12" s="80" t="s">
        <v>1283</v>
      </c>
      <c r="J12" s="83"/>
      <c r="K12" s="87">
        <v>1674</v>
      </c>
      <c r="L12" s="80" t="s">
        <v>1284</v>
      </c>
      <c r="M12" s="91" t="s">
        <v>1285</v>
      </c>
      <c r="N12" s="81" t="s">
        <v>1286</v>
      </c>
      <c r="O12" s="81" t="s">
        <v>1287</v>
      </c>
      <c r="P12" s="80" t="s">
        <v>1288</v>
      </c>
      <c r="Q12" s="81" t="s">
        <v>1289</v>
      </c>
      <c r="R12" s="83"/>
      <c r="S12" s="81" t="s">
        <v>1290</v>
      </c>
      <c r="T12" s="81" t="s">
        <v>969</v>
      </c>
      <c r="U12" s="84">
        <v>47715</v>
      </c>
      <c r="V12" s="80">
        <v>37.957949999999997</v>
      </c>
      <c r="W12" s="80">
        <v>-87.490896599999999</v>
      </c>
      <c r="X12" s="80" t="s">
        <v>1291</v>
      </c>
      <c r="Y12" s="80" t="s">
        <v>1291</v>
      </c>
      <c r="Z12" s="80">
        <v>40</v>
      </c>
      <c r="AA12" s="80"/>
      <c r="AB12" s="85" t="s">
        <v>1292</v>
      </c>
      <c r="AC12" s="85" t="s">
        <v>1293</v>
      </c>
      <c r="AD12" s="83"/>
      <c r="AE12" s="83"/>
      <c r="AF12" s="83"/>
      <c r="AG12" s="86" t="s">
        <v>1189</v>
      </c>
      <c r="AH12" s="86" t="s">
        <v>1190</v>
      </c>
      <c r="AI12" s="86"/>
      <c r="AJ12" s="87"/>
      <c r="AK12" s="88" t="str">
        <f>VLOOKUP($A12,'[2]Arcade.Laser Tag'!$A$1:$AB$293,15,FALSE)</f>
        <v>Intercard</v>
      </c>
      <c r="AL12" s="89"/>
      <c r="AM12" s="86" t="s">
        <v>1189</v>
      </c>
      <c r="AN12" s="86" t="s">
        <v>1190</v>
      </c>
      <c r="AO12" s="86" t="s">
        <v>1189</v>
      </c>
      <c r="AP12" s="86" t="s">
        <v>1189</v>
      </c>
      <c r="AQ12" s="90"/>
      <c r="AR12" s="86" t="s">
        <v>1190</v>
      </c>
      <c r="AS12" s="86" t="s">
        <v>1189</v>
      </c>
      <c r="AT12" s="86" t="s">
        <v>1190</v>
      </c>
      <c r="AU12" s="86" t="s">
        <v>1189</v>
      </c>
      <c r="AV12" s="86" t="s">
        <v>1189</v>
      </c>
      <c r="AW12" s="86" t="s">
        <v>1190</v>
      </c>
      <c r="AX12" s="86" t="s">
        <v>1191</v>
      </c>
      <c r="AY12" s="86" t="s">
        <v>1192</v>
      </c>
      <c r="AZ12" s="80" t="s">
        <v>1193</v>
      </c>
      <c r="BA12" s="86" t="s">
        <v>1194</v>
      </c>
    </row>
    <row r="13" spans="1:53" ht="15.75">
      <c r="A13" s="80">
        <v>64</v>
      </c>
      <c r="B13" s="80" t="s">
        <v>11</v>
      </c>
      <c r="C13" s="81" t="s">
        <v>12</v>
      </c>
      <c r="D13" s="81" t="s">
        <v>49</v>
      </c>
      <c r="E13" s="82" t="s">
        <v>70</v>
      </c>
      <c r="F13" s="80" t="s">
        <v>1176</v>
      </c>
      <c r="G13" s="80" t="s">
        <v>21</v>
      </c>
      <c r="H13" s="80" t="s">
        <v>1177</v>
      </c>
      <c r="I13" s="80" t="s">
        <v>1178</v>
      </c>
      <c r="J13" s="83"/>
      <c r="K13" s="80">
        <v>1708</v>
      </c>
      <c r="L13" s="80" t="s">
        <v>1242</v>
      </c>
      <c r="M13" s="80" t="s">
        <v>1243</v>
      </c>
      <c r="N13" s="81" t="s">
        <v>1294</v>
      </c>
      <c r="O13" s="81" t="s">
        <v>1295</v>
      </c>
      <c r="P13" s="80" t="s">
        <v>1296</v>
      </c>
      <c r="Q13" s="81" t="s">
        <v>1297</v>
      </c>
      <c r="R13" s="83"/>
      <c r="S13" s="81" t="s">
        <v>1298</v>
      </c>
      <c r="T13" s="81" t="s">
        <v>699</v>
      </c>
      <c r="U13" s="84">
        <v>27707</v>
      </c>
      <c r="V13" s="80">
        <v>35.964035299999999</v>
      </c>
      <c r="W13" s="80">
        <v>-78.9742636</v>
      </c>
      <c r="X13" s="80" t="s">
        <v>1299</v>
      </c>
      <c r="Y13" s="80" t="s">
        <v>1299</v>
      </c>
      <c r="Z13" s="80">
        <v>32</v>
      </c>
      <c r="AA13" s="80"/>
      <c r="AB13" s="85" t="s">
        <v>1300</v>
      </c>
      <c r="AC13" s="85" t="s">
        <v>1301</v>
      </c>
      <c r="AD13" s="83"/>
      <c r="AE13" s="83"/>
      <c r="AF13" s="83"/>
      <c r="AG13" s="86" t="s">
        <v>1189</v>
      </c>
      <c r="AH13" s="86" t="s">
        <v>1252</v>
      </c>
      <c r="AI13" s="86"/>
      <c r="AJ13" s="87"/>
      <c r="AK13" s="88" t="str">
        <f>VLOOKUP($A13,'[2]Arcade.Laser Tag'!$A$1:$AB$293,15,FALSE)</f>
        <v>Pelican</v>
      </c>
      <c r="AL13" s="89"/>
      <c r="AM13" s="86" t="s">
        <v>1189</v>
      </c>
      <c r="AN13" s="86" t="s">
        <v>1190</v>
      </c>
      <c r="AO13" s="86" t="s">
        <v>1189</v>
      </c>
      <c r="AP13" s="86" t="s">
        <v>1189</v>
      </c>
      <c r="AQ13" s="90"/>
      <c r="AR13" s="86" t="s">
        <v>1190</v>
      </c>
      <c r="AS13" s="86" t="s">
        <v>1189</v>
      </c>
      <c r="AT13" s="86" t="s">
        <v>1190</v>
      </c>
      <c r="AU13" s="86" t="s">
        <v>1189</v>
      </c>
      <c r="AV13" s="86" t="s">
        <v>1189</v>
      </c>
      <c r="AW13" s="86" t="s">
        <v>1190</v>
      </c>
      <c r="AX13" s="86" t="s">
        <v>1191</v>
      </c>
      <c r="AY13" s="86" t="s">
        <v>1192</v>
      </c>
      <c r="AZ13" s="80" t="s">
        <v>1193</v>
      </c>
      <c r="BA13" s="86" t="s">
        <v>1194</v>
      </c>
    </row>
    <row r="14" spans="1:53" ht="15.75">
      <c r="A14" s="80">
        <v>65</v>
      </c>
      <c r="B14" s="80" t="s">
        <v>11</v>
      </c>
      <c r="C14" s="81" t="s">
        <v>12</v>
      </c>
      <c r="D14" s="81" t="s">
        <v>49</v>
      </c>
      <c r="E14" s="82" t="s">
        <v>72</v>
      </c>
      <c r="F14" s="80" t="s">
        <v>1176</v>
      </c>
      <c r="G14" s="80" t="s">
        <v>21</v>
      </c>
      <c r="H14" s="80" t="s">
        <v>1177</v>
      </c>
      <c r="I14" s="80" t="s">
        <v>1178</v>
      </c>
      <c r="J14" s="83"/>
      <c r="K14" s="80">
        <v>1708</v>
      </c>
      <c r="L14" s="80" t="s">
        <v>1242</v>
      </c>
      <c r="M14" s="80" t="s">
        <v>1243</v>
      </c>
      <c r="N14" s="81" t="s">
        <v>1232</v>
      </c>
      <c r="O14" s="81" t="s">
        <v>1302</v>
      </c>
      <c r="P14" s="80" t="s">
        <v>1303</v>
      </c>
      <c r="Q14" s="81" t="s">
        <v>1304</v>
      </c>
      <c r="R14" s="83"/>
      <c r="S14" s="81" t="s">
        <v>1305</v>
      </c>
      <c r="T14" s="81" t="s">
        <v>699</v>
      </c>
      <c r="U14" s="84">
        <v>27612</v>
      </c>
      <c r="V14" s="80">
        <v>35.8573764</v>
      </c>
      <c r="W14" s="80">
        <v>-78.709172100000004</v>
      </c>
      <c r="X14" s="80" t="s">
        <v>1306</v>
      </c>
      <c r="Y14" s="80" t="s">
        <v>1306</v>
      </c>
      <c r="Z14" s="80">
        <v>40</v>
      </c>
      <c r="AA14" s="80"/>
      <c r="AB14" s="85" t="s">
        <v>1307</v>
      </c>
      <c r="AC14" s="85" t="s">
        <v>1308</v>
      </c>
      <c r="AD14" s="83"/>
      <c r="AE14" s="83"/>
      <c r="AF14" s="83"/>
      <c r="AG14" s="86" t="s">
        <v>1190</v>
      </c>
      <c r="AH14" s="86" t="s">
        <v>1252</v>
      </c>
      <c r="AI14" s="86"/>
      <c r="AJ14" s="87"/>
      <c r="AK14" s="88" t="str">
        <f>VLOOKUP($A14,'[2]Arcade.Laser Tag'!$A$1:$AB$293,15,FALSE)</f>
        <v>Pelican</v>
      </c>
      <c r="AL14" s="89"/>
      <c r="AM14" s="86" t="s">
        <v>1189</v>
      </c>
      <c r="AN14" s="86" t="s">
        <v>1190</v>
      </c>
      <c r="AO14" s="86" t="s">
        <v>1189</v>
      </c>
      <c r="AP14" s="86" t="s">
        <v>1189</v>
      </c>
      <c r="AQ14" s="90"/>
      <c r="AR14" s="86" t="s">
        <v>1190</v>
      </c>
      <c r="AS14" s="86" t="s">
        <v>1189</v>
      </c>
      <c r="AT14" s="86" t="s">
        <v>1190</v>
      </c>
      <c r="AU14" s="86" t="s">
        <v>1189</v>
      </c>
      <c r="AV14" s="86" t="s">
        <v>1190</v>
      </c>
      <c r="AW14" s="86" t="s">
        <v>1190</v>
      </c>
      <c r="AX14" s="86" t="s">
        <v>1191</v>
      </c>
      <c r="AY14" s="86" t="s">
        <v>1192</v>
      </c>
      <c r="AZ14" s="80" t="s">
        <v>1193</v>
      </c>
      <c r="BA14" s="86" t="s">
        <v>1194</v>
      </c>
    </row>
    <row r="15" spans="1:53" ht="15.75">
      <c r="A15" s="80">
        <v>66</v>
      </c>
      <c r="B15" s="80" t="s">
        <v>11</v>
      </c>
      <c r="C15" s="81" t="s">
        <v>12</v>
      </c>
      <c r="D15" s="81" t="s">
        <v>49</v>
      </c>
      <c r="E15" s="82" t="s">
        <v>75</v>
      </c>
      <c r="F15" s="80" t="s">
        <v>1176</v>
      </c>
      <c r="G15" s="80" t="s">
        <v>21</v>
      </c>
      <c r="H15" s="80" t="s">
        <v>1177</v>
      </c>
      <c r="I15" s="80" t="s">
        <v>1178</v>
      </c>
      <c r="J15" s="83"/>
      <c r="K15" s="80">
        <v>1708</v>
      </c>
      <c r="L15" s="80" t="s">
        <v>1242</v>
      </c>
      <c r="M15" s="80" t="s">
        <v>1243</v>
      </c>
      <c r="N15" s="81" t="s">
        <v>1309</v>
      </c>
      <c r="O15" s="81" t="s">
        <v>1310</v>
      </c>
      <c r="P15" s="80" t="s">
        <v>1311</v>
      </c>
      <c r="Q15" s="81" t="s">
        <v>1312</v>
      </c>
      <c r="R15" s="83"/>
      <c r="S15" s="81" t="s">
        <v>1313</v>
      </c>
      <c r="T15" s="81" t="s">
        <v>699</v>
      </c>
      <c r="U15" s="84">
        <v>27511</v>
      </c>
      <c r="V15" s="80">
        <v>35.767078900000001</v>
      </c>
      <c r="W15" s="80">
        <v>-78.743083900000002</v>
      </c>
      <c r="X15" s="80" t="s">
        <v>1314</v>
      </c>
      <c r="Y15" s="80" t="s">
        <v>1314</v>
      </c>
      <c r="Z15" s="80">
        <v>32</v>
      </c>
      <c r="AA15" s="80"/>
      <c r="AB15" s="85" t="s">
        <v>1315</v>
      </c>
      <c r="AC15" s="85" t="s">
        <v>1316</v>
      </c>
      <c r="AD15" s="83"/>
      <c r="AE15" s="83"/>
      <c r="AF15" s="83"/>
      <c r="AG15" s="86" t="s">
        <v>1189</v>
      </c>
      <c r="AH15" s="86" t="s">
        <v>1252</v>
      </c>
      <c r="AI15" s="86"/>
      <c r="AJ15" s="87"/>
      <c r="AK15" s="88" t="str">
        <f>VLOOKUP($A15,'[2]Arcade.Laser Tag'!$A$1:$AB$293,15,FALSE)</f>
        <v>Pelican</v>
      </c>
      <c r="AL15" s="89"/>
      <c r="AM15" s="86" t="s">
        <v>1189</v>
      </c>
      <c r="AN15" s="86" t="s">
        <v>1189</v>
      </c>
      <c r="AO15" s="86" t="s">
        <v>1189</v>
      </c>
      <c r="AP15" s="86" t="s">
        <v>1189</v>
      </c>
      <c r="AQ15" s="90"/>
      <c r="AR15" s="86" t="s">
        <v>1190</v>
      </c>
      <c r="AS15" s="86" t="s">
        <v>1189</v>
      </c>
      <c r="AT15" s="86" t="s">
        <v>1190</v>
      </c>
      <c r="AU15" s="86" t="s">
        <v>1189</v>
      </c>
      <c r="AV15" s="86" t="s">
        <v>1189</v>
      </c>
      <c r="AW15" s="86" t="s">
        <v>1190</v>
      </c>
      <c r="AX15" s="86" t="s">
        <v>1191</v>
      </c>
      <c r="AY15" s="86" t="s">
        <v>1192</v>
      </c>
      <c r="AZ15" s="80" t="s">
        <v>1193</v>
      </c>
      <c r="BA15" s="86" t="s">
        <v>1194</v>
      </c>
    </row>
    <row r="16" spans="1:53" ht="15.75">
      <c r="A16" s="80">
        <v>70</v>
      </c>
      <c r="B16" s="80" t="s">
        <v>11</v>
      </c>
      <c r="C16" s="81" t="s">
        <v>12</v>
      </c>
      <c r="D16" s="81" t="s">
        <v>13</v>
      </c>
      <c r="E16" s="82" t="s">
        <v>79</v>
      </c>
      <c r="F16" s="80" t="s">
        <v>1176</v>
      </c>
      <c r="G16" s="80" t="s">
        <v>21</v>
      </c>
      <c r="H16" s="80" t="s">
        <v>1177</v>
      </c>
      <c r="I16" s="80" t="s">
        <v>1178</v>
      </c>
      <c r="J16" s="83"/>
      <c r="K16" s="80">
        <v>1628</v>
      </c>
      <c r="L16" s="80" t="s">
        <v>1179</v>
      </c>
      <c r="M16" s="80" t="s">
        <v>1180</v>
      </c>
      <c r="N16" s="81" t="s">
        <v>1317</v>
      </c>
      <c r="O16" s="81" t="s">
        <v>1318</v>
      </c>
      <c r="P16" s="80" t="s">
        <v>1319</v>
      </c>
      <c r="Q16" s="81" t="s">
        <v>1320</v>
      </c>
      <c r="R16" s="83"/>
      <c r="S16" s="81" t="s">
        <v>1321</v>
      </c>
      <c r="T16" s="81" t="s">
        <v>505</v>
      </c>
      <c r="U16" s="84">
        <v>30094</v>
      </c>
      <c r="V16" s="80">
        <v>33.641365200000003</v>
      </c>
      <c r="W16" s="80">
        <v>-84.016936000000001</v>
      </c>
      <c r="X16" s="80" t="s">
        <v>1322</v>
      </c>
      <c r="Y16" s="80" t="s">
        <v>1322</v>
      </c>
      <c r="Z16" s="80">
        <v>32</v>
      </c>
      <c r="AA16" s="80"/>
      <c r="AB16" s="85" t="s">
        <v>1323</v>
      </c>
      <c r="AC16" s="85" t="s">
        <v>1324</v>
      </c>
      <c r="AD16" s="83"/>
      <c r="AE16" s="83"/>
      <c r="AF16" s="83"/>
      <c r="AG16" s="86" t="s">
        <v>1189</v>
      </c>
      <c r="AH16" s="86" t="s">
        <v>1190</v>
      </c>
      <c r="AI16" s="86"/>
      <c r="AJ16" s="87"/>
      <c r="AK16" s="88" t="str">
        <f>VLOOKUP($A16,'[2]Arcade.Laser Tag'!$A$1:$AB$293,15,FALSE)</f>
        <v>Intercard</v>
      </c>
      <c r="AL16" s="89"/>
      <c r="AM16" s="86" t="s">
        <v>1189</v>
      </c>
      <c r="AN16" s="86" t="s">
        <v>1190</v>
      </c>
      <c r="AO16" s="86" t="s">
        <v>1189</v>
      </c>
      <c r="AP16" s="86" t="s">
        <v>1189</v>
      </c>
      <c r="AQ16" s="90"/>
      <c r="AR16" s="86" t="s">
        <v>1190</v>
      </c>
      <c r="AS16" s="86" t="s">
        <v>1189</v>
      </c>
      <c r="AT16" s="86" t="s">
        <v>1190</v>
      </c>
      <c r="AU16" s="86" t="s">
        <v>1189</v>
      </c>
      <c r="AV16" s="86" t="s">
        <v>1190</v>
      </c>
      <c r="AW16" s="86" t="s">
        <v>1190</v>
      </c>
      <c r="AX16" s="86" t="s">
        <v>1191</v>
      </c>
      <c r="AY16" s="86" t="s">
        <v>1192</v>
      </c>
      <c r="AZ16" s="80" t="s">
        <v>1193</v>
      </c>
      <c r="BA16" s="86" t="s">
        <v>1194</v>
      </c>
    </row>
    <row r="17" spans="1:53" ht="15.75">
      <c r="A17" s="80">
        <v>76</v>
      </c>
      <c r="B17" s="80" t="s">
        <v>84</v>
      </c>
      <c r="C17" s="81" t="s">
        <v>85</v>
      </c>
      <c r="D17" s="81" t="s">
        <v>86</v>
      </c>
      <c r="E17" s="82" t="s">
        <v>87</v>
      </c>
      <c r="F17" s="80" t="s">
        <v>1176</v>
      </c>
      <c r="G17" s="80" t="s">
        <v>21</v>
      </c>
      <c r="H17" s="80" t="s">
        <v>1325</v>
      </c>
      <c r="I17" s="80" t="s">
        <v>1326</v>
      </c>
      <c r="J17" s="83"/>
      <c r="K17" s="80">
        <v>1681</v>
      </c>
      <c r="L17" s="80" t="s">
        <v>1325</v>
      </c>
      <c r="M17" s="80" t="s">
        <v>1326</v>
      </c>
      <c r="N17" s="81" t="s">
        <v>1327</v>
      </c>
      <c r="O17" s="81" t="s">
        <v>1328</v>
      </c>
      <c r="P17" s="80" t="s">
        <v>1329</v>
      </c>
      <c r="Q17" s="81" t="s">
        <v>1330</v>
      </c>
      <c r="R17" s="80" t="s">
        <v>1331</v>
      </c>
      <c r="S17" s="81" t="s">
        <v>1332</v>
      </c>
      <c r="T17" s="81" t="s">
        <v>695</v>
      </c>
      <c r="U17" s="84">
        <v>10011</v>
      </c>
      <c r="V17" s="80">
        <v>40.712783700000003</v>
      </c>
      <c r="W17" s="80">
        <v>-74.005941300000003</v>
      </c>
      <c r="X17" s="80" t="s">
        <v>1333</v>
      </c>
      <c r="Y17" s="80" t="s">
        <v>1333</v>
      </c>
      <c r="Z17" s="80">
        <v>40</v>
      </c>
      <c r="AA17" s="80"/>
      <c r="AB17" s="85" t="s">
        <v>1334</v>
      </c>
      <c r="AC17" s="85" t="s">
        <v>1335</v>
      </c>
      <c r="AD17" s="83"/>
      <c r="AE17" s="83"/>
      <c r="AF17" s="83"/>
      <c r="AG17" s="86" t="s">
        <v>1190</v>
      </c>
      <c r="AH17" s="86" t="s">
        <v>1189</v>
      </c>
      <c r="AI17" s="86"/>
      <c r="AJ17" s="87"/>
      <c r="AK17" s="88" t="str">
        <f>VLOOKUP($A17,'[2]Arcade.Laser Tag'!$A$1:$AB$293,15,FALSE)</f>
        <v>Intercard</v>
      </c>
      <c r="AL17" s="89"/>
      <c r="AM17" s="86" t="s">
        <v>1190</v>
      </c>
      <c r="AN17" s="86" t="s">
        <v>1190</v>
      </c>
      <c r="AO17" s="86" t="s">
        <v>1189</v>
      </c>
      <c r="AP17" s="86" t="s">
        <v>1190</v>
      </c>
      <c r="AQ17" s="86" t="s">
        <v>1336</v>
      </c>
      <c r="AR17" s="86" t="s">
        <v>1190</v>
      </c>
      <c r="AS17" s="86" t="s">
        <v>1189</v>
      </c>
      <c r="AT17" s="86" t="s">
        <v>1190</v>
      </c>
      <c r="AU17" s="86" t="s">
        <v>1190</v>
      </c>
      <c r="AV17" s="86" t="s">
        <v>1190</v>
      </c>
      <c r="AW17" s="86" t="s">
        <v>1190</v>
      </c>
      <c r="AX17" s="86" t="s">
        <v>1337</v>
      </c>
      <c r="AY17" s="86" t="s">
        <v>1192</v>
      </c>
      <c r="AZ17" s="80" t="s">
        <v>1193</v>
      </c>
      <c r="BA17" s="86" t="s">
        <v>1338</v>
      </c>
    </row>
    <row r="18" spans="1:53" ht="15.75">
      <c r="A18" s="80">
        <v>77</v>
      </c>
      <c r="B18" s="80" t="s">
        <v>11</v>
      </c>
      <c r="C18" s="81" t="s">
        <v>12</v>
      </c>
      <c r="D18" s="81" t="s">
        <v>89</v>
      </c>
      <c r="E18" s="82" t="s">
        <v>90</v>
      </c>
      <c r="F18" s="80" t="s">
        <v>1176</v>
      </c>
      <c r="G18" s="80" t="s">
        <v>21</v>
      </c>
      <c r="H18" s="80" t="s">
        <v>1177</v>
      </c>
      <c r="I18" s="80" t="s">
        <v>1178</v>
      </c>
      <c r="J18" s="83"/>
      <c r="K18" s="80">
        <v>1560</v>
      </c>
      <c r="L18" s="80" t="s">
        <v>1339</v>
      </c>
      <c r="M18" s="80" t="s">
        <v>1340</v>
      </c>
      <c r="N18" s="81" t="s">
        <v>1341</v>
      </c>
      <c r="O18" s="81" t="s">
        <v>1342</v>
      </c>
      <c r="P18" s="80" t="s">
        <v>1343</v>
      </c>
      <c r="Q18" s="81" t="s">
        <v>1344</v>
      </c>
      <c r="R18" s="83"/>
      <c r="S18" s="81" t="s">
        <v>1345</v>
      </c>
      <c r="T18" s="81" t="s">
        <v>699</v>
      </c>
      <c r="U18" s="84">
        <v>28209</v>
      </c>
      <c r="V18" s="80">
        <v>35.180621600000002</v>
      </c>
      <c r="W18" s="80">
        <v>-80.875030600000002</v>
      </c>
      <c r="X18" s="80" t="s">
        <v>1346</v>
      </c>
      <c r="Y18" s="80" t="s">
        <v>1346</v>
      </c>
      <c r="Z18" s="80">
        <v>40</v>
      </c>
      <c r="AA18" s="80"/>
      <c r="AB18" s="85" t="s">
        <v>1347</v>
      </c>
      <c r="AC18" s="85" t="s">
        <v>1348</v>
      </c>
      <c r="AD18" s="83"/>
      <c r="AE18" s="83"/>
      <c r="AF18" s="83"/>
      <c r="AG18" s="86" t="s">
        <v>1189</v>
      </c>
      <c r="AH18" s="86" t="s">
        <v>1190</v>
      </c>
      <c r="AI18" s="86"/>
      <c r="AJ18" s="87"/>
      <c r="AK18" s="88" t="str">
        <f>VLOOKUP($A18,'[2]Arcade.Laser Tag'!$A$1:$AB$293,15,FALSE)</f>
        <v>Pelican</v>
      </c>
      <c r="AL18" s="89"/>
      <c r="AM18" s="86" t="s">
        <v>1189</v>
      </c>
      <c r="AN18" s="86" t="s">
        <v>1190</v>
      </c>
      <c r="AO18" s="86" t="s">
        <v>1189</v>
      </c>
      <c r="AP18" s="86" t="s">
        <v>1189</v>
      </c>
      <c r="AQ18" s="90"/>
      <c r="AR18" s="86" t="s">
        <v>1190</v>
      </c>
      <c r="AS18" s="86" t="s">
        <v>1189</v>
      </c>
      <c r="AT18" s="86" t="s">
        <v>1190</v>
      </c>
      <c r="AU18" s="86" t="s">
        <v>1189</v>
      </c>
      <c r="AV18" s="86" t="s">
        <v>1189</v>
      </c>
      <c r="AW18" s="86" t="s">
        <v>1190</v>
      </c>
      <c r="AX18" s="86" t="s">
        <v>1191</v>
      </c>
      <c r="AY18" s="86" t="s">
        <v>1192</v>
      </c>
      <c r="AZ18" s="80" t="s">
        <v>1193</v>
      </c>
      <c r="BA18" s="86" t="s">
        <v>1194</v>
      </c>
    </row>
    <row r="19" spans="1:53" ht="15.75">
      <c r="A19" s="80">
        <v>78</v>
      </c>
      <c r="B19" s="80" t="s">
        <v>11</v>
      </c>
      <c r="C19" s="81" t="s">
        <v>85</v>
      </c>
      <c r="D19" s="81" t="s">
        <v>91</v>
      </c>
      <c r="E19" s="82" t="s">
        <v>92</v>
      </c>
      <c r="F19" s="80" t="s">
        <v>1176</v>
      </c>
      <c r="G19" s="80" t="s">
        <v>21</v>
      </c>
      <c r="H19" s="80" t="s">
        <v>1325</v>
      </c>
      <c r="I19" s="80" t="s">
        <v>1326</v>
      </c>
      <c r="J19" s="83"/>
      <c r="K19" s="80">
        <v>1613</v>
      </c>
      <c r="L19" s="80" t="s">
        <v>1349</v>
      </c>
      <c r="M19" s="80" t="s">
        <v>1350</v>
      </c>
      <c r="N19" s="81" t="s">
        <v>1351</v>
      </c>
      <c r="O19" s="81" t="s">
        <v>1352</v>
      </c>
      <c r="P19" s="80" t="s">
        <v>1353</v>
      </c>
      <c r="Q19" s="81" t="s">
        <v>1354</v>
      </c>
      <c r="R19" s="83"/>
      <c r="S19" s="81" t="s">
        <v>1355</v>
      </c>
      <c r="T19" s="81" t="s">
        <v>695</v>
      </c>
      <c r="U19" s="84">
        <v>11530</v>
      </c>
      <c r="V19" s="80">
        <v>40.735878999999997</v>
      </c>
      <c r="W19" s="80">
        <v>-73.597809999999996</v>
      </c>
      <c r="X19" s="80" t="s">
        <v>1356</v>
      </c>
      <c r="Y19" s="80" t="s">
        <v>1356</v>
      </c>
      <c r="Z19" s="80">
        <v>50</v>
      </c>
      <c r="AA19" s="80"/>
      <c r="AB19" s="85" t="s">
        <v>1357</v>
      </c>
      <c r="AC19" s="85" t="s">
        <v>1358</v>
      </c>
      <c r="AD19" s="83"/>
      <c r="AE19" s="83"/>
      <c r="AF19" s="83"/>
      <c r="AG19" s="86" t="s">
        <v>1190</v>
      </c>
      <c r="AH19" s="86" t="s">
        <v>1190</v>
      </c>
      <c r="AI19" s="86"/>
      <c r="AJ19" s="87"/>
      <c r="AK19" s="88" t="str">
        <f>VLOOKUP($A19,'[2]Arcade.Laser Tag'!$A$1:$AB$293,15,FALSE)</f>
        <v>Intercard</v>
      </c>
      <c r="AL19" s="89"/>
      <c r="AM19" s="86" t="s">
        <v>1189</v>
      </c>
      <c r="AN19" s="86" t="s">
        <v>1189</v>
      </c>
      <c r="AO19" s="86" t="s">
        <v>1189</v>
      </c>
      <c r="AP19" s="86" t="s">
        <v>1189</v>
      </c>
      <c r="AQ19" s="90"/>
      <c r="AR19" s="86" t="s">
        <v>1190</v>
      </c>
      <c r="AS19" s="86" t="s">
        <v>1189</v>
      </c>
      <c r="AT19" s="86" t="s">
        <v>1190</v>
      </c>
      <c r="AU19" s="86" t="s">
        <v>1189</v>
      </c>
      <c r="AV19" s="86" t="s">
        <v>1189</v>
      </c>
      <c r="AW19" s="86" t="s">
        <v>1190</v>
      </c>
      <c r="AX19" s="86" t="s">
        <v>1191</v>
      </c>
      <c r="AY19" s="86" t="s">
        <v>1192</v>
      </c>
      <c r="AZ19" s="80" t="s">
        <v>1193</v>
      </c>
      <c r="BA19" s="86" t="s">
        <v>1194</v>
      </c>
    </row>
    <row r="20" spans="1:53" ht="15.75">
      <c r="A20" s="80">
        <v>81</v>
      </c>
      <c r="B20" s="80" t="s">
        <v>11</v>
      </c>
      <c r="C20" s="81" t="s">
        <v>56</v>
      </c>
      <c r="D20" s="81" t="s">
        <v>57</v>
      </c>
      <c r="E20" s="82" t="s">
        <v>93</v>
      </c>
      <c r="F20" s="80" t="s">
        <v>1176</v>
      </c>
      <c r="G20" s="80" t="s">
        <v>27</v>
      </c>
      <c r="H20" s="80" t="s">
        <v>1261</v>
      </c>
      <c r="I20" s="80" t="s">
        <v>1262</v>
      </c>
      <c r="J20" s="83"/>
      <c r="K20" s="80">
        <v>1693</v>
      </c>
      <c r="L20" s="80" t="s">
        <v>1263</v>
      </c>
      <c r="M20" s="80" t="s">
        <v>1264</v>
      </c>
      <c r="N20" s="81" t="s">
        <v>1359</v>
      </c>
      <c r="O20" s="81" t="s">
        <v>1360</v>
      </c>
      <c r="P20" s="80" t="s">
        <v>1361</v>
      </c>
      <c r="Q20" s="81" t="s">
        <v>1362</v>
      </c>
      <c r="R20" s="83"/>
      <c r="S20" s="81" t="s">
        <v>1363</v>
      </c>
      <c r="T20" s="81" t="s">
        <v>475</v>
      </c>
      <c r="U20" s="84">
        <v>64116</v>
      </c>
      <c r="V20" s="80">
        <v>39.139333000000001</v>
      </c>
      <c r="W20" s="80">
        <v>-94.574405999999996</v>
      </c>
      <c r="X20" s="80" t="s">
        <v>1364</v>
      </c>
      <c r="Y20" s="80" t="s">
        <v>1364</v>
      </c>
      <c r="Z20" s="80">
        <v>48</v>
      </c>
      <c r="AA20" s="80"/>
      <c r="AB20" s="85" t="s">
        <v>1365</v>
      </c>
      <c r="AC20" s="85" t="s">
        <v>1366</v>
      </c>
      <c r="AD20" s="83"/>
      <c r="AE20" s="83"/>
      <c r="AF20" s="83"/>
      <c r="AG20" s="86" t="s">
        <v>1189</v>
      </c>
      <c r="AH20" s="86" t="s">
        <v>1190</v>
      </c>
      <c r="AI20" s="86"/>
      <c r="AJ20" s="87"/>
      <c r="AK20" s="88" t="str">
        <f>VLOOKUP($A20,'[2]Arcade.Laser Tag'!$A$1:$AB$293,15,FALSE)</f>
        <v>Pelican</v>
      </c>
      <c r="AL20" s="89"/>
      <c r="AM20" s="86" t="s">
        <v>1189</v>
      </c>
      <c r="AN20" s="86" t="s">
        <v>1190</v>
      </c>
      <c r="AO20" s="86" t="s">
        <v>1189</v>
      </c>
      <c r="AP20" s="86" t="s">
        <v>1189</v>
      </c>
      <c r="AQ20" s="86" t="s">
        <v>1367</v>
      </c>
      <c r="AR20" s="86" t="s">
        <v>1190</v>
      </c>
      <c r="AS20" s="86" t="s">
        <v>1189</v>
      </c>
      <c r="AT20" s="86" t="s">
        <v>1189</v>
      </c>
      <c r="AU20" s="86" t="s">
        <v>1189</v>
      </c>
      <c r="AV20" s="86" t="s">
        <v>1190</v>
      </c>
      <c r="AW20" s="86" t="s">
        <v>1189</v>
      </c>
      <c r="AX20" s="86" t="s">
        <v>1191</v>
      </c>
      <c r="AY20" s="86" t="s">
        <v>1192</v>
      </c>
      <c r="AZ20" s="80" t="s">
        <v>1193</v>
      </c>
      <c r="BA20" s="86" t="s">
        <v>1194</v>
      </c>
    </row>
    <row r="21" spans="1:53" ht="15.75">
      <c r="A21" s="80">
        <v>87</v>
      </c>
      <c r="B21" s="80" t="s">
        <v>11</v>
      </c>
      <c r="C21" s="81" t="s">
        <v>94</v>
      </c>
      <c r="D21" s="93" t="s">
        <v>242</v>
      </c>
      <c r="E21" s="82" t="s">
        <v>96</v>
      </c>
      <c r="F21" s="80" t="s">
        <v>1176</v>
      </c>
      <c r="G21" s="80" t="s">
        <v>21</v>
      </c>
      <c r="H21" s="80" t="s">
        <v>1368</v>
      </c>
      <c r="I21" s="80" t="s">
        <v>1369</v>
      </c>
      <c r="J21" s="83"/>
      <c r="K21" s="87">
        <v>1673</v>
      </c>
      <c r="L21" s="87" t="s">
        <v>1370</v>
      </c>
      <c r="M21" s="80" t="s">
        <v>1371</v>
      </c>
      <c r="N21" s="81" t="s">
        <v>1372</v>
      </c>
      <c r="O21" s="81" t="s">
        <v>1373</v>
      </c>
      <c r="P21" s="80" t="s">
        <v>1374</v>
      </c>
      <c r="Q21" s="81" t="s">
        <v>1375</v>
      </c>
      <c r="R21" s="83"/>
      <c r="S21" s="81" t="s">
        <v>1376</v>
      </c>
      <c r="T21" s="81" t="s">
        <v>499</v>
      </c>
      <c r="U21" s="84">
        <v>21220</v>
      </c>
      <c r="V21" s="80">
        <v>39.344996100000003</v>
      </c>
      <c r="W21" s="80">
        <v>-76.466588799999997</v>
      </c>
      <c r="X21" s="80" t="s">
        <v>1377</v>
      </c>
      <c r="Y21" s="80" t="s">
        <v>1377</v>
      </c>
      <c r="Z21" s="80">
        <v>40</v>
      </c>
      <c r="AA21" s="80"/>
      <c r="AB21" s="85" t="s">
        <v>1378</v>
      </c>
      <c r="AC21" s="85" t="s">
        <v>1379</v>
      </c>
      <c r="AD21" s="83"/>
      <c r="AE21" s="83"/>
      <c r="AF21" s="83"/>
      <c r="AG21" s="86" t="s">
        <v>1189</v>
      </c>
      <c r="AH21" s="86" t="s">
        <v>1190</v>
      </c>
      <c r="AI21" s="86"/>
      <c r="AJ21" s="87"/>
      <c r="AK21" s="88" t="str">
        <f>VLOOKUP($A21,'[2]Arcade.Laser Tag'!$A$1:$AB$293,15,FALSE)</f>
        <v>Pelican</v>
      </c>
      <c r="AL21" s="89"/>
      <c r="AM21" s="86" t="s">
        <v>1189</v>
      </c>
      <c r="AN21" s="86" t="s">
        <v>1189</v>
      </c>
      <c r="AO21" s="86" t="s">
        <v>1189</v>
      </c>
      <c r="AP21" s="86" t="s">
        <v>1189</v>
      </c>
      <c r="AQ21" s="90"/>
      <c r="AR21" s="86" t="s">
        <v>1190</v>
      </c>
      <c r="AS21" s="86" t="s">
        <v>1189</v>
      </c>
      <c r="AT21" s="86" t="s">
        <v>1190</v>
      </c>
      <c r="AU21" s="86" t="s">
        <v>1189</v>
      </c>
      <c r="AV21" s="86" t="s">
        <v>1190</v>
      </c>
      <c r="AW21" s="86" t="s">
        <v>1189</v>
      </c>
      <c r="AX21" s="86" t="s">
        <v>1191</v>
      </c>
      <c r="AY21" s="86" t="s">
        <v>1192</v>
      </c>
      <c r="AZ21" s="80" t="s">
        <v>1193</v>
      </c>
      <c r="BA21" s="86" t="s">
        <v>1194</v>
      </c>
    </row>
    <row r="22" spans="1:53" ht="15.75">
      <c r="A22" s="80">
        <v>89</v>
      </c>
      <c r="B22" s="80" t="s">
        <v>11</v>
      </c>
      <c r="C22" s="81" t="s">
        <v>94</v>
      </c>
      <c r="D22" s="93" t="s">
        <v>1380</v>
      </c>
      <c r="E22" s="82" t="s">
        <v>98</v>
      </c>
      <c r="F22" s="80" t="s">
        <v>1176</v>
      </c>
      <c r="G22" s="80" t="s">
        <v>27</v>
      </c>
      <c r="H22" s="80" t="s">
        <v>1368</v>
      </c>
      <c r="I22" s="80" t="s">
        <v>1369</v>
      </c>
      <c r="J22" s="87" t="s">
        <v>1381</v>
      </c>
      <c r="K22" s="87">
        <v>1606</v>
      </c>
      <c r="L22" s="87" t="s">
        <v>1382</v>
      </c>
      <c r="M22" s="91" t="s">
        <v>1383</v>
      </c>
      <c r="N22" s="81" t="s">
        <v>1384</v>
      </c>
      <c r="O22" s="81" t="s">
        <v>1385</v>
      </c>
      <c r="P22" s="80" t="s">
        <v>1386</v>
      </c>
      <c r="Q22" s="81" t="s">
        <v>1387</v>
      </c>
      <c r="R22" s="83"/>
      <c r="S22" s="81" t="s">
        <v>1388</v>
      </c>
      <c r="T22" s="81" t="s">
        <v>487</v>
      </c>
      <c r="U22" s="84">
        <v>76015</v>
      </c>
      <c r="V22" s="80">
        <v>32.693173299999998</v>
      </c>
      <c r="W22" s="80">
        <v>-97.124797599999994</v>
      </c>
      <c r="X22" s="80" t="s">
        <v>1389</v>
      </c>
      <c r="Y22" s="80" t="s">
        <v>1389</v>
      </c>
      <c r="Z22" s="80">
        <v>40</v>
      </c>
      <c r="AA22" s="80"/>
      <c r="AB22" s="85" t="s">
        <v>1390</v>
      </c>
      <c r="AC22" s="85" t="s">
        <v>1391</v>
      </c>
      <c r="AD22" s="83"/>
      <c r="AE22" s="83"/>
      <c r="AF22" s="83"/>
      <c r="AG22" s="86" t="s">
        <v>1189</v>
      </c>
      <c r="AH22" s="86" t="s">
        <v>1190</v>
      </c>
      <c r="AI22" s="86"/>
      <c r="AJ22" s="87"/>
      <c r="AK22" s="88" t="str">
        <f>VLOOKUP($A22,'[2]Arcade.Laser Tag'!$A$1:$AB$293,15,FALSE)</f>
        <v>Pelican</v>
      </c>
      <c r="AL22" s="89"/>
      <c r="AM22" s="86" t="s">
        <v>1189</v>
      </c>
      <c r="AN22" s="86" t="s">
        <v>1190</v>
      </c>
      <c r="AO22" s="86" t="s">
        <v>1189</v>
      </c>
      <c r="AP22" s="86" t="s">
        <v>1189</v>
      </c>
      <c r="AQ22" s="90"/>
      <c r="AR22" s="86" t="s">
        <v>1190</v>
      </c>
      <c r="AS22" s="86" t="s">
        <v>1189</v>
      </c>
      <c r="AT22" s="86" t="s">
        <v>1190</v>
      </c>
      <c r="AU22" s="86" t="s">
        <v>1189</v>
      </c>
      <c r="AV22" s="86" t="s">
        <v>1189</v>
      </c>
      <c r="AW22" s="86" t="s">
        <v>1190</v>
      </c>
      <c r="AX22" s="86" t="s">
        <v>1191</v>
      </c>
      <c r="AY22" s="86" t="s">
        <v>1192</v>
      </c>
      <c r="AZ22" s="80" t="s">
        <v>1193</v>
      </c>
      <c r="BA22" s="86" t="s">
        <v>1194</v>
      </c>
    </row>
    <row r="23" spans="1:53" ht="15.75">
      <c r="A23" s="80">
        <v>90</v>
      </c>
      <c r="B23" s="80" t="s">
        <v>11</v>
      </c>
      <c r="C23" s="81" t="s">
        <v>100</v>
      </c>
      <c r="D23" s="81" t="s">
        <v>101</v>
      </c>
      <c r="E23" s="82" t="s">
        <v>102</v>
      </c>
      <c r="F23" s="80" t="s">
        <v>1176</v>
      </c>
      <c r="G23" s="80" t="s">
        <v>27</v>
      </c>
      <c r="H23" s="80" t="s">
        <v>1392</v>
      </c>
      <c r="I23" s="80" t="s">
        <v>1393</v>
      </c>
      <c r="J23" s="83"/>
      <c r="K23" s="80">
        <v>1694</v>
      </c>
      <c r="L23" s="80" t="s">
        <v>1394</v>
      </c>
      <c r="M23" s="80" t="s">
        <v>1395</v>
      </c>
      <c r="N23" s="81" t="s">
        <v>1396</v>
      </c>
      <c r="O23" s="81" t="s">
        <v>1397</v>
      </c>
      <c r="P23" s="80" t="s">
        <v>1398</v>
      </c>
      <c r="Q23" s="81" t="s">
        <v>1399</v>
      </c>
      <c r="R23" s="83"/>
      <c r="S23" s="81" t="s">
        <v>1400</v>
      </c>
      <c r="T23" s="81" t="s">
        <v>487</v>
      </c>
      <c r="U23" s="84">
        <v>77090</v>
      </c>
      <c r="V23" s="80">
        <v>30.005013000000002</v>
      </c>
      <c r="W23" s="80">
        <v>-95.429017999999999</v>
      </c>
      <c r="X23" s="80" t="s">
        <v>1401</v>
      </c>
      <c r="Y23" s="80" t="s">
        <v>1401</v>
      </c>
      <c r="Z23" s="80">
        <v>40</v>
      </c>
      <c r="AA23" s="80"/>
      <c r="AB23" s="85" t="s">
        <v>1402</v>
      </c>
      <c r="AC23" s="85" t="s">
        <v>1403</v>
      </c>
      <c r="AD23" s="83"/>
      <c r="AE23" s="83"/>
      <c r="AF23" s="83"/>
      <c r="AG23" s="86" t="s">
        <v>1189</v>
      </c>
      <c r="AH23" s="86" t="s">
        <v>1190</v>
      </c>
      <c r="AI23" s="86"/>
      <c r="AJ23" s="87"/>
      <c r="AK23" s="88" t="str">
        <f>VLOOKUP($A23,'[2]Arcade.Laser Tag'!$A$1:$AB$293,15,FALSE)</f>
        <v>Pelican</v>
      </c>
      <c r="AL23" s="89"/>
      <c r="AM23" s="86" t="s">
        <v>1189</v>
      </c>
      <c r="AN23" s="86" t="s">
        <v>1189</v>
      </c>
      <c r="AO23" s="86" t="s">
        <v>1190</v>
      </c>
      <c r="AP23" s="86" t="s">
        <v>1189</v>
      </c>
      <c r="AQ23" s="90"/>
      <c r="AR23" s="86" t="s">
        <v>1190</v>
      </c>
      <c r="AS23" s="86" t="s">
        <v>1189</v>
      </c>
      <c r="AT23" s="86" t="s">
        <v>1190</v>
      </c>
      <c r="AU23" s="86" t="s">
        <v>1189</v>
      </c>
      <c r="AV23" s="86" t="s">
        <v>1190</v>
      </c>
      <c r="AW23" s="86" t="s">
        <v>1190</v>
      </c>
      <c r="AX23" s="86" t="s">
        <v>1191</v>
      </c>
      <c r="AY23" s="86" t="s">
        <v>1192</v>
      </c>
      <c r="AZ23" s="80" t="s">
        <v>1193</v>
      </c>
      <c r="BA23" s="86" t="s">
        <v>1194</v>
      </c>
    </row>
    <row r="24" spans="1:53" ht="15.75">
      <c r="A24" s="80">
        <v>91</v>
      </c>
      <c r="B24" s="80" t="s">
        <v>11</v>
      </c>
      <c r="C24" s="81" t="s">
        <v>56</v>
      </c>
      <c r="D24" s="81" t="s">
        <v>57</v>
      </c>
      <c r="E24" s="82" t="s">
        <v>103</v>
      </c>
      <c r="F24" s="80" t="s">
        <v>1176</v>
      </c>
      <c r="G24" s="80" t="s">
        <v>27</v>
      </c>
      <c r="H24" s="80" t="s">
        <v>1261</v>
      </c>
      <c r="I24" s="80" t="s">
        <v>1262</v>
      </c>
      <c r="J24" s="83"/>
      <c r="K24" s="80">
        <v>1693</v>
      </c>
      <c r="L24" s="80" t="s">
        <v>1263</v>
      </c>
      <c r="M24" s="80" t="s">
        <v>1264</v>
      </c>
      <c r="N24" s="81" t="s">
        <v>1404</v>
      </c>
      <c r="O24" s="81" t="s">
        <v>1405</v>
      </c>
      <c r="P24" s="80" t="s">
        <v>1406</v>
      </c>
      <c r="Q24" s="81" t="s">
        <v>1407</v>
      </c>
      <c r="R24" s="83"/>
      <c r="S24" s="81" t="s">
        <v>1408</v>
      </c>
      <c r="T24" s="81" t="s">
        <v>664</v>
      </c>
      <c r="U24" s="84">
        <v>73013</v>
      </c>
      <c r="V24" s="80">
        <v>35.6211737</v>
      </c>
      <c r="W24" s="80">
        <v>-97.480014800000006</v>
      </c>
      <c r="X24" s="80" t="s">
        <v>1409</v>
      </c>
      <c r="Y24" s="80" t="s">
        <v>1409</v>
      </c>
      <c r="Z24" s="80">
        <v>40</v>
      </c>
      <c r="AA24" s="80"/>
      <c r="AB24" s="85" t="s">
        <v>1410</v>
      </c>
      <c r="AC24" s="85" t="s">
        <v>1411</v>
      </c>
      <c r="AD24" s="83"/>
      <c r="AE24" s="83"/>
      <c r="AF24" s="83"/>
      <c r="AG24" s="86" t="s">
        <v>1190</v>
      </c>
      <c r="AH24" s="86" t="s">
        <v>1190</v>
      </c>
      <c r="AI24" s="86"/>
      <c r="AJ24" s="87"/>
      <c r="AK24" s="88" t="str">
        <f>VLOOKUP($A24,'[2]Arcade.Laser Tag'!$A$1:$AB$293,15,FALSE)</f>
        <v>Pelican</v>
      </c>
      <c r="AL24" s="89"/>
      <c r="AM24" s="86" t="s">
        <v>1189</v>
      </c>
      <c r="AN24" s="86" t="s">
        <v>1190</v>
      </c>
      <c r="AO24" s="86" t="s">
        <v>1189</v>
      </c>
      <c r="AP24" s="86" t="s">
        <v>1189</v>
      </c>
      <c r="AQ24" s="90"/>
      <c r="AR24" s="86" t="s">
        <v>1190</v>
      </c>
      <c r="AS24" s="86" t="s">
        <v>1189</v>
      </c>
      <c r="AT24" s="86" t="s">
        <v>1190</v>
      </c>
      <c r="AU24" s="86" t="s">
        <v>1189</v>
      </c>
      <c r="AV24" s="86" t="s">
        <v>1189</v>
      </c>
      <c r="AW24" s="86" t="s">
        <v>1190</v>
      </c>
      <c r="AX24" s="86" t="s">
        <v>1191</v>
      </c>
      <c r="AY24" s="86" t="s">
        <v>1192</v>
      </c>
      <c r="AZ24" s="80" t="s">
        <v>1193</v>
      </c>
      <c r="BA24" s="86" t="s">
        <v>1194</v>
      </c>
    </row>
    <row r="25" spans="1:53" ht="15.75">
      <c r="A25" s="80">
        <v>95</v>
      </c>
      <c r="B25" s="80" t="s">
        <v>11</v>
      </c>
      <c r="C25" s="81" t="s">
        <v>100</v>
      </c>
      <c r="D25" s="81" t="s">
        <v>104</v>
      </c>
      <c r="E25" s="82" t="s">
        <v>105</v>
      </c>
      <c r="F25" s="80" t="s">
        <v>1176</v>
      </c>
      <c r="G25" s="80" t="s">
        <v>27</v>
      </c>
      <c r="H25" s="80" t="s">
        <v>1392</v>
      </c>
      <c r="I25" s="80" t="s">
        <v>1393</v>
      </c>
      <c r="J25" s="80" t="s">
        <v>1394</v>
      </c>
      <c r="K25" s="80">
        <v>1616</v>
      </c>
      <c r="L25" s="87" t="s">
        <v>1412</v>
      </c>
      <c r="M25" s="94" t="s">
        <v>1413</v>
      </c>
      <c r="N25" s="81" t="s">
        <v>1232</v>
      </c>
      <c r="O25" s="81" t="s">
        <v>1414</v>
      </c>
      <c r="P25" s="80" t="s">
        <v>1415</v>
      </c>
      <c r="Q25" s="81" t="s">
        <v>1416</v>
      </c>
      <c r="R25" s="83"/>
      <c r="S25" s="81" t="s">
        <v>1417</v>
      </c>
      <c r="T25" s="81" t="s">
        <v>487</v>
      </c>
      <c r="U25" s="84">
        <v>78223</v>
      </c>
      <c r="V25" s="80">
        <v>29.364522300000001</v>
      </c>
      <c r="W25" s="80">
        <v>-98.4388091</v>
      </c>
      <c r="X25" s="80" t="s">
        <v>1418</v>
      </c>
      <c r="Y25" s="80" t="s">
        <v>1418</v>
      </c>
      <c r="Z25" s="80">
        <v>40</v>
      </c>
      <c r="AA25" s="80"/>
      <c r="AB25" s="85" t="s">
        <v>1419</v>
      </c>
      <c r="AC25" s="85" t="s">
        <v>1420</v>
      </c>
      <c r="AD25" s="83"/>
      <c r="AE25" s="83"/>
      <c r="AF25" s="83"/>
      <c r="AG25" s="86" t="s">
        <v>1189</v>
      </c>
      <c r="AH25" s="86" t="s">
        <v>1189</v>
      </c>
      <c r="AI25" s="86"/>
      <c r="AJ25" s="87"/>
      <c r="AK25" s="88" t="str">
        <f>VLOOKUP($A25,'[2]Arcade.Laser Tag'!$A$1:$AB$293,15,FALSE)</f>
        <v>Intercard</v>
      </c>
      <c r="AL25" s="89"/>
      <c r="AM25" s="86" t="s">
        <v>1189</v>
      </c>
      <c r="AN25" s="86" t="s">
        <v>1190</v>
      </c>
      <c r="AO25" s="86" t="s">
        <v>1190</v>
      </c>
      <c r="AP25" s="86" t="s">
        <v>1189</v>
      </c>
      <c r="AQ25" s="90"/>
      <c r="AR25" s="86" t="s">
        <v>1190</v>
      </c>
      <c r="AS25" s="86" t="s">
        <v>1189</v>
      </c>
      <c r="AT25" s="86" t="s">
        <v>1190</v>
      </c>
      <c r="AU25" s="86" t="s">
        <v>1189</v>
      </c>
      <c r="AV25" s="86" t="s">
        <v>1190</v>
      </c>
      <c r="AW25" s="86" t="s">
        <v>1190</v>
      </c>
      <c r="AX25" s="86" t="s">
        <v>1191</v>
      </c>
      <c r="AY25" s="86" t="s">
        <v>1192</v>
      </c>
      <c r="AZ25" s="80" t="s">
        <v>1193</v>
      </c>
      <c r="BA25" s="86" t="s">
        <v>1194</v>
      </c>
    </row>
    <row r="26" spans="1:53" ht="15.75">
      <c r="A26" s="80">
        <v>102</v>
      </c>
      <c r="B26" s="80" t="s">
        <v>11</v>
      </c>
      <c r="C26" s="81" t="s">
        <v>94</v>
      </c>
      <c r="D26" s="81" t="s">
        <v>106</v>
      </c>
      <c r="E26" s="82" t="s">
        <v>107</v>
      </c>
      <c r="F26" s="80" t="s">
        <v>1176</v>
      </c>
      <c r="G26" s="80" t="s">
        <v>21</v>
      </c>
      <c r="H26" s="80" t="s">
        <v>1368</v>
      </c>
      <c r="I26" s="80" t="s">
        <v>1369</v>
      </c>
      <c r="J26" s="83"/>
      <c r="K26" s="80">
        <v>1672</v>
      </c>
      <c r="L26" s="80" t="s">
        <v>1421</v>
      </c>
      <c r="M26" s="80" t="s">
        <v>1422</v>
      </c>
      <c r="N26" s="81" t="s">
        <v>1423</v>
      </c>
      <c r="O26" s="81" t="s">
        <v>1424</v>
      </c>
      <c r="P26" s="80" t="s">
        <v>1425</v>
      </c>
      <c r="Q26" s="81" t="s">
        <v>1426</v>
      </c>
      <c r="R26" s="83"/>
      <c r="S26" s="81" t="s">
        <v>1427</v>
      </c>
      <c r="T26" s="81" t="s">
        <v>726</v>
      </c>
      <c r="U26" s="84">
        <v>23188</v>
      </c>
      <c r="V26" s="80">
        <v>37.314653300000003</v>
      </c>
      <c r="W26" s="80">
        <v>-76.736183199999999</v>
      </c>
      <c r="X26" s="80" t="s">
        <v>1428</v>
      </c>
      <c r="Y26" s="80" t="s">
        <v>1428</v>
      </c>
      <c r="Z26" s="80">
        <v>40</v>
      </c>
      <c r="AA26" s="80"/>
      <c r="AB26" s="85" t="s">
        <v>1429</v>
      </c>
      <c r="AC26" s="85" t="s">
        <v>1430</v>
      </c>
      <c r="AD26" s="83"/>
      <c r="AE26" s="83"/>
      <c r="AF26" s="83"/>
      <c r="AG26" s="86" t="s">
        <v>1189</v>
      </c>
      <c r="AH26" s="86" t="s">
        <v>1190</v>
      </c>
      <c r="AI26" s="86"/>
      <c r="AJ26" s="87"/>
      <c r="AK26" s="88" t="str">
        <f>VLOOKUP($A26,'[2]Arcade.Laser Tag'!$A$1:$AB$293,15,FALSE)</f>
        <v>Pelican</v>
      </c>
      <c r="AL26" s="89"/>
      <c r="AM26" s="86" t="s">
        <v>1189</v>
      </c>
      <c r="AN26" s="86" t="s">
        <v>1189</v>
      </c>
      <c r="AO26" s="86" t="s">
        <v>1189</v>
      </c>
      <c r="AP26" s="86" t="s">
        <v>1189</v>
      </c>
      <c r="AQ26" s="90"/>
      <c r="AR26" s="86" t="s">
        <v>1190</v>
      </c>
      <c r="AS26" s="86" t="s">
        <v>1189</v>
      </c>
      <c r="AT26" s="86" t="s">
        <v>1190</v>
      </c>
      <c r="AU26" s="86" t="s">
        <v>1189</v>
      </c>
      <c r="AV26" s="86" t="s">
        <v>1190</v>
      </c>
      <c r="AW26" s="86" t="s">
        <v>1190</v>
      </c>
      <c r="AX26" s="86" t="s">
        <v>1191</v>
      </c>
      <c r="AY26" s="86" t="s">
        <v>1192</v>
      </c>
      <c r="AZ26" s="80" t="s">
        <v>1193</v>
      </c>
      <c r="BA26" s="86" t="s">
        <v>1194</v>
      </c>
    </row>
    <row r="27" spans="1:53" ht="15.75">
      <c r="A27" s="80">
        <v>104</v>
      </c>
      <c r="B27" s="80" t="s">
        <v>11</v>
      </c>
      <c r="C27" s="81" t="s">
        <v>12</v>
      </c>
      <c r="D27" s="81" t="s">
        <v>49</v>
      </c>
      <c r="E27" s="82" t="s">
        <v>103</v>
      </c>
      <c r="F27" s="80" t="s">
        <v>1176</v>
      </c>
      <c r="G27" s="80" t="s">
        <v>21</v>
      </c>
      <c r="H27" s="80" t="s">
        <v>1177</v>
      </c>
      <c r="I27" s="80" t="s">
        <v>1178</v>
      </c>
      <c r="J27" s="83"/>
      <c r="K27" s="80">
        <v>1708</v>
      </c>
      <c r="L27" s="80" t="s">
        <v>1242</v>
      </c>
      <c r="M27" s="80" t="s">
        <v>1243</v>
      </c>
      <c r="N27" s="81" t="s">
        <v>1431</v>
      </c>
      <c r="O27" s="81" t="s">
        <v>1432</v>
      </c>
      <c r="P27" s="80" t="s">
        <v>1433</v>
      </c>
      <c r="Q27" s="81" t="s">
        <v>1434</v>
      </c>
      <c r="R27" s="83"/>
      <c r="S27" s="81" t="s">
        <v>1435</v>
      </c>
      <c r="T27" s="81" t="s">
        <v>699</v>
      </c>
      <c r="U27" s="84">
        <v>27534</v>
      </c>
      <c r="V27" s="80">
        <v>35.370943699999998</v>
      </c>
      <c r="W27" s="80">
        <v>-77.954362000000003</v>
      </c>
      <c r="X27" s="80" t="s">
        <v>1436</v>
      </c>
      <c r="Y27" s="80" t="s">
        <v>1436</v>
      </c>
      <c r="Z27" s="80">
        <v>24</v>
      </c>
      <c r="AA27" s="80"/>
      <c r="AB27" s="85" t="s">
        <v>1437</v>
      </c>
      <c r="AC27" s="85" t="s">
        <v>1438</v>
      </c>
      <c r="AD27" s="83"/>
      <c r="AE27" s="83"/>
      <c r="AF27" s="83"/>
      <c r="AG27" s="86" t="s">
        <v>1189</v>
      </c>
      <c r="AH27" s="86" t="s">
        <v>1190</v>
      </c>
      <c r="AI27" s="86"/>
      <c r="AJ27" s="87"/>
      <c r="AK27" s="88" t="str">
        <f>VLOOKUP($A27,'[2]Arcade.Laser Tag'!$A$1:$AB$293,15,FALSE)</f>
        <v>Pelican</v>
      </c>
      <c r="AL27" s="89"/>
      <c r="AM27" s="86" t="s">
        <v>1189</v>
      </c>
      <c r="AN27" s="86" t="s">
        <v>1189</v>
      </c>
      <c r="AO27" s="86" t="s">
        <v>1189</v>
      </c>
      <c r="AP27" s="86" t="s">
        <v>1189</v>
      </c>
      <c r="AQ27" s="90"/>
      <c r="AR27" s="86" t="s">
        <v>1190</v>
      </c>
      <c r="AS27" s="86" t="s">
        <v>1189</v>
      </c>
      <c r="AT27" s="86" t="s">
        <v>1189</v>
      </c>
      <c r="AU27" s="86" t="s">
        <v>1189</v>
      </c>
      <c r="AV27" s="86" t="s">
        <v>1189</v>
      </c>
      <c r="AW27" s="86" t="s">
        <v>1189</v>
      </c>
      <c r="AX27" s="86" t="s">
        <v>1191</v>
      </c>
      <c r="AY27" s="86" t="s">
        <v>1192</v>
      </c>
      <c r="AZ27" s="80" t="s">
        <v>1193</v>
      </c>
      <c r="BA27" s="86" t="s">
        <v>1194</v>
      </c>
    </row>
    <row r="28" spans="1:53" ht="15.75">
      <c r="A28" s="80">
        <v>107</v>
      </c>
      <c r="B28" s="80" t="s">
        <v>11</v>
      </c>
      <c r="C28" s="81" t="s">
        <v>12</v>
      </c>
      <c r="D28" s="81" t="s">
        <v>89</v>
      </c>
      <c r="E28" s="82" t="s">
        <v>110</v>
      </c>
      <c r="F28" s="80" t="s">
        <v>1176</v>
      </c>
      <c r="G28" s="80" t="s">
        <v>21</v>
      </c>
      <c r="H28" s="80" t="s">
        <v>1177</v>
      </c>
      <c r="I28" s="80" t="s">
        <v>1178</v>
      </c>
      <c r="J28" s="83"/>
      <c r="K28" s="80">
        <v>1560</v>
      </c>
      <c r="L28" s="80" t="s">
        <v>1339</v>
      </c>
      <c r="M28" s="80" t="s">
        <v>1340</v>
      </c>
      <c r="N28" s="81" t="s">
        <v>1439</v>
      </c>
      <c r="O28" s="81" t="s">
        <v>1440</v>
      </c>
      <c r="P28" s="80" t="s">
        <v>1441</v>
      </c>
      <c r="Q28" s="81" t="s">
        <v>1442</v>
      </c>
      <c r="R28" s="83"/>
      <c r="S28" s="81" t="s">
        <v>1443</v>
      </c>
      <c r="T28" s="81" t="s">
        <v>699</v>
      </c>
      <c r="U28" s="84">
        <v>28602</v>
      </c>
      <c r="V28" s="80">
        <v>35.706783799999997</v>
      </c>
      <c r="W28" s="80">
        <v>-81.303630299999995</v>
      </c>
      <c r="X28" s="80" t="s">
        <v>1444</v>
      </c>
      <c r="Y28" s="80" t="s">
        <v>1444</v>
      </c>
      <c r="Z28" s="80">
        <v>40</v>
      </c>
      <c r="AA28" s="80"/>
      <c r="AB28" s="85" t="s">
        <v>1445</v>
      </c>
      <c r="AC28" s="85" t="s">
        <v>1446</v>
      </c>
      <c r="AD28" s="83"/>
      <c r="AE28" s="83"/>
      <c r="AF28" s="83"/>
      <c r="AG28" s="86" t="s">
        <v>1189</v>
      </c>
      <c r="AH28" s="86" t="s">
        <v>1190</v>
      </c>
      <c r="AI28" s="86"/>
      <c r="AJ28" s="87"/>
      <c r="AK28" s="88" t="str">
        <f>VLOOKUP($A28,'[2]Arcade.Laser Tag'!$A$1:$AB$293,15,FALSE)</f>
        <v>Pelican</v>
      </c>
      <c r="AL28" s="89"/>
      <c r="AM28" s="86" t="s">
        <v>1189</v>
      </c>
      <c r="AN28" s="86" t="s">
        <v>1189</v>
      </c>
      <c r="AO28" s="86" t="s">
        <v>1189</v>
      </c>
      <c r="AP28" s="86" t="s">
        <v>1189</v>
      </c>
      <c r="AQ28" s="90"/>
      <c r="AR28" s="86" t="s">
        <v>1190</v>
      </c>
      <c r="AS28" s="86" t="s">
        <v>1189</v>
      </c>
      <c r="AT28" s="86" t="s">
        <v>1189</v>
      </c>
      <c r="AU28" s="86" t="s">
        <v>1189</v>
      </c>
      <c r="AV28" s="86" t="s">
        <v>1189</v>
      </c>
      <c r="AW28" s="86" t="s">
        <v>1189</v>
      </c>
      <c r="AX28" s="86" t="s">
        <v>1191</v>
      </c>
      <c r="AY28" s="86" t="s">
        <v>1192</v>
      </c>
      <c r="AZ28" s="80" t="s">
        <v>1193</v>
      </c>
      <c r="BA28" s="86" t="s">
        <v>1194</v>
      </c>
    </row>
    <row r="29" spans="1:53" ht="15.75">
      <c r="A29" s="80">
        <v>108</v>
      </c>
      <c r="B29" s="80" t="s">
        <v>11</v>
      </c>
      <c r="C29" s="81" t="s">
        <v>94</v>
      </c>
      <c r="D29" s="81" t="s">
        <v>106</v>
      </c>
      <c r="E29" s="82" t="s">
        <v>112</v>
      </c>
      <c r="F29" s="80" t="s">
        <v>1176</v>
      </c>
      <c r="G29" s="80" t="s">
        <v>21</v>
      </c>
      <c r="H29" s="80" t="s">
        <v>1368</v>
      </c>
      <c r="I29" s="80" t="s">
        <v>1369</v>
      </c>
      <c r="J29" s="83"/>
      <c r="K29" s="80">
        <v>1672</v>
      </c>
      <c r="L29" s="80" t="s">
        <v>1421</v>
      </c>
      <c r="M29" s="80" t="s">
        <v>1422</v>
      </c>
      <c r="N29" s="81" t="s">
        <v>1447</v>
      </c>
      <c r="O29" s="81" t="s">
        <v>1448</v>
      </c>
      <c r="P29" s="80" t="s">
        <v>1449</v>
      </c>
      <c r="Q29" s="81" t="s">
        <v>1450</v>
      </c>
      <c r="R29" s="83"/>
      <c r="S29" s="81" t="s">
        <v>1451</v>
      </c>
      <c r="T29" s="81" t="s">
        <v>726</v>
      </c>
      <c r="U29" s="84">
        <v>23111</v>
      </c>
      <c r="V29" s="80">
        <v>37.6036948</v>
      </c>
      <c r="W29" s="80">
        <v>-77.355209799999997</v>
      </c>
      <c r="X29" s="80" t="s">
        <v>1452</v>
      </c>
      <c r="Y29" s="80" t="s">
        <v>1452</v>
      </c>
      <c r="Z29" s="80">
        <v>56</v>
      </c>
      <c r="AA29" s="80"/>
      <c r="AB29" s="85" t="s">
        <v>1453</v>
      </c>
      <c r="AC29" s="85" t="s">
        <v>1454</v>
      </c>
      <c r="AD29" s="83"/>
      <c r="AE29" s="83"/>
      <c r="AF29" s="83"/>
      <c r="AG29" s="86" t="s">
        <v>1190</v>
      </c>
      <c r="AH29" s="86" t="s">
        <v>1190</v>
      </c>
      <c r="AI29" s="86"/>
      <c r="AJ29" s="87"/>
      <c r="AK29" s="88" t="str">
        <f>VLOOKUP($A29,'[2]Arcade.Laser Tag'!$A$1:$AB$293,15,FALSE)</f>
        <v>Intercard</v>
      </c>
      <c r="AL29" s="89"/>
      <c r="AM29" s="86" t="s">
        <v>1189</v>
      </c>
      <c r="AN29" s="86" t="s">
        <v>1190</v>
      </c>
      <c r="AO29" s="86" t="s">
        <v>1189</v>
      </c>
      <c r="AP29" s="86" t="s">
        <v>1189</v>
      </c>
      <c r="AQ29" s="90"/>
      <c r="AR29" s="86" t="s">
        <v>1190</v>
      </c>
      <c r="AS29" s="86" t="s">
        <v>1189</v>
      </c>
      <c r="AT29" s="86" t="s">
        <v>1190</v>
      </c>
      <c r="AU29" s="86" t="s">
        <v>1189</v>
      </c>
      <c r="AV29" s="86" t="s">
        <v>1190</v>
      </c>
      <c r="AW29" s="86" t="s">
        <v>1190</v>
      </c>
      <c r="AX29" s="86" t="s">
        <v>1191</v>
      </c>
      <c r="AY29" s="86" t="s">
        <v>1192</v>
      </c>
      <c r="AZ29" s="80" t="s">
        <v>1193</v>
      </c>
      <c r="BA29" s="86" t="s">
        <v>1194</v>
      </c>
    </row>
    <row r="30" spans="1:53" ht="15.75">
      <c r="A30" s="80">
        <v>113</v>
      </c>
      <c r="B30" s="80" t="s">
        <v>11</v>
      </c>
      <c r="C30" s="81" t="s">
        <v>94</v>
      </c>
      <c r="D30" s="81" t="s">
        <v>113</v>
      </c>
      <c r="E30" s="82" t="s">
        <v>114</v>
      </c>
      <c r="F30" s="80" t="s">
        <v>1176</v>
      </c>
      <c r="G30" s="80" t="s">
        <v>21</v>
      </c>
      <c r="H30" s="80" t="s">
        <v>1368</v>
      </c>
      <c r="I30" s="80" t="s">
        <v>1369</v>
      </c>
      <c r="J30" s="83"/>
      <c r="K30" s="80">
        <v>1688</v>
      </c>
      <c r="L30" s="80" t="s">
        <v>1455</v>
      </c>
      <c r="M30" s="80" t="s">
        <v>1456</v>
      </c>
      <c r="N30" s="81" t="s">
        <v>1457</v>
      </c>
      <c r="O30" s="81" t="s">
        <v>1458</v>
      </c>
      <c r="P30" s="80" t="s">
        <v>1459</v>
      </c>
      <c r="Q30" s="81" t="s">
        <v>1460</v>
      </c>
      <c r="R30" s="83"/>
      <c r="S30" s="81" t="s">
        <v>1461</v>
      </c>
      <c r="T30" s="81" t="s">
        <v>505</v>
      </c>
      <c r="U30" s="84">
        <v>31406</v>
      </c>
      <c r="V30" s="80">
        <v>31.988819299999999</v>
      </c>
      <c r="W30" s="80">
        <v>-81.133529699999997</v>
      </c>
      <c r="X30" s="80" t="s">
        <v>1462</v>
      </c>
      <c r="Y30" s="80" t="s">
        <v>1462</v>
      </c>
      <c r="Z30" s="80">
        <v>50</v>
      </c>
      <c r="AA30" s="80"/>
      <c r="AB30" s="85" t="s">
        <v>1463</v>
      </c>
      <c r="AC30" s="85" t="s">
        <v>1464</v>
      </c>
      <c r="AD30" s="83"/>
      <c r="AE30" s="83"/>
      <c r="AF30" s="83"/>
      <c r="AG30" s="86" t="s">
        <v>1189</v>
      </c>
      <c r="AH30" s="86" t="s">
        <v>1190</v>
      </c>
      <c r="AI30" s="86"/>
      <c r="AJ30" s="87"/>
      <c r="AK30" s="88" t="str">
        <f>VLOOKUP($A30,'[2]Arcade.Laser Tag'!$A$1:$AB$293,15,FALSE)</f>
        <v>Pelican</v>
      </c>
      <c r="AL30" s="89"/>
      <c r="AM30" s="86" t="s">
        <v>1189</v>
      </c>
      <c r="AN30" s="86" t="s">
        <v>1190</v>
      </c>
      <c r="AO30" s="86" t="s">
        <v>1189</v>
      </c>
      <c r="AP30" s="86" t="s">
        <v>1189</v>
      </c>
      <c r="AQ30" s="90"/>
      <c r="AR30" s="86" t="s">
        <v>1190</v>
      </c>
      <c r="AS30" s="86" t="s">
        <v>1189</v>
      </c>
      <c r="AT30" s="86" t="s">
        <v>1190</v>
      </c>
      <c r="AU30" s="86" t="s">
        <v>1189</v>
      </c>
      <c r="AV30" s="86" t="s">
        <v>1190</v>
      </c>
      <c r="AW30" s="86" t="s">
        <v>1190</v>
      </c>
      <c r="AX30" s="86" t="s">
        <v>1191</v>
      </c>
      <c r="AY30" s="86" t="s">
        <v>1192</v>
      </c>
      <c r="AZ30" s="80" t="s">
        <v>1193</v>
      </c>
      <c r="BA30" s="86" t="s">
        <v>1194</v>
      </c>
    </row>
    <row r="31" spans="1:53" ht="15.75">
      <c r="A31" s="80">
        <v>115</v>
      </c>
      <c r="B31" s="80" t="s">
        <v>11</v>
      </c>
      <c r="C31" s="81" t="s">
        <v>94</v>
      </c>
      <c r="D31" s="81" t="s">
        <v>111</v>
      </c>
      <c r="E31" s="82" t="s">
        <v>117</v>
      </c>
      <c r="F31" s="80" t="s">
        <v>1176</v>
      </c>
      <c r="G31" s="80" t="s">
        <v>21</v>
      </c>
      <c r="H31" s="80" t="s">
        <v>1368</v>
      </c>
      <c r="I31" s="80" t="s">
        <v>1369</v>
      </c>
      <c r="J31" s="83"/>
      <c r="K31" s="80">
        <v>1605</v>
      </c>
      <c r="L31" s="80" t="s">
        <v>1465</v>
      </c>
      <c r="M31" s="80" t="s">
        <v>1466</v>
      </c>
      <c r="N31" s="81" t="s">
        <v>1467</v>
      </c>
      <c r="O31" s="81" t="s">
        <v>1468</v>
      </c>
      <c r="P31" s="80" t="s">
        <v>1469</v>
      </c>
      <c r="Q31" s="81" t="s">
        <v>1470</v>
      </c>
      <c r="R31" s="83"/>
      <c r="S31" s="81" t="s">
        <v>1471</v>
      </c>
      <c r="T31" s="81" t="s">
        <v>726</v>
      </c>
      <c r="U31" s="84">
        <v>23230</v>
      </c>
      <c r="V31" s="80">
        <v>37.599108000000001</v>
      </c>
      <c r="W31" s="80">
        <v>-77.513019999999997</v>
      </c>
      <c r="X31" s="80" t="s">
        <v>1472</v>
      </c>
      <c r="Y31" s="80" t="s">
        <v>1472</v>
      </c>
      <c r="Z31" s="80">
        <v>32</v>
      </c>
      <c r="AA31" s="80"/>
      <c r="AB31" s="85" t="s">
        <v>1473</v>
      </c>
      <c r="AC31" s="85" t="s">
        <v>1474</v>
      </c>
      <c r="AD31" s="83"/>
      <c r="AE31" s="83"/>
      <c r="AF31" s="83"/>
      <c r="AG31" s="86" t="s">
        <v>1190</v>
      </c>
      <c r="AH31" s="86" t="s">
        <v>1189</v>
      </c>
      <c r="AI31" s="86"/>
      <c r="AJ31" s="87"/>
      <c r="AK31" s="88" t="str">
        <f>VLOOKUP($A31,'[2]Arcade.Laser Tag'!$A$1:$AB$293,15,FALSE)</f>
        <v>Pelican</v>
      </c>
      <c r="AL31" s="89"/>
      <c r="AM31" s="86" t="s">
        <v>1189</v>
      </c>
      <c r="AN31" s="86" t="s">
        <v>1189</v>
      </c>
      <c r="AO31" s="86" t="s">
        <v>1189</v>
      </c>
      <c r="AP31" s="86" t="s">
        <v>1189</v>
      </c>
      <c r="AQ31" s="90"/>
      <c r="AR31" s="86" t="s">
        <v>1190</v>
      </c>
      <c r="AS31" s="86" t="s">
        <v>1189</v>
      </c>
      <c r="AT31" s="86" t="s">
        <v>1190</v>
      </c>
      <c r="AU31" s="86" t="s">
        <v>1189</v>
      </c>
      <c r="AV31" s="86" t="s">
        <v>1190</v>
      </c>
      <c r="AW31" s="86" t="s">
        <v>1190</v>
      </c>
      <c r="AX31" s="86" t="s">
        <v>1191</v>
      </c>
      <c r="AY31" s="86" t="s">
        <v>1192</v>
      </c>
      <c r="AZ31" s="80" t="s">
        <v>1193</v>
      </c>
      <c r="BA31" s="86" t="s">
        <v>1194</v>
      </c>
    </row>
    <row r="32" spans="1:53" ht="15.75">
      <c r="A32" s="80">
        <v>123</v>
      </c>
      <c r="B32" s="80" t="s">
        <v>11</v>
      </c>
      <c r="C32" s="81" t="s">
        <v>12</v>
      </c>
      <c r="D32" s="81" t="s">
        <v>49</v>
      </c>
      <c r="E32" s="82" t="s">
        <v>118</v>
      </c>
      <c r="F32" s="80" t="s">
        <v>1176</v>
      </c>
      <c r="G32" s="80" t="s">
        <v>21</v>
      </c>
      <c r="H32" s="80" t="s">
        <v>1177</v>
      </c>
      <c r="I32" s="80" t="s">
        <v>1178</v>
      </c>
      <c r="J32" s="83"/>
      <c r="K32" s="80">
        <v>1708</v>
      </c>
      <c r="L32" s="80" t="s">
        <v>1242</v>
      </c>
      <c r="M32" s="80" t="s">
        <v>1243</v>
      </c>
      <c r="N32" s="81" t="s">
        <v>1475</v>
      </c>
      <c r="O32" s="81" t="s">
        <v>1476</v>
      </c>
      <c r="P32" s="80" t="s">
        <v>1477</v>
      </c>
      <c r="Q32" s="81" t="s">
        <v>1478</v>
      </c>
      <c r="R32" s="83"/>
      <c r="S32" s="81" t="s">
        <v>1479</v>
      </c>
      <c r="T32" s="81" t="s">
        <v>699</v>
      </c>
      <c r="U32" s="84">
        <v>27103</v>
      </c>
      <c r="V32" s="80">
        <v>36.065430900000003</v>
      </c>
      <c r="W32" s="80">
        <v>-80.338649200000006</v>
      </c>
      <c r="X32" s="80" t="s">
        <v>1480</v>
      </c>
      <c r="Y32" s="80" t="s">
        <v>1480</v>
      </c>
      <c r="Z32" s="80">
        <v>40</v>
      </c>
      <c r="AA32" s="80"/>
      <c r="AB32" s="85" t="s">
        <v>1481</v>
      </c>
      <c r="AC32" s="85" t="s">
        <v>1482</v>
      </c>
      <c r="AD32" s="83"/>
      <c r="AE32" s="83"/>
      <c r="AF32" s="83"/>
      <c r="AG32" s="86" t="s">
        <v>1190</v>
      </c>
      <c r="AH32" s="86" t="s">
        <v>1190</v>
      </c>
      <c r="AI32" s="86"/>
      <c r="AJ32" s="87"/>
      <c r="AK32" s="88" t="str">
        <f>VLOOKUP($A32,'[2]Arcade.Laser Tag'!$A$1:$AB$293,15,FALSE)</f>
        <v>Intercard</v>
      </c>
      <c r="AL32" s="89"/>
      <c r="AM32" s="86" t="s">
        <v>1189</v>
      </c>
      <c r="AN32" s="86" t="s">
        <v>1190</v>
      </c>
      <c r="AO32" s="86" t="s">
        <v>1189</v>
      </c>
      <c r="AP32" s="86" t="s">
        <v>1189</v>
      </c>
      <c r="AQ32" s="90"/>
      <c r="AR32" s="86" t="s">
        <v>1190</v>
      </c>
      <c r="AS32" s="86" t="s">
        <v>1189</v>
      </c>
      <c r="AT32" s="86" t="s">
        <v>1190</v>
      </c>
      <c r="AU32" s="86" t="s">
        <v>1189</v>
      </c>
      <c r="AV32" s="86" t="s">
        <v>1190</v>
      </c>
      <c r="AW32" s="86" t="s">
        <v>1190</v>
      </c>
      <c r="AX32" s="86" t="s">
        <v>1191</v>
      </c>
      <c r="AY32" s="86" t="s">
        <v>1192</v>
      </c>
      <c r="AZ32" s="80" t="s">
        <v>1193</v>
      </c>
      <c r="BA32" s="86" t="s">
        <v>1194</v>
      </c>
    </row>
    <row r="33" spans="1:53" ht="15.75">
      <c r="A33" s="80">
        <v>124</v>
      </c>
      <c r="B33" s="80" t="s">
        <v>11</v>
      </c>
      <c r="C33" s="81" t="s">
        <v>94</v>
      </c>
      <c r="D33" s="81" t="s">
        <v>113</v>
      </c>
      <c r="E33" s="82" t="s">
        <v>119</v>
      </c>
      <c r="F33" s="80" t="s">
        <v>1176</v>
      </c>
      <c r="G33" s="80" t="s">
        <v>21</v>
      </c>
      <c r="H33" s="80" t="s">
        <v>1368</v>
      </c>
      <c r="I33" s="80" t="s">
        <v>1369</v>
      </c>
      <c r="J33" s="83"/>
      <c r="K33" s="80">
        <v>1688</v>
      </c>
      <c r="L33" s="80" t="s">
        <v>1455</v>
      </c>
      <c r="M33" s="80" t="s">
        <v>1456</v>
      </c>
      <c r="N33" s="81" t="s">
        <v>1483</v>
      </c>
      <c r="O33" s="81" t="s">
        <v>1484</v>
      </c>
      <c r="P33" s="80" t="s">
        <v>1485</v>
      </c>
      <c r="Q33" s="81" t="s">
        <v>1486</v>
      </c>
      <c r="R33" s="83"/>
      <c r="S33" s="81" t="s">
        <v>1487</v>
      </c>
      <c r="T33" s="81" t="s">
        <v>509</v>
      </c>
      <c r="U33" s="84">
        <v>33617</v>
      </c>
      <c r="V33" s="80">
        <v>28.066989</v>
      </c>
      <c r="W33" s="80">
        <v>-82.392607999999996</v>
      </c>
      <c r="X33" s="80" t="s">
        <v>1488</v>
      </c>
      <c r="Y33" s="80" t="s">
        <v>1488</v>
      </c>
      <c r="Z33" s="80">
        <v>50</v>
      </c>
      <c r="AA33" s="80"/>
      <c r="AB33" s="85" t="s">
        <v>1489</v>
      </c>
      <c r="AC33" s="85" t="s">
        <v>1490</v>
      </c>
      <c r="AD33" s="83"/>
      <c r="AE33" s="83"/>
      <c r="AF33" s="83"/>
      <c r="AG33" s="86" t="s">
        <v>1189</v>
      </c>
      <c r="AH33" s="86" t="s">
        <v>1190</v>
      </c>
      <c r="AI33" s="86"/>
      <c r="AJ33" s="87"/>
      <c r="AK33" s="88" t="str">
        <f>VLOOKUP($A33,'[2]Arcade.Laser Tag'!$A$1:$AB$293,15,FALSE)</f>
        <v>Pelican</v>
      </c>
      <c r="AL33" s="89"/>
      <c r="AM33" s="86" t="s">
        <v>1189</v>
      </c>
      <c r="AN33" s="86" t="s">
        <v>1190</v>
      </c>
      <c r="AO33" s="86" t="s">
        <v>1189</v>
      </c>
      <c r="AP33" s="86" t="s">
        <v>1189</v>
      </c>
      <c r="AQ33" s="90"/>
      <c r="AR33" s="86" t="s">
        <v>1190</v>
      </c>
      <c r="AS33" s="86" t="s">
        <v>1189</v>
      </c>
      <c r="AT33" s="86" t="s">
        <v>1190</v>
      </c>
      <c r="AU33" s="86" t="s">
        <v>1189</v>
      </c>
      <c r="AV33" s="86" t="s">
        <v>1190</v>
      </c>
      <c r="AW33" s="86" t="s">
        <v>1190</v>
      </c>
      <c r="AX33" s="86" t="s">
        <v>1191</v>
      </c>
      <c r="AY33" s="86" t="s">
        <v>1192</v>
      </c>
      <c r="AZ33" s="80" t="s">
        <v>1193</v>
      </c>
      <c r="BA33" s="86" t="s">
        <v>1194</v>
      </c>
    </row>
    <row r="34" spans="1:53" ht="15.75">
      <c r="A34" s="80">
        <v>126</v>
      </c>
      <c r="B34" s="80" t="s">
        <v>11</v>
      </c>
      <c r="C34" s="81" t="s">
        <v>12</v>
      </c>
      <c r="D34" s="81" t="s">
        <v>13</v>
      </c>
      <c r="E34" s="82" t="s">
        <v>120</v>
      </c>
      <c r="F34" s="80" t="s">
        <v>1176</v>
      </c>
      <c r="G34" s="80" t="s">
        <v>21</v>
      </c>
      <c r="H34" s="80" t="s">
        <v>1177</v>
      </c>
      <c r="I34" s="80" t="s">
        <v>1178</v>
      </c>
      <c r="J34" s="83"/>
      <c r="K34" s="80">
        <v>1628</v>
      </c>
      <c r="L34" s="80" t="s">
        <v>1179</v>
      </c>
      <c r="M34" s="80" t="s">
        <v>1180</v>
      </c>
      <c r="N34" s="81" t="s">
        <v>1491</v>
      </c>
      <c r="O34" s="81" t="s">
        <v>1492</v>
      </c>
      <c r="P34" s="80" t="s">
        <v>1493</v>
      </c>
      <c r="Q34" s="81" t="s">
        <v>1494</v>
      </c>
      <c r="R34" s="83"/>
      <c r="S34" s="81" t="s">
        <v>1277</v>
      </c>
      <c r="T34" s="81" t="s">
        <v>930</v>
      </c>
      <c r="U34" s="84">
        <v>29210</v>
      </c>
      <c r="V34" s="80">
        <v>34.028635999999999</v>
      </c>
      <c r="W34" s="80">
        <v>-81.116405999999998</v>
      </c>
      <c r="X34" s="80" t="s">
        <v>1495</v>
      </c>
      <c r="Y34" s="80" t="s">
        <v>1495</v>
      </c>
      <c r="Z34" s="80">
        <v>40</v>
      </c>
      <c r="AA34" s="80"/>
      <c r="AB34" s="85" t="s">
        <v>1496</v>
      </c>
      <c r="AC34" s="85" t="s">
        <v>1497</v>
      </c>
      <c r="AD34" s="83"/>
      <c r="AE34" s="83"/>
      <c r="AF34" s="83"/>
      <c r="AG34" s="86" t="s">
        <v>1190</v>
      </c>
      <c r="AH34" s="86" t="s">
        <v>1190</v>
      </c>
      <c r="AI34" s="86"/>
      <c r="AJ34" s="87"/>
      <c r="AK34" s="88" t="str">
        <f>VLOOKUP($A34,'[2]Arcade.Laser Tag'!$A$1:$AB$293,15,FALSE)</f>
        <v>Pelican</v>
      </c>
      <c r="AL34" s="89"/>
      <c r="AM34" s="86" t="s">
        <v>1189</v>
      </c>
      <c r="AN34" s="86" t="s">
        <v>1190</v>
      </c>
      <c r="AO34" s="86" t="s">
        <v>1189</v>
      </c>
      <c r="AP34" s="86" t="s">
        <v>1189</v>
      </c>
      <c r="AQ34" s="90"/>
      <c r="AR34" s="86" t="s">
        <v>1190</v>
      </c>
      <c r="AS34" s="86" t="s">
        <v>1189</v>
      </c>
      <c r="AT34" s="86" t="s">
        <v>1190</v>
      </c>
      <c r="AU34" s="86" t="s">
        <v>1189</v>
      </c>
      <c r="AV34" s="86" t="s">
        <v>1190</v>
      </c>
      <c r="AW34" s="86" t="s">
        <v>1190</v>
      </c>
      <c r="AX34" s="86" t="s">
        <v>1191</v>
      </c>
      <c r="AY34" s="86" t="s">
        <v>1192</v>
      </c>
      <c r="AZ34" s="80" t="s">
        <v>1193</v>
      </c>
      <c r="BA34" s="86" t="s">
        <v>1194</v>
      </c>
    </row>
    <row r="35" spans="1:53" ht="15.75">
      <c r="A35" s="80">
        <v>128</v>
      </c>
      <c r="B35" s="80" t="s">
        <v>11</v>
      </c>
      <c r="C35" s="81" t="s">
        <v>94</v>
      </c>
      <c r="D35" s="81" t="s">
        <v>111</v>
      </c>
      <c r="E35" s="82" t="s">
        <v>121</v>
      </c>
      <c r="F35" s="80" t="s">
        <v>1176</v>
      </c>
      <c r="G35" s="80" t="s">
        <v>21</v>
      </c>
      <c r="H35" s="80" t="s">
        <v>1368</v>
      </c>
      <c r="I35" s="80" t="s">
        <v>1369</v>
      </c>
      <c r="J35" s="83"/>
      <c r="K35" s="80">
        <v>1605</v>
      </c>
      <c r="L35" s="80" t="s">
        <v>1465</v>
      </c>
      <c r="M35" s="80" t="s">
        <v>1466</v>
      </c>
      <c r="N35" s="81" t="s">
        <v>1498</v>
      </c>
      <c r="O35" s="81" t="s">
        <v>1499</v>
      </c>
      <c r="P35" s="80" t="s">
        <v>1500</v>
      </c>
      <c r="Q35" s="81" t="s">
        <v>1501</v>
      </c>
      <c r="R35" s="83"/>
      <c r="S35" s="81" t="s">
        <v>1471</v>
      </c>
      <c r="T35" s="81" t="s">
        <v>726</v>
      </c>
      <c r="U35" s="84">
        <v>23294</v>
      </c>
      <c r="V35" s="80">
        <v>37.627725499999997</v>
      </c>
      <c r="W35" s="80">
        <v>-77.529676100000003</v>
      </c>
      <c r="X35" s="80" t="s">
        <v>1502</v>
      </c>
      <c r="Y35" s="80" t="s">
        <v>1502</v>
      </c>
      <c r="Z35" s="80">
        <v>50</v>
      </c>
      <c r="AA35" s="80"/>
      <c r="AB35" s="85" t="s">
        <v>1503</v>
      </c>
      <c r="AC35" s="85" t="s">
        <v>1504</v>
      </c>
      <c r="AD35" s="83"/>
      <c r="AE35" s="83"/>
      <c r="AF35" s="83"/>
      <c r="AG35" s="86" t="s">
        <v>1190</v>
      </c>
      <c r="AH35" s="86" t="s">
        <v>1190</v>
      </c>
      <c r="AI35" s="86"/>
      <c r="AJ35" s="87"/>
      <c r="AK35" s="88" t="str">
        <f>VLOOKUP($A35,'[2]Arcade.Laser Tag'!$A$1:$AB$293,15,FALSE)</f>
        <v>Pelican</v>
      </c>
      <c r="AL35" s="89"/>
      <c r="AM35" s="86" t="s">
        <v>1189</v>
      </c>
      <c r="AN35" s="86" t="s">
        <v>1190</v>
      </c>
      <c r="AO35" s="86" t="s">
        <v>1189</v>
      </c>
      <c r="AP35" s="86" t="s">
        <v>1189</v>
      </c>
      <c r="AQ35" s="90"/>
      <c r="AR35" s="86" t="s">
        <v>1190</v>
      </c>
      <c r="AS35" s="86" t="s">
        <v>1189</v>
      </c>
      <c r="AT35" s="86" t="s">
        <v>1190</v>
      </c>
      <c r="AU35" s="86" t="s">
        <v>1189</v>
      </c>
      <c r="AV35" s="86" t="s">
        <v>1190</v>
      </c>
      <c r="AW35" s="86" t="s">
        <v>1190</v>
      </c>
      <c r="AX35" s="86" t="s">
        <v>1191</v>
      </c>
      <c r="AY35" s="86" t="s">
        <v>1192</v>
      </c>
      <c r="AZ35" s="80" t="s">
        <v>1193</v>
      </c>
      <c r="BA35" s="86" t="s">
        <v>1194</v>
      </c>
    </row>
    <row r="36" spans="1:53" ht="15.75">
      <c r="A36" s="80">
        <v>138</v>
      </c>
      <c r="B36" s="80" t="s">
        <v>11</v>
      </c>
      <c r="C36" s="81" t="s">
        <v>12</v>
      </c>
      <c r="D36" s="81" t="s">
        <v>123</v>
      </c>
      <c r="E36" s="82" t="s">
        <v>124</v>
      </c>
      <c r="F36" s="80" t="s">
        <v>1176</v>
      </c>
      <c r="G36" s="80" t="s">
        <v>27</v>
      </c>
      <c r="H36" s="80" t="s">
        <v>1177</v>
      </c>
      <c r="I36" s="80" t="s">
        <v>1178</v>
      </c>
      <c r="J36" s="83"/>
      <c r="K36" s="80">
        <v>1561</v>
      </c>
      <c r="L36" s="80" t="s">
        <v>1505</v>
      </c>
      <c r="M36" s="80" t="s">
        <v>1506</v>
      </c>
      <c r="N36" s="81" t="s">
        <v>1232</v>
      </c>
      <c r="O36" s="81" t="s">
        <v>1507</v>
      </c>
      <c r="P36" s="80" t="s">
        <v>1508</v>
      </c>
      <c r="Q36" s="81" t="s">
        <v>1509</v>
      </c>
      <c r="R36" s="83"/>
      <c r="S36" s="81" t="s">
        <v>1510</v>
      </c>
      <c r="T36" s="81" t="s">
        <v>565</v>
      </c>
      <c r="U36" s="84">
        <v>35401</v>
      </c>
      <c r="V36" s="80">
        <v>33.1996574</v>
      </c>
      <c r="W36" s="80">
        <v>-87.542808899999997</v>
      </c>
      <c r="X36" s="80" t="s">
        <v>1511</v>
      </c>
      <c r="Y36" s="80" t="s">
        <v>1511</v>
      </c>
      <c r="Z36" s="80">
        <v>32</v>
      </c>
      <c r="AA36" s="80"/>
      <c r="AB36" s="85" t="s">
        <v>1512</v>
      </c>
      <c r="AC36" s="85" t="s">
        <v>1513</v>
      </c>
      <c r="AD36" s="83"/>
      <c r="AE36" s="83"/>
      <c r="AF36" s="83"/>
      <c r="AG36" s="86" t="s">
        <v>1189</v>
      </c>
      <c r="AH36" s="86" t="s">
        <v>1190</v>
      </c>
      <c r="AI36" s="86"/>
      <c r="AJ36" s="87"/>
      <c r="AK36" s="88" t="str">
        <f>VLOOKUP($A36,'[2]Arcade.Laser Tag'!$A$1:$AB$293,15,FALSE)</f>
        <v>Pelican</v>
      </c>
      <c r="AL36" s="89"/>
      <c r="AM36" s="86" t="s">
        <v>1189</v>
      </c>
      <c r="AN36" s="86" t="s">
        <v>1190</v>
      </c>
      <c r="AO36" s="86" t="s">
        <v>1189</v>
      </c>
      <c r="AP36" s="86" t="s">
        <v>1189</v>
      </c>
      <c r="AQ36" s="90"/>
      <c r="AR36" s="86" t="s">
        <v>1190</v>
      </c>
      <c r="AS36" s="86" t="s">
        <v>1189</v>
      </c>
      <c r="AT36" s="86" t="s">
        <v>1189</v>
      </c>
      <c r="AU36" s="86" t="s">
        <v>1189</v>
      </c>
      <c r="AV36" s="86" t="s">
        <v>1189</v>
      </c>
      <c r="AW36" s="86" t="s">
        <v>1190</v>
      </c>
      <c r="AX36" s="86" t="s">
        <v>1191</v>
      </c>
      <c r="AY36" s="86" t="s">
        <v>1192</v>
      </c>
      <c r="AZ36" s="80" t="s">
        <v>1193</v>
      </c>
      <c r="BA36" s="86" t="s">
        <v>1194</v>
      </c>
    </row>
    <row r="37" spans="1:53" ht="15.75">
      <c r="A37" s="80">
        <v>142</v>
      </c>
      <c r="B37" s="80" t="s">
        <v>11</v>
      </c>
      <c r="C37" s="81" t="s">
        <v>94</v>
      </c>
      <c r="D37" s="81" t="s">
        <v>111</v>
      </c>
      <c r="E37" s="82" t="s">
        <v>125</v>
      </c>
      <c r="F37" s="80" t="s">
        <v>1176</v>
      </c>
      <c r="G37" s="80" t="s">
        <v>21</v>
      </c>
      <c r="H37" s="80" t="s">
        <v>1368</v>
      </c>
      <c r="I37" s="80" t="s">
        <v>1369</v>
      </c>
      <c r="J37" s="83"/>
      <c r="K37" s="80">
        <v>1605</v>
      </c>
      <c r="L37" s="80" t="s">
        <v>1465</v>
      </c>
      <c r="M37" s="80" t="s">
        <v>1466</v>
      </c>
      <c r="N37" s="81" t="s">
        <v>1514</v>
      </c>
      <c r="O37" s="81" t="s">
        <v>1515</v>
      </c>
      <c r="P37" s="80" t="s">
        <v>1516</v>
      </c>
      <c r="Q37" s="81" t="s">
        <v>1517</v>
      </c>
      <c r="R37" s="83"/>
      <c r="S37" s="81" t="s">
        <v>1518</v>
      </c>
      <c r="T37" s="81" t="s">
        <v>726</v>
      </c>
      <c r="U37" s="84">
        <v>22407</v>
      </c>
      <c r="V37" s="80">
        <v>38.288096500000002</v>
      </c>
      <c r="W37" s="80">
        <v>-77.550726900000001</v>
      </c>
      <c r="X37" s="80" t="s">
        <v>1519</v>
      </c>
      <c r="Y37" s="80" t="s">
        <v>1519</v>
      </c>
      <c r="Z37" s="80">
        <v>50</v>
      </c>
      <c r="AA37" s="80"/>
      <c r="AB37" s="85" t="s">
        <v>1520</v>
      </c>
      <c r="AC37" s="85" t="s">
        <v>1521</v>
      </c>
      <c r="AD37" s="83"/>
      <c r="AE37" s="83"/>
      <c r="AF37" s="83"/>
      <c r="AG37" s="86" t="s">
        <v>1190</v>
      </c>
      <c r="AH37" s="86" t="s">
        <v>1190</v>
      </c>
      <c r="AI37" s="86"/>
      <c r="AJ37" s="87"/>
      <c r="AK37" s="88" t="str">
        <f>VLOOKUP($A37,'[2]Arcade.Laser Tag'!$A$1:$AB$293,15,FALSE)</f>
        <v>Intercard</v>
      </c>
      <c r="AL37" s="89"/>
      <c r="AM37" s="86" t="s">
        <v>1189</v>
      </c>
      <c r="AN37" s="86" t="s">
        <v>1189</v>
      </c>
      <c r="AO37" s="86" t="s">
        <v>1189</v>
      </c>
      <c r="AP37" s="86" t="s">
        <v>1189</v>
      </c>
      <c r="AQ37" s="90"/>
      <c r="AR37" s="86" t="s">
        <v>1190</v>
      </c>
      <c r="AS37" s="86" t="s">
        <v>1189</v>
      </c>
      <c r="AT37" s="86" t="s">
        <v>1190</v>
      </c>
      <c r="AU37" s="86" t="s">
        <v>1189</v>
      </c>
      <c r="AV37" s="86" t="s">
        <v>1190</v>
      </c>
      <c r="AW37" s="86" t="s">
        <v>1190</v>
      </c>
      <c r="AX37" s="86" t="s">
        <v>1191</v>
      </c>
      <c r="AY37" s="86" t="s">
        <v>1192</v>
      </c>
      <c r="AZ37" s="80" t="s">
        <v>1193</v>
      </c>
      <c r="BA37" s="86" t="s">
        <v>1194</v>
      </c>
    </row>
    <row r="38" spans="1:53" ht="15.75">
      <c r="A38" s="80">
        <v>143</v>
      </c>
      <c r="B38" s="80" t="s">
        <v>44</v>
      </c>
      <c r="C38" s="81" t="s">
        <v>100</v>
      </c>
      <c r="D38" s="81" t="s">
        <v>101</v>
      </c>
      <c r="E38" s="82" t="s">
        <v>127</v>
      </c>
      <c r="F38" s="80" t="s">
        <v>1176</v>
      </c>
      <c r="G38" s="80" t="s">
        <v>27</v>
      </c>
      <c r="H38" s="80" t="s">
        <v>1392</v>
      </c>
      <c r="I38" s="80" t="s">
        <v>1393</v>
      </c>
      <c r="J38" s="83"/>
      <c r="K38" s="80">
        <v>1694</v>
      </c>
      <c r="L38" s="80" t="s">
        <v>1394</v>
      </c>
      <c r="M38" s="80" t="s">
        <v>1395</v>
      </c>
      <c r="N38" s="81" t="s">
        <v>1522</v>
      </c>
      <c r="O38" s="81" t="s">
        <v>1523</v>
      </c>
      <c r="P38" s="80" t="s">
        <v>1524</v>
      </c>
      <c r="Q38" s="81" t="s">
        <v>1525</v>
      </c>
      <c r="R38" s="83"/>
      <c r="S38" s="81" t="s">
        <v>1526</v>
      </c>
      <c r="T38" s="81" t="s">
        <v>487</v>
      </c>
      <c r="U38" s="84">
        <v>78415</v>
      </c>
      <c r="V38" s="80">
        <v>27.716323500000001</v>
      </c>
      <c r="W38" s="80">
        <v>-97.437771799999993</v>
      </c>
      <c r="X38" s="80" t="s">
        <v>1527</v>
      </c>
      <c r="Y38" s="80" t="s">
        <v>1527</v>
      </c>
      <c r="Z38" s="80">
        <v>40</v>
      </c>
      <c r="AA38" s="80"/>
      <c r="AB38" s="85" t="s">
        <v>1528</v>
      </c>
      <c r="AC38" s="85" t="s">
        <v>1529</v>
      </c>
      <c r="AD38" s="80" t="s">
        <v>1190</v>
      </c>
      <c r="AE38" s="92">
        <v>42329</v>
      </c>
      <c r="AF38" s="80" t="s">
        <v>1530</v>
      </c>
      <c r="AG38" s="86" t="s">
        <v>1190</v>
      </c>
      <c r="AH38" s="86" t="s">
        <v>1189</v>
      </c>
      <c r="AI38" s="86"/>
      <c r="AJ38" s="87"/>
      <c r="AK38" s="88" t="str">
        <f>VLOOKUP($A38,'[2]Arcade.Laser Tag'!$A$1:$AB$293,15,FALSE)</f>
        <v>Intercard</v>
      </c>
      <c r="AL38" s="89"/>
      <c r="AM38" s="86" t="s">
        <v>1190</v>
      </c>
      <c r="AN38" s="86" t="s">
        <v>1190</v>
      </c>
      <c r="AO38" s="86" t="s">
        <v>1189</v>
      </c>
      <c r="AP38" s="86" t="s">
        <v>1189</v>
      </c>
      <c r="AQ38" s="90"/>
      <c r="AR38" s="86" t="s">
        <v>1190</v>
      </c>
      <c r="AS38" s="86" t="s">
        <v>1190</v>
      </c>
      <c r="AT38" s="86" t="s">
        <v>1190</v>
      </c>
      <c r="AU38" s="86" t="s">
        <v>1189</v>
      </c>
      <c r="AV38" s="86" t="s">
        <v>1189</v>
      </c>
      <c r="AW38" s="86" t="s">
        <v>1190</v>
      </c>
      <c r="AX38" s="86" t="s">
        <v>1191</v>
      </c>
      <c r="AY38" s="86" t="s">
        <v>1192</v>
      </c>
      <c r="AZ38" s="80" t="s">
        <v>1193</v>
      </c>
      <c r="BA38" s="86" t="s">
        <v>1241</v>
      </c>
    </row>
    <row r="39" spans="1:53" ht="15.75">
      <c r="A39" s="80">
        <v>144</v>
      </c>
      <c r="B39" s="80" t="s">
        <v>11</v>
      </c>
      <c r="C39" s="81" t="s">
        <v>94</v>
      </c>
      <c r="D39" s="81" t="s">
        <v>111</v>
      </c>
      <c r="E39" s="82" t="s">
        <v>129</v>
      </c>
      <c r="F39" s="80" t="s">
        <v>1176</v>
      </c>
      <c r="G39" s="80" t="s">
        <v>21</v>
      </c>
      <c r="H39" s="80" t="s">
        <v>1368</v>
      </c>
      <c r="I39" s="80" t="s">
        <v>1369</v>
      </c>
      <c r="J39" s="83"/>
      <c r="K39" s="80">
        <v>1605</v>
      </c>
      <c r="L39" s="80" t="s">
        <v>1465</v>
      </c>
      <c r="M39" s="80" t="s">
        <v>1466</v>
      </c>
      <c r="N39" s="81" t="s">
        <v>1531</v>
      </c>
      <c r="O39" s="81" t="s">
        <v>1532</v>
      </c>
      <c r="P39" s="80" t="s">
        <v>1533</v>
      </c>
      <c r="Q39" s="81" t="s">
        <v>1534</v>
      </c>
      <c r="R39" s="83"/>
      <c r="S39" s="81" t="s">
        <v>1535</v>
      </c>
      <c r="T39" s="81" t="s">
        <v>726</v>
      </c>
      <c r="U39" s="84">
        <v>24502</v>
      </c>
      <c r="V39" s="80">
        <v>37.369553199999999</v>
      </c>
      <c r="W39" s="80">
        <v>-79.174607199999997</v>
      </c>
      <c r="X39" s="80" t="s">
        <v>1536</v>
      </c>
      <c r="Y39" s="80" t="s">
        <v>1536</v>
      </c>
      <c r="Z39" s="80">
        <v>40</v>
      </c>
      <c r="AA39" s="80"/>
      <c r="AB39" s="85" t="s">
        <v>1537</v>
      </c>
      <c r="AC39" s="85" t="s">
        <v>1538</v>
      </c>
      <c r="AD39" s="83"/>
      <c r="AE39" s="83"/>
      <c r="AF39" s="83"/>
      <c r="AG39" s="86" t="s">
        <v>1189</v>
      </c>
      <c r="AH39" s="86" t="s">
        <v>1190</v>
      </c>
      <c r="AI39" s="86"/>
      <c r="AJ39" s="87"/>
      <c r="AK39" s="88" t="str">
        <f>VLOOKUP($A39,'[2]Arcade.Laser Tag'!$A$1:$AB$293,15,FALSE)</f>
        <v>Pelican</v>
      </c>
      <c r="AL39" s="89"/>
      <c r="AM39" s="86" t="s">
        <v>1189</v>
      </c>
      <c r="AN39" s="86" t="s">
        <v>1190</v>
      </c>
      <c r="AO39" s="86" t="s">
        <v>1189</v>
      </c>
      <c r="AP39" s="86" t="s">
        <v>1189</v>
      </c>
      <c r="AQ39" s="90"/>
      <c r="AR39" s="86" t="s">
        <v>1190</v>
      </c>
      <c r="AS39" s="86" t="s">
        <v>1189</v>
      </c>
      <c r="AT39" s="86" t="s">
        <v>1189</v>
      </c>
      <c r="AU39" s="86" t="s">
        <v>1189</v>
      </c>
      <c r="AV39" s="86" t="s">
        <v>1190</v>
      </c>
      <c r="AW39" s="86" t="s">
        <v>1189</v>
      </c>
      <c r="AX39" s="86" t="s">
        <v>1191</v>
      </c>
      <c r="AY39" s="86" t="s">
        <v>1192</v>
      </c>
      <c r="AZ39" s="80" t="s">
        <v>1193</v>
      </c>
      <c r="BA39" s="86" t="s">
        <v>1194</v>
      </c>
    </row>
    <row r="40" spans="1:53" ht="15.75">
      <c r="A40" s="80">
        <v>145</v>
      </c>
      <c r="B40" s="80" t="s">
        <v>11</v>
      </c>
      <c r="C40" s="81" t="s">
        <v>12</v>
      </c>
      <c r="D40" s="81" t="s">
        <v>49</v>
      </c>
      <c r="E40" s="82" t="s">
        <v>130</v>
      </c>
      <c r="F40" s="80" t="s">
        <v>1176</v>
      </c>
      <c r="G40" s="80" t="s">
        <v>21</v>
      </c>
      <c r="H40" s="80" t="s">
        <v>1177</v>
      </c>
      <c r="I40" s="80" t="s">
        <v>1178</v>
      </c>
      <c r="J40" s="83"/>
      <c r="K40" s="80">
        <v>1708</v>
      </c>
      <c r="L40" s="80" t="s">
        <v>1242</v>
      </c>
      <c r="M40" s="80" t="s">
        <v>1243</v>
      </c>
      <c r="N40" s="81" t="s">
        <v>1232</v>
      </c>
      <c r="O40" s="81" t="s">
        <v>1539</v>
      </c>
      <c r="P40" s="80" t="s">
        <v>1540</v>
      </c>
      <c r="Q40" s="81" t="s">
        <v>1541</v>
      </c>
      <c r="R40" s="83"/>
      <c r="S40" s="81" t="s">
        <v>1220</v>
      </c>
      <c r="T40" s="81" t="s">
        <v>699</v>
      </c>
      <c r="U40" s="84">
        <v>27858</v>
      </c>
      <c r="V40" s="80">
        <v>35.580602900000002</v>
      </c>
      <c r="W40" s="80">
        <v>-77.3681871</v>
      </c>
      <c r="X40" s="80" t="s">
        <v>1542</v>
      </c>
      <c r="Y40" s="80" t="s">
        <v>1542</v>
      </c>
      <c r="Z40" s="80">
        <v>40</v>
      </c>
      <c r="AA40" s="80"/>
      <c r="AB40" s="85" t="s">
        <v>1543</v>
      </c>
      <c r="AC40" s="85" t="s">
        <v>1544</v>
      </c>
      <c r="AD40" s="83"/>
      <c r="AE40" s="83"/>
      <c r="AF40" s="83"/>
      <c r="AG40" s="86" t="s">
        <v>1190</v>
      </c>
      <c r="AH40" s="86" t="s">
        <v>1190</v>
      </c>
      <c r="AI40" s="86"/>
      <c r="AJ40" s="87"/>
      <c r="AK40" s="88" t="str">
        <f>VLOOKUP($A40,'[2]Arcade.Laser Tag'!$A$1:$AB$293,15,FALSE)</f>
        <v>Pelican</v>
      </c>
      <c r="AL40" s="89"/>
      <c r="AM40" s="86" t="s">
        <v>1189</v>
      </c>
      <c r="AN40" s="86" t="s">
        <v>1190</v>
      </c>
      <c r="AO40" s="86" t="s">
        <v>1189</v>
      </c>
      <c r="AP40" s="86" t="s">
        <v>1189</v>
      </c>
      <c r="AQ40" s="90"/>
      <c r="AR40" s="86" t="s">
        <v>1190</v>
      </c>
      <c r="AS40" s="86" t="s">
        <v>1189</v>
      </c>
      <c r="AT40" s="86" t="s">
        <v>1189</v>
      </c>
      <c r="AU40" s="86" t="s">
        <v>1189</v>
      </c>
      <c r="AV40" s="86" t="s">
        <v>1190</v>
      </c>
      <c r="AW40" s="86" t="s">
        <v>1190</v>
      </c>
      <c r="AX40" s="86" t="s">
        <v>1191</v>
      </c>
      <c r="AY40" s="86" t="s">
        <v>1192</v>
      </c>
      <c r="AZ40" s="80" t="s">
        <v>1193</v>
      </c>
      <c r="BA40" s="86" t="s">
        <v>1194</v>
      </c>
    </row>
    <row r="41" spans="1:53" ht="15.75">
      <c r="A41" s="80">
        <v>148</v>
      </c>
      <c r="B41" s="80" t="s">
        <v>44</v>
      </c>
      <c r="C41" s="81" t="s">
        <v>100</v>
      </c>
      <c r="D41" s="81" t="s">
        <v>1545</v>
      </c>
      <c r="E41" s="82" t="s">
        <v>132</v>
      </c>
      <c r="F41" s="80" t="s">
        <v>1176</v>
      </c>
      <c r="G41" s="80" t="s">
        <v>133</v>
      </c>
      <c r="H41" s="80" t="s">
        <v>1392</v>
      </c>
      <c r="I41" s="80" t="s">
        <v>1393</v>
      </c>
      <c r="J41" s="80" t="s">
        <v>1546</v>
      </c>
      <c r="K41" s="80">
        <v>1685</v>
      </c>
      <c r="L41" s="80" t="s">
        <v>1547</v>
      </c>
      <c r="M41" s="80" t="s">
        <v>1548</v>
      </c>
      <c r="N41" s="81" t="s">
        <v>1549</v>
      </c>
      <c r="O41" s="81" t="s">
        <v>1550</v>
      </c>
      <c r="P41" s="80" t="s">
        <v>1551</v>
      </c>
      <c r="Q41" s="81" t="s">
        <v>1552</v>
      </c>
      <c r="R41" s="83"/>
      <c r="S41" s="81" t="s">
        <v>1553</v>
      </c>
      <c r="T41" s="81" t="s">
        <v>533</v>
      </c>
      <c r="U41" s="84">
        <v>92069</v>
      </c>
      <c r="V41" s="80">
        <v>33.133950400000003</v>
      </c>
      <c r="W41" s="80">
        <v>-117.1857311</v>
      </c>
      <c r="X41" s="80" t="s">
        <v>1554</v>
      </c>
      <c r="Y41" s="80" t="s">
        <v>1554</v>
      </c>
      <c r="Z41" s="80">
        <v>40</v>
      </c>
      <c r="AA41" s="80"/>
      <c r="AB41" s="85" t="s">
        <v>1555</v>
      </c>
      <c r="AC41" s="85" t="s">
        <v>1556</v>
      </c>
      <c r="AD41" s="80" t="s">
        <v>1190</v>
      </c>
      <c r="AE41" s="92">
        <v>42989</v>
      </c>
      <c r="AF41" s="80" t="s">
        <v>1557</v>
      </c>
      <c r="AG41" s="86" t="s">
        <v>1190</v>
      </c>
      <c r="AH41" s="86" t="s">
        <v>1190</v>
      </c>
      <c r="AI41" s="86"/>
      <c r="AJ41" s="87"/>
      <c r="AK41" s="88" t="str">
        <f>VLOOKUP($A41,'[2]Arcade.Laser Tag'!$A$1:$AB$293,15,FALSE)</f>
        <v>Intercard</v>
      </c>
      <c r="AL41" s="89"/>
      <c r="AM41" s="86" t="s">
        <v>1189</v>
      </c>
      <c r="AN41" s="86" t="s">
        <v>1189</v>
      </c>
      <c r="AO41" s="86" t="s">
        <v>1189</v>
      </c>
      <c r="AP41" s="86" t="s">
        <v>1189</v>
      </c>
      <c r="AQ41" s="90"/>
      <c r="AR41" s="86" t="s">
        <v>1190</v>
      </c>
      <c r="AS41" s="86" t="s">
        <v>1189</v>
      </c>
      <c r="AT41" s="86" t="s">
        <v>1190</v>
      </c>
      <c r="AU41" s="86" t="s">
        <v>1189</v>
      </c>
      <c r="AV41" s="86" t="s">
        <v>1189</v>
      </c>
      <c r="AW41" s="86" t="s">
        <v>1190</v>
      </c>
      <c r="AX41" s="86" t="s">
        <v>1191</v>
      </c>
      <c r="AY41" s="86" t="s">
        <v>1192</v>
      </c>
      <c r="AZ41" s="80" t="s">
        <v>1193</v>
      </c>
      <c r="BA41" s="86" t="s">
        <v>1194</v>
      </c>
    </row>
    <row r="42" spans="1:53" ht="15.75">
      <c r="A42" s="80">
        <v>154</v>
      </c>
      <c r="B42" s="80" t="s">
        <v>11</v>
      </c>
      <c r="C42" s="81" t="s">
        <v>94</v>
      </c>
      <c r="D42" s="93" t="s">
        <v>1558</v>
      </c>
      <c r="E42" s="82" t="s">
        <v>134</v>
      </c>
      <c r="F42" s="80" t="s">
        <v>1176</v>
      </c>
      <c r="G42" s="80" t="s">
        <v>21</v>
      </c>
      <c r="H42" s="80" t="s">
        <v>1368</v>
      </c>
      <c r="I42" s="80" t="s">
        <v>1369</v>
      </c>
      <c r="J42" s="83"/>
      <c r="K42" s="80">
        <v>1682</v>
      </c>
      <c r="L42" s="80" t="s">
        <v>1559</v>
      </c>
      <c r="M42" s="80" t="s">
        <v>1560</v>
      </c>
      <c r="N42" s="81" t="s">
        <v>1561</v>
      </c>
      <c r="O42" s="81" t="s">
        <v>1562</v>
      </c>
      <c r="P42" s="80" t="s">
        <v>1563</v>
      </c>
      <c r="Q42" s="81" t="s">
        <v>1564</v>
      </c>
      <c r="R42" s="83"/>
      <c r="S42" s="81" t="s">
        <v>1565</v>
      </c>
      <c r="T42" s="81" t="s">
        <v>471</v>
      </c>
      <c r="U42" s="84">
        <v>19021</v>
      </c>
      <c r="V42" s="80">
        <v>40.0977678</v>
      </c>
      <c r="W42" s="80">
        <v>-74.884337000000002</v>
      </c>
      <c r="X42" s="80" t="s">
        <v>1566</v>
      </c>
      <c r="Y42" s="80" t="s">
        <v>1566</v>
      </c>
      <c r="Z42" s="80">
        <v>36</v>
      </c>
      <c r="AA42" s="80"/>
      <c r="AB42" s="85" t="s">
        <v>1567</v>
      </c>
      <c r="AC42" s="85" t="s">
        <v>1568</v>
      </c>
      <c r="AD42" s="83"/>
      <c r="AE42" s="83"/>
      <c r="AF42" s="83"/>
      <c r="AG42" s="86" t="s">
        <v>1189</v>
      </c>
      <c r="AH42" s="86" t="s">
        <v>1190</v>
      </c>
      <c r="AI42" s="86"/>
      <c r="AJ42" s="87"/>
      <c r="AK42" s="88" t="str">
        <f>VLOOKUP($A42,'[2]Arcade.Laser Tag'!$A$1:$AB$293,15,FALSE)</f>
        <v>Pelican</v>
      </c>
      <c r="AL42" s="89"/>
      <c r="AM42" s="86" t="s">
        <v>1189</v>
      </c>
      <c r="AN42" s="86" t="s">
        <v>1189</v>
      </c>
      <c r="AO42" s="86" t="s">
        <v>1189</v>
      </c>
      <c r="AP42" s="86" t="s">
        <v>1189</v>
      </c>
      <c r="AQ42" s="86" t="s">
        <v>1569</v>
      </c>
      <c r="AR42" s="86" t="s">
        <v>1190</v>
      </c>
      <c r="AS42" s="86" t="s">
        <v>1189</v>
      </c>
      <c r="AT42" s="86" t="s">
        <v>1190</v>
      </c>
      <c r="AU42" s="86" t="s">
        <v>1189</v>
      </c>
      <c r="AV42" s="86" t="s">
        <v>1189</v>
      </c>
      <c r="AW42" s="86" t="s">
        <v>1190</v>
      </c>
      <c r="AX42" s="86" t="s">
        <v>1191</v>
      </c>
      <c r="AY42" s="86" t="s">
        <v>1192</v>
      </c>
      <c r="AZ42" s="80" t="s">
        <v>1193</v>
      </c>
      <c r="BA42" s="86" t="s">
        <v>1194</v>
      </c>
    </row>
    <row r="43" spans="1:53" ht="15.75">
      <c r="A43" s="80">
        <v>155</v>
      </c>
      <c r="B43" s="80" t="s">
        <v>44</v>
      </c>
      <c r="C43" s="81" t="s">
        <v>100</v>
      </c>
      <c r="D43" s="81" t="s">
        <v>104</v>
      </c>
      <c r="E43" s="82" t="s">
        <v>135</v>
      </c>
      <c r="F43" s="80" t="s">
        <v>1176</v>
      </c>
      <c r="G43" s="80" t="s">
        <v>27</v>
      </c>
      <c r="H43" s="80" t="s">
        <v>1392</v>
      </c>
      <c r="I43" s="80" t="s">
        <v>1393</v>
      </c>
      <c r="J43" s="80" t="s">
        <v>1394</v>
      </c>
      <c r="K43" s="80">
        <v>1616</v>
      </c>
      <c r="L43" s="87" t="s">
        <v>1412</v>
      </c>
      <c r="M43" s="94" t="s">
        <v>1413</v>
      </c>
      <c r="N43" s="81" t="s">
        <v>1570</v>
      </c>
      <c r="O43" s="81" t="s">
        <v>1571</v>
      </c>
      <c r="P43" s="80" t="s">
        <v>1572</v>
      </c>
      <c r="Q43" s="81" t="s">
        <v>1573</v>
      </c>
      <c r="R43" s="83"/>
      <c r="S43" s="81" t="s">
        <v>1417</v>
      </c>
      <c r="T43" s="81" t="s">
        <v>487</v>
      </c>
      <c r="U43" s="84">
        <v>78216</v>
      </c>
      <c r="V43" s="80">
        <v>29.562717800000001</v>
      </c>
      <c r="W43" s="80">
        <v>-98.483568500000004</v>
      </c>
      <c r="X43" s="80" t="s">
        <v>1574</v>
      </c>
      <c r="Y43" s="80" t="s">
        <v>1574</v>
      </c>
      <c r="Z43" s="80">
        <v>48</v>
      </c>
      <c r="AA43" s="80"/>
      <c r="AB43" s="85" t="s">
        <v>1575</v>
      </c>
      <c r="AC43" s="85" t="s">
        <v>1576</v>
      </c>
      <c r="AD43" s="80" t="s">
        <v>1190</v>
      </c>
      <c r="AE43" s="92">
        <v>41955</v>
      </c>
      <c r="AF43" s="80" t="s">
        <v>1577</v>
      </c>
      <c r="AG43" s="86" t="s">
        <v>1190</v>
      </c>
      <c r="AH43" s="86" t="s">
        <v>1189</v>
      </c>
      <c r="AI43" s="86"/>
      <c r="AJ43" s="87"/>
      <c r="AK43" s="88" t="str">
        <f>VLOOKUP($A43,'[2]Arcade.Laser Tag'!$A$1:$AB$293,15,FALSE)</f>
        <v>Intercard</v>
      </c>
      <c r="AL43" s="89"/>
      <c r="AM43" s="86" t="s">
        <v>1189</v>
      </c>
      <c r="AN43" s="86" t="s">
        <v>1190</v>
      </c>
      <c r="AO43" s="86" t="s">
        <v>1189</v>
      </c>
      <c r="AP43" s="86" t="s">
        <v>1189</v>
      </c>
      <c r="AQ43" s="86" t="s">
        <v>1578</v>
      </c>
      <c r="AR43" s="86" t="s">
        <v>1190</v>
      </c>
      <c r="AS43" s="86" t="s">
        <v>1189</v>
      </c>
      <c r="AT43" s="86" t="s">
        <v>1190</v>
      </c>
      <c r="AU43" s="86" t="s">
        <v>1189</v>
      </c>
      <c r="AV43" s="86" t="s">
        <v>1190</v>
      </c>
      <c r="AW43" s="86" t="s">
        <v>1190</v>
      </c>
      <c r="AX43" s="86" t="s">
        <v>1191</v>
      </c>
      <c r="AY43" s="86" t="s">
        <v>1192</v>
      </c>
      <c r="AZ43" s="80" t="s">
        <v>1193</v>
      </c>
      <c r="BA43" s="86" t="s">
        <v>1241</v>
      </c>
    </row>
    <row r="44" spans="1:53" ht="15.75">
      <c r="A44" s="80">
        <v>163</v>
      </c>
      <c r="B44" s="80" t="s">
        <v>11</v>
      </c>
      <c r="C44" s="81" t="s">
        <v>85</v>
      </c>
      <c r="D44" s="81" t="s">
        <v>91</v>
      </c>
      <c r="E44" s="82" t="s">
        <v>136</v>
      </c>
      <c r="F44" s="80" t="s">
        <v>1176</v>
      </c>
      <c r="G44" s="80" t="s">
        <v>21</v>
      </c>
      <c r="H44" s="80" t="s">
        <v>1325</v>
      </c>
      <c r="I44" s="80" t="s">
        <v>1326</v>
      </c>
      <c r="J44" s="83"/>
      <c r="K44" s="80">
        <v>1613</v>
      </c>
      <c r="L44" s="80" t="s">
        <v>1349</v>
      </c>
      <c r="M44" s="80" t="s">
        <v>1350</v>
      </c>
      <c r="N44" s="81" t="s">
        <v>1579</v>
      </c>
      <c r="O44" s="81" t="s">
        <v>1580</v>
      </c>
      <c r="P44" s="80" t="s">
        <v>1581</v>
      </c>
      <c r="Q44" s="81" t="s">
        <v>1582</v>
      </c>
      <c r="R44" s="83"/>
      <c r="S44" s="81" t="s">
        <v>1583</v>
      </c>
      <c r="T44" s="81" t="s">
        <v>695</v>
      </c>
      <c r="U44" s="84">
        <v>11554</v>
      </c>
      <c r="V44" s="80">
        <v>40.718159999999997</v>
      </c>
      <c r="W44" s="80">
        <v>-73.564324200000001</v>
      </c>
      <c r="X44" s="80" t="s">
        <v>1584</v>
      </c>
      <c r="Y44" s="80" t="s">
        <v>1584</v>
      </c>
      <c r="Z44" s="80">
        <v>48</v>
      </c>
      <c r="AA44" s="80"/>
      <c r="AB44" s="85" t="s">
        <v>1585</v>
      </c>
      <c r="AC44" s="85" t="s">
        <v>1586</v>
      </c>
      <c r="AD44" s="83"/>
      <c r="AE44" s="92"/>
      <c r="AF44" s="83"/>
      <c r="AG44" s="86" t="s">
        <v>1190</v>
      </c>
      <c r="AH44" s="86" t="s">
        <v>1190</v>
      </c>
      <c r="AI44" s="86"/>
      <c r="AJ44" s="87"/>
      <c r="AK44" s="88" t="str">
        <f>VLOOKUP($A44,'[2]Arcade.Laser Tag'!$A$1:$AB$293,15,FALSE)</f>
        <v>Intercard</v>
      </c>
      <c r="AL44" s="89"/>
      <c r="AM44" s="86" t="s">
        <v>1189</v>
      </c>
      <c r="AN44" s="86" t="s">
        <v>1190</v>
      </c>
      <c r="AO44" s="86" t="s">
        <v>1189</v>
      </c>
      <c r="AP44" s="86" t="s">
        <v>1189</v>
      </c>
      <c r="AQ44" s="90"/>
      <c r="AR44" s="86" t="s">
        <v>1190</v>
      </c>
      <c r="AS44" s="86" t="s">
        <v>1189</v>
      </c>
      <c r="AT44" s="86" t="s">
        <v>1190</v>
      </c>
      <c r="AU44" s="86" t="s">
        <v>1189</v>
      </c>
      <c r="AV44" s="86" t="s">
        <v>1189</v>
      </c>
      <c r="AW44" s="86" t="s">
        <v>1190</v>
      </c>
      <c r="AX44" s="86" t="s">
        <v>1191</v>
      </c>
      <c r="AY44" s="86" t="s">
        <v>1192</v>
      </c>
      <c r="AZ44" s="80" t="s">
        <v>1193</v>
      </c>
      <c r="BA44" s="86" t="s">
        <v>1194</v>
      </c>
    </row>
    <row r="45" spans="1:53" ht="15.75">
      <c r="A45" s="80">
        <v>164</v>
      </c>
      <c r="B45" s="80" t="s">
        <v>11</v>
      </c>
      <c r="C45" s="81" t="s">
        <v>56</v>
      </c>
      <c r="D45" s="81" t="s">
        <v>1587</v>
      </c>
      <c r="E45" s="82" t="s">
        <v>138</v>
      </c>
      <c r="F45" s="80" t="s">
        <v>1176</v>
      </c>
      <c r="G45" s="80" t="s">
        <v>133</v>
      </c>
      <c r="H45" s="80" t="s">
        <v>1261</v>
      </c>
      <c r="I45" s="80" t="s">
        <v>1262</v>
      </c>
      <c r="J45" s="80"/>
      <c r="K45" s="80">
        <v>1700</v>
      </c>
      <c r="L45" s="80" t="s">
        <v>1588</v>
      </c>
      <c r="M45" s="80" t="s">
        <v>1589</v>
      </c>
      <c r="N45" s="81" t="s">
        <v>1590</v>
      </c>
      <c r="O45" s="81" t="s">
        <v>1591</v>
      </c>
      <c r="P45" s="80" t="s">
        <v>1592</v>
      </c>
      <c r="Q45" s="81" t="s">
        <v>1593</v>
      </c>
      <c r="R45" s="83"/>
      <c r="S45" s="81" t="s">
        <v>1594</v>
      </c>
      <c r="T45" s="81" t="s">
        <v>910</v>
      </c>
      <c r="U45" s="84">
        <v>97301</v>
      </c>
      <c r="V45" s="80">
        <v>44.942215300000001</v>
      </c>
      <c r="W45" s="80">
        <v>-122.9768038</v>
      </c>
      <c r="X45" s="80" t="s">
        <v>1595</v>
      </c>
      <c r="Y45" s="80" t="s">
        <v>1595</v>
      </c>
      <c r="Z45" s="80">
        <v>32</v>
      </c>
      <c r="AA45" s="80"/>
      <c r="AB45" s="85" t="s">
        <v>1596</v>
      </c>
      <c r="AC45" s="85" t="s">
        <v>1597</v>
      </c>
      <c r="AD45" s="83"/>
      <c r="AE45" s="92"/>
      <c r="AF45" s="83"/>
      <c r="AG45" s="86" t="s">
        <v>1189</v>
      </c>
      <c r="AH45" s="86" t="s">
        <v>1190</v>
      </c>
      <c r="AI45" s="86"/>
      <c r="AJ45" s="87"/>
      <c r="AK45" s="88" t="str">
        <f>VLOOKUP($A45,'[2]Arcade.Laser Tag'!$A$1:$AB$293,15,FALSE)</f>
        <v>Pelican</v>
      </c>
      <c r="AL45" s="89"/>
      <c r="AM45" s="86" t="s">
        <v>1189</v>
      </c>
      <c r="AN45" s="86" t="s">
        <v>1189</v>
      </c>
      <c r="AO45" s="86" t="s">
        <v>1189</v>
      </c>
      <c r="AP45" s="86" t="s">
        <v>1189</v>
      </c>
      <c r="AQ45" s="90"/>
      <c r="AR45" s="86" t="s">
        <v>1190</v>
      </c>
      <c r="AS45" s="86" t="s">
        <v>1189</v>
      </c>
      <c r="AT45" s="86" t="s">
        <v>1190</v>
      </c>
      <c r="AU45" s="86" t="s">
        <v>1189</v>
      </c>
      <c r="AV45" s="86" t="s">
        <v>1190</v>
      </c>
      <c r="AW45" s="86" t="s">
        <v>1190</v>
      </c>
      <c r="AX45" s="86" t="s">
        <v>1191</v>
      </c>
      <c r="AY45" s="86" t="s">
        <v>1192</v>
      </c>
      <c r="AZ45" s="80" t="s">
        <v>1193</v>
      </c>
      <c r="BA45" s="86" t="s">
        <v>1194</v>
      </c>
    </row>
    <row r="46" spans="1:53" ht="15.75">
      <c r="A46" s="80">
        <v>165</v>
      </c>
      <c r="B46" s="80" t="s">
        <v>11</v>
      </c>
      <c r="C46" s="81" t="s">
        <v>56</v>
      </c>
      <c r="D46" s="81" t="s">
        <v>139</v>
      </c>
      <c r="E46" s="82" t="s">
        <v>140</v>
      </c>
      <c r="F46" s="80" t="s">
        <v>1176</v>
      </c>
      <c r="G46" s="80" t="s">
        <v>27</v>
      </c>
      <c r="H46" s="80" t="s">
        <v>1261</v>
      </c>
      <c r="I46" s="80" t="s">
        <v>1262</v>
      </c>
      <c r="J46" s="83"/>
      <c r="K46" s="80">
        <v>1555</v>
      </c>
      <c r="L46" s="80" t="s">
        <v>1598</v>
      </c>
      <c r="M46" s="80" t="s">
        <v>1599</v>
      </c>
      <c r="N46" s="81" t="s">
        <v>1600</v>
      </c>
      <c r="O46" s="81" t="s">
        <v>1601</v>
      </c>
      <c r="P46" s="80" t="s">
        <v>1602</v>
      </c>
      <c r="Q46" s="81" t="s">
        <v>1603</v>
      </c>
      <c r="R46" s="83"/>
      <c r="S46" s="81" t="s">
        <v>1604</v>
      </c>
      <c r="T46" s="81" t="s">
        <v>597</v>
      </c>
      <c r="U46" s="84">
        <v>60534</v>
      </c>
      <c r="V46" s="80">
        <v>41.806513600000002</v>
      </c>
      <c r="W46" s="80">
        <v>-87.812779199999994</v>
      </c>
      <c r="X46" s="80" t="s">
        <v>1605</v>
      </c>
      <c r="Y46" s="80" t="s">
        <v>1605</v>
      </c>
      <c r="Z46" s="80">
        <v>32</v>
      </c>
      <c r="AA46" s="80"/>
      <c r="AB46" s="85" t="s">
        <v>1606</v>
      </c>
      <c r="AC46" s="85" t="s">
        <v>1607</v>
      </c>
      <c r="AD46" s="83"/>
      <c r="AE46" s="92"/>
      <c r="AF46" s="83"/>
      <c r="AG46" s="86" t="s">
        <v>1190</v>
      </c>
      <c r="AH46" s="86" t="s">
        <v>1190</v>
      </c>
      <c r="AI46" s="86"/>
      <c r="AJ46" s="87"/>
      <c r="AK46" s="88" t="str">
        <f>VLOOKUP($A46,'[2]Arcade.Laser Tag'!$A$1:$AB$293,15,FALSE)</f>
        <v>Intercard</v>
      </c>
      <c r="AL46" s="89"/>
      <c r="AM46" s="86" t="s">
        <v>1189</v>
      </c>
      <c r="AN46" s="86" t="s">
        <v>1190</v>
      </c>
      <c r="AO46" s="86" t="s">
        <v>1189</v>
      </c>
      <c r="AP46" s="86" t="s">
        <v>1189</v>
      </c>
      <c r="AQ46" s="90"/>
      <c r="AR46" s="86" t="s">
        <v>1190</v>
      </c>
      <c r="AS46" s="86" t="s">
        <v>1189</v>
      </c>
      <c r="AT46" s="86" t="s">
        <v>1190</v>
      </c>
      <c r="AU46" s="86" t="s">
        <v>1189</v>
      </c>
      <c r="AV46" s="86" t="s">
        <v>1190</v>
      </c>
      <c r="AW46" s="86" t="s">
        <v>1190</v>
      </c>
      <c r="AX46" s="86" t="s">
        <v>1191</v>
      </c>
      <c r="AY46" s="86" t="s">
        <v>1192</v>
      </c>
      <c r="AZ46" s="80" t="s">
        <v>1193</v>
      </c>
      <c r="BA46" s="86" t="s">
        <v>1194</v>
      </c>
    </row>
    <row r="47" spans="1:53" ht="15.75">
      <c r="A47" s="80">
        <v>173</v>
      </c>
      <c r="B47" s="80" t="s">
        <v>84</v>
      </c>
      <c r="C47" s="81" t="s">
        <v>85</v>
      </c>
      <c r="D47" s="81" t="s">
        <v>141</v>
      </c>
      <c r="E47" s="82" t="s">
        <v>142</v>
      </c>
      <c r="F47" s="80" t="s">
        <v>1176</v>
      </c>
      <c r="G47" s="80" t="s">
        <v>21</v>
      </c>
      <c r="H47" s="80" t="s">
        <v>1325</v>
      </c>
      <c r="I47" s="80" t="s">
        <v>1326</v>
      </c>
      <c r="J47" s="83"/>
      <c r="K47" s="80">
        <v>1679</v>
      </c>
      <c r="L47" s="80" t="s">
        <v>1608</v>
      </c>
      <c r="M47" s="80" t="s">
        <v>1609</v>
      </c>
      <c r="N47" s="81" t="s">
        <v>1610</v>
      </c>
      <c r="O47" s="81" t="s">
        <v>1611</v>
      </c>
      <c r="P47" s="80" t="s">
        <v>1612</v>
      </c>
      <c r="Q47" s="81" t="s">
        <v>1613</v>
      </c>
      <c r="R47" s="83"/>
      <c r="S47" s="81" t="s">
        <v>1614</v>
      </c>
      <c r="T47" s="81" t="s">
        <v>521</v>
      </c>
      <c r="U47" s="84">
        <v>6854</v>
      </c>
      <c r="V47" s="80">
        <v>41.093601800000002</v>
      </c>
      <c r="W47" s="80">
        <v>-73.449597600000004</v>
      </c>
      <c r="X47" s="80" t="s">
        <v>1615</v>
      </c>
      <c r="Y47" s="80" t="s">
        <v>1615</v>
      </c>
      <c r="Z47" s="80">
        <v>38</v>
      </c>
      <c r="AA47" s="80"/>
      <c r="AB47" s="85" t="s">
        <v>1616</v>
      </c>
      <c r="AC47" s="85" t="s">
        <v>1617</v>
      </c>
      <c r="AD47" s="80" t="s">
        <v>1190</v>
      </c>
      <c r="AE47" s="92">
        <v>41976</v>
      </c>
      <c r="AF47" s="80" t="s">
        <v>1618</v>
      </c>
      <c r="AG47" s="86" t="s">
        <v>1190</v>
      </c>
      <c r="AH47" s="86" t="s">
        <v>1189</v>
      </c>
      <c r="AI47" s="86"/>
      <c r="AJ47" s="87"/>
      <c r="AK47" s="88" t="str">
        <f>VLOOKUP($A47,'[2]Arcade.Laser Tag'!$A$1:$AB$293,15,FALSE)</f>
        <v>Intercard</v>
      </c>
      <c r="AL47" s="89"/>
      <c r="AM47" s="86" t="s">
        <v>1190</v>
      </c>
      <c r="AN47" s="86" t="s">
        <v>1189</v>
      </c>
      <c r="AO47" s="86" t="s">
        <v>1189</v>
      </c>
      <c r="AP47" s="86" t="s">
        <v>1189</v>
      </c>
      <c r="AQ47" s="90"/>
      <c r="AR47" s="86" t="s">
        <v>1190</v>
      </c>
      <c r="AS47" s="86" t="s">
        <v>1189</v>
      </c>
      <c r="AT47" s="86" t="s">
        <v>1190</v>
      </c>
      <c r="AU47" s="86" t="s">
        <v>1189</v>
      </c>
      <c r="AV47" s="86" t="s">
        <v>1189</v>
      </c>
      <c r="AW47" s="86" t="s">
        <v>1190</v>
      </c>
      <c r="AX47" s="86" t="s">
        <v>1191</v>
      </c>
      <c r="AY47" s="86" t="s">
        <v>1192</v>
      </c>
      <c r="AZ47" s="80" t="s">
        <v>1193</v>
      </c>
      <c r="BA47" s="86" t="s">
        <v>1338</v>
      </c>
    </row>
    <row r="48" spans="1:53" ht="15.75">
      <c r="A48" s="80">
        <v>183</v>
      </c>
      <c r="B48" s="80" t="s">
        <v>11</v>
      </c>
      <c r="C48" s="81" t="s">
        <v>85</v>
      </c>
      <c r="D48" s="81" t="s">
        <v>143</v>
      </c>
      <c r="E48" s="82" t="s">
        <v>144</v>
      </c>
      <c r="F48" s="80" t="s">
        <v>1176</v>
      </c>
      <c r="G48" s="80" t="s">
        <v>21</v>
      </c>
      <c r="H48" s="80" t="s">
        <v>1325</v>
      </c>
      <c r="I48" s="80" t="s">
        <v>1326</v>
      </c>
      <c r="J48" s="83" t="s">
        <v>1349</v>
      </c>
      <c r="K48" s="80">
        <v>1612</v>
      </c>
      <c r="L48" s="80" t="s">
        <v>1619</v>
      </c>
      <c r="M48" s="80" t="s">
        <v>1620</v>
      </c>
      <c r="N48" s="81" t="s">
        <v>1621</v>
      </c>
      <c r="O48" s="81" t="s">
        <v>1622</v>
      </c>
      <c r="P48" s="80" t="s">
        <v>1623</v>
      </c>
      <c r="Q48" s="81" t="s">
        <v>1624</v>
      </c>
      <c r="R48" s="83"/>
      <c r="S48" s="81" t="s">
        <v>1625</v>
      </c>
      <c r="T48" s="81" t="s">
        <v>695</v>
      </c>
      <c r="U48" s="84">
        <v>11787</v>
      </c>
      <c r="V48" s="80">
        <v>40.857415799999998</v>
      </c>
      <c r="W48" s="80">
        <v>-73.196083000000002</v>
      </c>
      <c r="X48" s="80" t="s">
        <v>1626</v>
      </c>
      <c r="Y48" s="80" t="s">
        <v>1626</v>
      </c>
      <c r="Z48" s="80">
        <v>36</v>
      </c>
      <c r="AA48" s="80"/>
      <c r="AB48" s="85" t="s">
        <v>1627</v>
      </c>
      <c r="AC48" s="85" t="s">
        <v>1628</v>
      </c>
      <c r="AD48" s="83"/>
      <c r="AE48" s="92"/>
      <c r="AF48" s="83"/>
      <c r="AG48" s="86" t="s">
        <v>1190</v>
      </c>
      <c r="AH48" s="86" t="s">
        <v>1190</v>
      </c>
      <c r="AI48" s="86"/>
      <c r="AJ48" s="87"/>
      <c r="AK48" s="88" t="str">
        <f>VLOOKUP($A48,'[2]Arcade.Laser Tag'!$A$1:$AB$293,15,FALSE)</f>
        <v>Pelican</v>
      </c>
      <c r="AL48" s="89"/>
      <c r="AM48" s="86" t="s">
        <v>1189</v>
      </c>
      <c r="AN48" s="86" t="s">
        <v>1189</v>
      </c>
      <c r="AO48" s="86" t="s">
        <v>1189</v>
      </c>
      <c r="AP48" s="86" t="s">
        <v>1189</v>
      </c>
      <c r="AQ48" s="90"/>
      <c r="AR48" s="86" t="s">
        <v>1190</v>
      </c>
      <c r="AS48" s="86" t="s">
        <v>1189</v>
      </c>
      <c r="AT48" s="86" t="s">
        <v>1190</v>
      </c>
      <c r="AU48" s="86" t="s">
        <v>1189</v>
      </c>
      <c r="AV48" s="86" t="s">
        <v>1189</v>
      </c>
      <c r="AW48" s="86" t="s">
        <v>1190</v>
      </c>
      <c r="AX48" s="86" t="s">
        <v>1191</v>
      </c>
      <c r="AY48" s="86" t="s">
        <v>1192</v>
      </c>
      <c r="AZ48" s="80" t="s">
        <v>1193</v>
      </c>
      <c r="BA48" s="86" t="s">
        <v>1194</v>
      </c>
    </row>
    <row r="49" spans="1:53" ht="15.75">
      <c r="A49" s="80">
        <v>189</v>
      </c>
      <c r="B49" s="80" t="s">
        <v>44</v>
      </c>
      <c r="C49" s="81" t="s">
        <v>85</v>
      </c>
      <c r="D49" s="81" t="s">
        <v>145</v>
      </c>
      <c r="E49" s="82" t="s">
        <v>146</v>
      </c>
      <c r="F49" s="80" t="s">
        <v>1176</v>
      </c>
      <c r="G49" s="80" t="s">
        <v>21</v>
      </c>
      <c r="H49" s="80" t="s">
        <v>1325</v>
      </c>
      <c r="I49" s="80" t="s">
        <v>1326</v>
      </c>
      <c r="J49" s="83"/>
      <c r="K49" s="80">
        <v>1619</v>
      </c>
      <c r="L49" s="80" t="s">
        <v>1629</v>
      </c>
      <c r="M49" s="80" t="s">
        <v>1630</v>
      </c>
      <c r="N49" s="81" t="s">
        <v>1631</v>
      </c>
      <c r="O49" s="81" t="s">
        <v>1632</v>
      </c>
      <c r="P49" s="80" t="s">
        <v>1633</v>
      </c>
      <c r="Q49" s="81" t="s">
        <v>1634</v>
      </c>
      <c r="R49" s="83"/>
      <c r="S49" s="81" t="s">
        <v>1635</v>
      </c>
      <c r="T49" s="81" t="s">
        <v>495</v>
      </c>
      <c r="U49" s="84">
        <v>7057</v>
      </c>
      <c r="V49" s="80">
        <v>40.846656000000003</v>
      </c>
      <c r="W49" s="80">
        <v>-74.110073999999997</v>
      </c>
      <c r="X49" s="80" t="s">
        <v>1636</v>
      </c>
      <c r="Y49" s="80" t="s">
        <v>1636</v>
      </c>
      <c r="Z49" s="80">
        <v>48</v>
      </c>
      <c r="AA49" s="80"/>
      <c r="AB49" s="85" t="s">
        <v>1637</v>
      </c>
      <c r="AC49" s="85" t="s">
        <v>1638</v>
      </c>
      <c r="AD49" s="80" t="s">
        <v>1190</v>
      </c>
      <c r="AE49" s="92">
        <v>42754</v>
      </c>
      <c r="AF49" s="80" t="s">
        <v>1639</v>
      </c>
      <c r="AG49" s="86" t="s">
        <v>1190</v>
      </c>
      <c r="AH49" s="86" t="s">
        <v>1190</v>
      </c>
      <c r="AI49" s="86"/>
      <c r="AJ49" s="87"/>
      <c r="AK49" s="88" t="str">
        <f>VLOOKUP($A49,'[2]Arcade.Laser Tag'!$A$1:$AB$293,15,FALSE)</f>
        <v>Intercard</v>
      </c>
      <c r="AL49" s="89"/>
      <c r="AM49" s="86" t="s">
        <v>1189</v>
      </c>
      <c r="AN49" s="86" t="s">
        <v>1190</v>
      </c>
      <c r="AO49" s="86" t="s">
        <v>1189</v>
      </c>
      <c r="AP49" s="86" t="s">
        <v>1189</v>
      </c>
      <c r="AQ49" s="90"/>
      <c r="AR49" s="86" t="s">
        <v>1190</v>
      </c>
      <c r="AS49" s="86" t="s">
        <v>1189</v>
      </c>
      <c r="AT49" s="86" t="s">
        <v>1190</v>
      </c>
      <c r="AU49" s="86" t="s">
        <v>1189</v>
      </c>
      <c r="AV49" s="86" t="s">
        <v>1189</v>
      </c>
      <c r="AW49" s="86" t="s">
        <v>1190</v>
      </c>
      <c r="AX49" s="86" t="s">
        <v>1191</v>
      </c>
      <c r="AY49" s="86" t="s">
        <v>1192</v>
      </c>
      <c r="AZ49" s="80" t="s">
        <v>1193</v>
      </c>
      <c r="BA49" s="86" t="s">
        <v>1241</v>
      </c>
    </row>
    <row r="50" spans="1:53" ht="15.75">
      <c r="A50" s="80">
        <v>202</v>
      </c>
      <c r="B50" s="80" t="s">
        <v>11</v>
      </c>
      <c r="C50" s="81" t="s">
        <v>85</v>
      </c>
      <c r="D50" s="81" t="s">
        <v>91</v>
      </c>
      <c r="E50" s="82" t="s">
        <v>148</v>
      </c>
      <c r="F50" s="80" t="s">
        <v>1176</v>
      </c>
      <c r="G50" s="80" t="s">
        <v>21</v>
      </c>
      <c r="H50" s="80" t="s">
        <v>1325</v>
      </c>
      <c r="I50" s="80" t="s">
        <v>1326</v>
      </c>
      <c r="J50" s="83"/>
      <c r="K50" s="80">
        <v>1613</v>
      </c>
      <c r="L50" s="80" t="s">
        <v>1349</v>
      </c>
      <c r="M50" s="80" t="s">
        <v>1350</v>
      </c>
      <c r="N50" s="81" t="s">
        <v>1640</v>
      </c>
      <c r="O50" s="81" t="s">
        <v>1641</v>
      </c>
      <c r="P50" s="80" t="s">
        <v>1642</v>
      </c>
      <c r="Q50" s="81" t="s">
        <v>1643</v>
      </c>
      <c r="R50" s="83"/>
      <c r="S50" s="81" t="s">
        <v>1644</v>
      </c>
      <c r="T50" s="81" t="s">
        <v>695</v>
      </c>
      <c r="U50" s="84">
        <v>11501</v>
      </c>
      <c r="V50" s="80">
        <v>40.753348199999998</v>
      </c>
      <c r="W50" s="80">
        <v>-73.627273700000003</v>
      </c>
      <c r="X50" s="80" t="s">
        <v>1645</v>
      </c>
      <c r="Y50" s="80" t="s">
        <v>1645</v>
      </c>
      <c r="Z50" s="80">
        <v>44</v>
      </c>
      <c r="AA50" s="80"/>
      <c r="AB50" s="85" t="s">
        <v>1646</v>
      </c>
      <c r="AC50" s="85" t="s">
        <v>1647</v>
      </c>
      <c r="AD50" s="83"/>
      <c r="AE50" s="92"/>
      <c r="AF50" s="83"/>
      <c r="AG50" s="86" t="s">
        <v>1190</v>
      </c>
      <c r="AH50" s="86" t="s">
        <v>1190</v>
      </c>
      <c r="AI50" s="86"/>
      <c r="AJ50" s="87"/>
      <c r="AK50" s="88" t="str">
        <f>VLOOKUP($A50,'[2]Arcade.Laser Tag'!$A$1:$AB$293,15,FALSE)</f>
        <v>Intercard</v>
      </c>
      <c r="AL50" s="89"/>
      <c r="AM50" s="86" t="s">
        <v>1189</v>
      </c>
      <c r="AN50" s="86" t="s">
        <v>1189</v>
      </c>
      <c r="AO50" s="86" t="s">
        <v>1189</v>
      </c>
      <c r="AP50" s="86" t="s">
        <v>1189</v>
      </c>
      <c r="AQ50" s="90"/>
      <c r="AR50" s="86" t="s">
        <v>1190</v>
      </c>
      <c r="AS50" s="86" t="s">
        <v>1189</v>
      </c>
      <c r="AT50" s="86" t="s">
        <v>1190</v>
      </c>
      <c r="AU50" s="86" t="s">
        <v>1189</v>
      </c>
      <c r="AV50" s="86" t="s">
        <v>1189</v>
      </c>
      <c r="AW50" s="86" t="s">
        <v>1190</v>
      </c>
      <c r="AX50" s="86" t="s">
        <v>1191</v>
      </c>
      <c r="AY50" s="86" t="s">
        <v>1192</v>
      </c>
      <c r="AZ50" s="80" t="s">
        <v>1193</v>
      </c>
      <c r="BA50" s="86" t="s">
        <v>1194</v>
      </c>
    </row>
    <row r="51" spans="1:53" ht="15.75">
      <c r="A51" s="80">
        <v>203</v>
      </c>
      <c r="B51" s="80" t="s">
        <v>11</v>
      </c>
      <c r="C51" s="81" t="s">
        <v>94</v>
      </c>
      <c r="D51" s="81" t="s">
        <v>113</v>
      </c>
      <c r="E51" s="82" t="s">
        <v>149</v>
      </c>
      <c r="F51" s="80" t="s">
        <v>1176</v>
      </c>
      <c r="G51" s="80" t="s">
        <v>21</v>
      </c>
      <c r="H51" s="80" t="s">
        <v>1368</v>
      </c>
      <c r="I51" s="80" t="s">
        <v>1369</v>
      </c>
      <c r="J51" s="83"/>
      <c r="K51" s="80">
        <v>1688</v>
      </c>
      <c r="L51" s="80" t="s">
        <v>1455</v>
      </c>
      <c r="M51" s="80" t="s">
        <v>1456</v>
      </c>
      <c r="N51" s="81" t="s">
        <v>1648</v>
      </c>
      <c r="O51" s="81" t="s">
        <v>1649</v>
      </c>
      <c r="P51" s="80" t="s">
        <v>1650</v>
      </c>
      <c r="Q51" s="81" t="s">
        <v>1651</v>
      </c>
      <c r="R51" s="83"/>
      <c r="S51" s="81" t="s">
        <v>1652</v>
      </c>
      <c r="T51" s="81" t="s">
        <v>509</v>
      </c>
      <c r="U51" s="81" t="s">
        <v>1653</v>
      </c>
      <c r="V51" s="80">
        <v>27.463263099999999</v>
      </c>
      <c r="W51" s="80">
        <v>-82.602907299999998</v>
      </c>
      <c r="X51" s="80" t="s">
        <v>1654</v>
      </c>
      <c r="Y51" s="80" t="s">
        <v>1654</v>
      </c>
      <c r="Z51" s="80">
        <v>64</v>
      </c>
      <c r="AA51" s="80"/>
      <c r="AB51" s="85" t="s">
        <v>1655</v>
      </c>
      <c r="AC51" s="85" t="s">
        <v>1656</v>
      </c>
      <c r="AD51" s="83"/>
      <c r="AE51" s="92"/>
      <c r="AF51" s="83"/>
      <c r="AG51" s="86" t="s">
        <v>1190</v>
      </c>
      <c r="AH51" s="86" t="s">
        <v>1190</v>
      </c>
      <c r="AI51" s="86"/>
      <c r="AJ51" s="87"/>
      <c r="AK51" s="88" t="str">
        <f>VLOOKUP($A51,'[2]Arcade.Laser Tag'!$A$1:$AB$293,15,FALSE)</f>
        <v>Pelican</v>
      </c>
      <c r="AL51" s="89"/>
      <c r="AM51" s="86" t="s">
        <v>1189</v>
      </c>
      <c r="AN51" s="86" t="s">
        <v>1190</v>
      </c>
      <c r="AO51" s="86" t="s">
        <v>1189</v>
      </c>
      <c r="AP51" s="86" t="s">
        <v>1189</v>
      </c>
      <c r="AQ51" s="90"/>
      <c r="AR51" s="86" t="s">
        <v>1190</v>
      </c>
      <c r="AS51" s="86" t="s">
        <v>1189</v>
      </c>
      <c r="AT51" s="86" t="s">
        <v>1190</v>
      </c>
      <c r="AU51" s="86" t="s">
        <v>1189</v>
      </c>
      <c r="AV51" s="86" t="s">
        <v>1189</v>
      </c>
      <c r="AW51" s="86" t="s">
        <v>1190</v>
      </c>
      <c r="AX51" s="86" t="s">
        <v>1191</v>
      </c>
      <c r="AY51" s="86" t="s">
        <v>1192</v>
      </c>
      <c r="AZ51" s="80" t="s">
        <v>1193</v>
      </c>
      <c r="BA51" s="86" t="s">
        <v>1194</v>
      </c>
    </row>
    <row r="52" spans="1:53" ht="15.75">
      <c r="A52" s="80">
        <v>204</v>
      </c>
      <c r="B52" s="80" t="s">
        <v>11</v>
      </c>
      <c r="C52" s="81" t="s">
        <v>94</v>
      </c>
      <c r="D52" s="81" t="s">
        <v>113</v>
      </c>
      <c r="E52" s="82" t="s">
        <v>150</v>
      </c>
      <c r="F52" s="80" t="s">
        <v>1176</v>
      </c>
      <c r="G52" s="80" t="s">
        <v>21</v>
      </c>
      <c r="H52" s="80" t="s">
        <v>1368</v>
      </c>
      <c r="I52" s="80" t="s">
        <v>1369</v>
      </c>
      <c r="J52" s="83"/>
      <c r="K52" s="80">
        <v>1688</v>
      </c>
      <c r="L52" s="80" t="s">
        <v>1455</v>
      </c>
      <c r="M52" s="80" t="s">
        <v>1456</v>
      </c>
      <c r="N52" s="81" t="s">
        <v>1657</v>
      </c>
      <c r="O52" s="81" t="s">
        <v>1658</v>
      </c>
      <c r="P52" s="80" t="s">
        <v>1659</v>
      </c>
      <c r="Q52" s="81" t="s">
        <v>1660</v>
      </c>
      <c r="R52" s="83"/>
      <c r="S52" s="81" t="s">
        <v>1661</v>
      </c>
      <c r="T52" s="81" t="s">
        <v>509</v>
      </c>
      <c r="U52" s="81" t="s">
        <v>1662</v>
      </c>
      <c r="V52" s="80">
        <v>27.2516283</v>
      </c>
      <c r="W52" s="80">
        <v>-82.512877799999998</v>
      </c>
      <c r="X52" s="80" t="s">
        <v>1663</v>
      </c>
      <c r="Y52" s="80" t="s">
        <v>1663</v>
      </c>
      <c r="Z52" s="80">
        <v>40</v>
      </c>
      <c r="AA52" s="80"/>
      <c r="AB52" s="85" t="s">
        <v>1664</v>
      </c>
      <c r="AC52" s="85" t="s">
        <v>1665</v>
      </c>
      <c r="AD52" s="83"/>
      <c r="AE52" s="92"/>
      <c r="AF52" s="83"/>
      <c r="AG52" s="86" t="s">
        <v>1189</v>
      </c>
      <c r="AH52" s="86" t="s">
        <v>1190</v>
      </c>
      <c r="AI52" s="86"/>
      <c r="AJ52" s="87"/>
      <c r="AK52" s="88" t="str">
        <f>VLOOKUP($A52,'[2]Arcade.Laser Tag'!$A$1:$AB$293,15,FALSE)</f>
        <v>Pelican</v>
      </c>
      <c r="AL52" s="89"/>
      <c r="AM52" s="86" t="s">
        <v>1189</v>
      </c>
      <c r="AN52" s="86" t="s">
        <v>1190</v>
      </c>
      <c r="AO52" s="86" t="s">
        <v>1189</v>
      </c>
      <c r="AP52" s="86" t="s">
        <v>1189</v>
      </c>
      <c r="AQ52" s="90"/>
      <c r="AR52" s="86" t="s">
        <v>1190</v>
      </c>
      <c r="AS52" s="86" t="s">
        <v>1189</v>
      </c>
      <c r="AT52" s="86" t="s">
        <v>1190</v>
      </c>
      <c r="AU52" s="86" t="s">
        <v>1189</v>
      </c>
      <c r="AV52" s="86" t="s">
        <v>1190</v>
      </c>
      <c r="AW52" s="86" t="s">
        <v>1190</v>
      </c>
      <c r="AX52" s="86" t="s">
        <v>1191</v>
      </c>
      <c r="AY52" s="86" t="s">
        <v>1192</v>
      </c>
      <c r="AZ52" s="80" t="s">
        <v>1193</v>
      </c>
      <c r="BA52" s="86" t="s">
        <v>1194</v>
      </c>
    </row>
    <row r="53" spans="1:53" ht="15.75">
      <c r="A53" s="80">
        <v>205</v>
      </c>
      <c r="B53" s="80" t="s">
        <v>11</v>
      </c>
      <c r="C53" s="81" t="s">
        <v>94</v>
      </c>
      <c r="D53" s="81" t="s">
        <v>113</v>
      </c>
      <c r="E53" s="82" t="s">
        <v>151</v>
      </c>
      <c r="F53" s="80" t="s">
        <v>1176</v>
      </c>
      <c r="G53" s="80" t="s">
        <v>21</v>
      </c>
      <c r="H53" s="80" t="s">
        <v>1368</v>
      </c>
      <c r="I53" s="80" t="s">
        <v>1369</v>
      </c>
      <c r="J53" s="83"/>
      <c r="K53" s="80">
        <v>1688</v>
      </c>
      <c r="L53" s="80" t="s">
        <v>1455</v>
      </c>
      <c r="M53" s="80" t="s">
        <v>1456</v>
      </c>
      <c r="N53" s="81" t="s">
        <v>1232</v>
      </c>
      <c r="O53" s="81" t="s">
        <v>1666</v>
      </c>
      <c r="P53" s="80" t="s">
        <v>1667</v>
      </c>
      <c r="Q53" s="81" t="s">
        <v>1668</v>
      </c>
      <c r="R53" s="83"/>
      <c r="S53" s="81" t="s">
        <v>1669</v>
      </c>
      <c r="T53" s="81" t="s">
        <v>509</v>
      </c>
      <c r="U53" s="84">
        <v>34292</v>
      </c>
      <c r="V53" s="80">
        <v>27.085842599999999</v>
      </c>
      <c r="W53" s="80">
        <v>-82.429877099999999</v>
      </c>
      <c r="X53" s="80" t="s">
        <v>1670</v>
      </c>
      <c r="Y53" s="80" t="s">
        <v>1670</v>
      </c>
      <c r="Z53" s="80">
        <v>40</v>
      </c>
      <c r="AA53" s="80"/>
      <c r="AB53" s="85" t="s">
        <v>1671</v>
      </c>
      <c r="AC53" s="85" t="s">
        <v>1672</v>
      </c>
      <c r="AD53" s="83"/>
      <c r="AE53" s="92"/>
      <c r="AF53" s="83"/>
      <c r="AG53" s="86" t="s">
        <v>1189</v>
      </c>
      <c r="AH53" s="86" t="s">
        <v>1190</v>
      </c>
      <c r="AI53" s="86"/>
      <c r="AJ53" s="87"/>
      <c r="AK53" s="88" t="str">
        <f>VLOOKUP($A53,'[2]Arcade.Laser Tag'!$A$1:$AB$293,15,FALSE)</f>
        <v>Pelican</v>
      </c>
      <c r="AL53" s="89"/>
      <c r="AM53" s="86" t="s">
        <v>1189</v>
      </c>
      <c r="AN53" s="86" t="s">
        <v>1190</v>
      </c>
      <c r="AO53" s="86" t="s">
        <v>1189</v>
      </c>
      <c r="AP53" s="86" t="s">
        <v>1189</v>
      </c>
      <c r="AQ53" s="90"/>
      <c r="AR53" s="86" t="s">
        <v>1190</v>
      </c>
      <c r="AS53" s="86" t="s">
        <v>1189</v>
      </c>
      <c r="AT53" s="86" t="s">
        <v>1190</v>
      </c>
      <c r="AU53" s="86" t="s">
        <v>1189</v>
      </c>
      <c r="AV53" s="86" t="s">
        <v>1190</v>
      </c>
      <c r="AW53" s="86" t="s">
        <v>1190</v>
      </c>
      <c r="AX53" s="86" t="s">
        <v>1191</v>
      </c>
      <c r="AY53" s="86" t="s">
        <v>1192</v>
      </c>
      <c r="AZ53" s="80" t="s">
        <v>1193</v>
      </c>
      <c r="BA53" s="86" t="s">
        <v>1194</v>
      </c>
    </row>
    <row r="54" spans="1:53" ht="15.75">
      <c r="A54" s="80">
        <v>206</v>
      </c>
      <c r="B54" s="80" t="s">
        <v>11</v>
      </c>
      <c r="C54" s="81" t="s">
        <v>12</v>
      </c>
      <c r="D54" s="81" t="s">
        <v>152</v>
      </c>
      <c r="E54" s="82" t="s">
        <v>153</v>
      </c>
      <c r="F54" s="80" t="s">
        <v>1176</v>
      </c>
      <c r="G54" s="80" t="s">
        <v>21</v>
      </c>
      <c r="H54" s="80" t="s">
        <v>1177</v>
      </c>
      <c r="I54" s="80" t="s">
        <v>1178</v>
      </c>
      <c r="J54" s="83"/>
      <c r="K54" s="80">
        <v>1577</v>
      </c>
      <c r="L54" s="80" t="s">
        <v>1673</v>
      </c>
      <c r="M54" s="80" t="s">
        <v>1674</v>
      </c>
      <c r="N54" s="81" t="s">
        <v>1675</v>
      </c>
      <c r="O54" s="81" t="s">
        <v>1676</v>
      </c>
      <c r="P54" s="80" t="s">
        <v>1677</v>
      </c>
      <c r="Q54" s="81" t="s">
        <v>1678</v>
      </c>
      <c r="R54" s="83"/>
      <c r="S54" s="81" t="s">
        <v>1679</v>
      </c>
      <c r="T54" s="81" t="s">
        <v>509</v>
      </c>
      <c r="U54" s="81" t="s">
        <v>1680</v>
      </c>
      <c r="V54" s="80">
        <v>29.163384499999999</v>
      </c>
      <c r="W54" s="80">
        <v>-82.0927322</v>
      </c>
      <c r="X54" s="80" t="s">
        <v>1681</v>
      </c>
      <c r="Y54" s="80" t="s">
        <v>1681</v>
      </c>
      <c r="Z54" s="80">
        <v>40</v>
      </c>
      <c r="AA54" s="80"/>
      <c r="AB54" s="85" t="s">
        <v>1682</v>
      </c>
      <c r="AC54" s="85" t="s">
        <v>1683</v>
      </c>
      <c r="AD54" s="83"/>
      <c r="AE54" s="92"/>
      <c r="AF54" s="83"/>
      <c r="AG54" s="86" t="s">
        <v>1189</v>
      </c>
      <c r="AH54" s="86" t="s">
        <v>1190</v>
      </c>
      <c r="AI54" s="86"/>
      <c r="AJ54" s="87"/>
      <c r="AK54" s="88" t="str">
        <f>VLOOKUP($A54,'[2]Arcade.Laser Tag'!$A$1:$AB$293,15,FALSE)</f>
        <v>Pelican</v>
      </c>
      <c r="AL54" s="89"/>
      <c r="AM54" s="86" t="s">
        <v>1189</v>
      </c>
      <c r="AN54" s="86" t="s">
        <v>1189</v>
      </c>
      <c r="AO54" s="86" t="s">
        <v>1189</v>
      </c>
      <c r="AP54" s="86" t="s">
        <v>1189</v>
      </c>
      <c r="AQ54" s="90"/>
      <c r="AR54" s="86" t="s">
        <v>1190</v>
      </c>
      <c r="AS54" s="86" t="s">
        <v>1189</v>
      </c>
      <c r="AT54" s="86" t="s">
        <v>1190</v>
      </c>
      <c r="AU54" s="86" t="s">
        <v>1189</v>
      </c>
      <c r="AV54" s="86" t="s">
        <v>1189</v>
      </c>
      <c r="AW54" s="86" t="s">
        <v>1190</v>
      </c>
      <c r="AX54" s="86" t="s">
        <v>1191</v>
      </c>
      <c r="AY54" s="86" t="s">
        <v>1192</v>
      </c>
      <c r="AZ54" s="80" t="s">
        <v>1193</v>
      </c>
      <c r="BA54" s="86" t="s">
        <v>1194</v>
      </c>
    </row>
    <row r="55" spans="1:53" ht="15.75">
      <c r="A55" s="80">
        <v>207</v>
      </c>
      <c r="B55" s="80" t="s">
        <v>11</v>
      </c>
      <c r="C55" s="81" t="s">
        <v>12</v>
      </c>
      <c r="D55" s="81" t="s">
        <v>152</v>
      </c>
      <c r="E55" s="82" t="s">
        <v>154</v>
      </c>
      <c r="F55" s="80" t="s">
        <v>1176</v>
      </c>
      <c r="G55" s="80" t="s">
        <v>21</v>
      </c>
      <c r="H55" s="80" t="s">
        <v>1177</v>
      </c>
      <c r="I55" s="80" t="s">
        <v>1178</v>
      </c>
      <c r="J55" s="83"/>
      <c r="K55" s="80">
        <v>1577</v>
      </c>
      <c r="L55" s="80" t="s">
        <v>1673</v>
      </c>
      <c r="M55" s="80" t="s">
        <v>1674</v>
      </c>
      <c r="N55" s="81" t="s">
        <v>1684</v>
      </c>
      <c r="O55" s="81" t="s">
        <v>1685</v>
      </c>
      <c r="P55" s="80" t="s">
        <v>1686</v>
      </c>
      <c r="Q55" s="81" t="s">
        <v>1687</v>
      </c>
      <c r="R55" s="83"/>
      <c r="S55" s="81" t="s">
        <v>1679</v>
      </c>
      <c r="T55" s="81" t="s">
        <v>509</v>
      </c>
      <c r="U55" s="84">
        <v>34471</v>
      </c>
      <c r="V55" s="80">
        <v>29.170324699999998</v>
      </c>
      <c r="W55" s="80">
        <v>-82.155871200000007</v>
      </c>
      <c r="X55" s="80" t="s">
        <v>1688</v>
      </c>
      <c r="Y55" s="80" t="s">
        <v>1688</v>
      </c>
      <c r="Z55" s="80">
        <v>32</v>
      </c>
      <c r="AA55" s="80"/>
      <c r="AB55" s="85" t="s">
        <v>1689</v>
      </c>
      <c r="AC55" s="85" t="s">
        <v>1690</v>
      </c>
      <c r="AD55" s="83"/>
      <c r="AE55" s="92"/>
      <c r="AF55" s="83"/>
      <c r="AG55" s="86" t="s">
        <v>1189</v>
      </c>
      <c r="AH55" s="86" t="s">
        <v>1190</v>
      </c>
      <c r="AI55" s="86"/>
      <c r="AJ55" s="87"/>
      <c r="AK55" s="88" t="str">
        <f>VLOOKUP($A55,'[2]Arcade.Laser Tag'!$A$1:$AB$293,15,FALSE)</f>
        <v>Pelican</v>
      </c>
      <c r="AL55" s="89"/>
      <c r="AM55" s="86" t="s">
        <v>1189</v>
      </c>
      <c r="AN55" s="86" t="s">
        <v>1189</v>
      </c>
      <c r="AO55" s="86" t="s">
        <v>1189</v>
      </c>
      <c r="AP55" s="86" t="s">
        <v>1189</v>
      </c>
      <c r="AQ55" s="90"/>
      <c r="AR55" s="86" t="s">
        <v>1190</v>
      </c>
      <c r="AS55" s="86" t="s">
        <v>1189</v>
      </c>
      <c r="AT55" s="86" t="s">
        <v>1190</v>
      </c>
      <c r="AU55" s="86" t="s">
        <v>1189</v>
      </c>
      <c r="AV55" s="86" t="s">
        <v>1189</v>
      </c>
      <c r="AW55" s="86" t="s">
        <v>1190</v>
      </c>
      <c r="AX55" s="86" t="s">
        <v>1191</v>
      </c>
      <c r="AY55" s="86" t="s">
        <v>1192</v>
      </c>
      <c r="AZ55" s="80" t="s">
        <v>1193</v>
      </c>
      <c r="BA55" s="86" t="s">
        <v>1194</v>
      </c>
    </row>
    <row r="56" spans="1:53" ht="15.75">
      <c r="A56" s="80">
        <v>208</v>
      </c>
      <c r="B56" s="80" t="s">
        <v>11</v>
      </c>
      <c r="C56" s="81" t="s">
        <v>85</v>
      </c>
      <c r="D56" s="81" t="s">
        <v>91</v>
      </c>
      <c r="E56" s="82" t="s">
        <v>155</v>
      </c>
      <c r="F56" s="80" t="s">
        <v>1176</v>
      </c>
      <c r="G56" s="80" t="s">
        <v>21</v>
      </c>
      <c r="H56" s="80" t="s">
        <v>1325</v>
      </c>
      <c r="I56" s="80" t="s">
        <v>1326</v>
      </c>
      <c r="J56" s="83"/>
      <c r="K56" s="80">
        <v>1613</v>
      </c>
      <c r="L56" s="80" t="s">
        <v>1349</v>
      </c>
      <c r="M56" s="80" t="s">
        <v>1350</v>
      </c>
      <c r="N56" s="81" t="s">
        <v>1691</v>
      </c>
      <c r="O56" s="81" t="s">
        <v>1692</v>
      </c>
      <c r="P56" s="80" t="s">
        <v>1693</v>
      </c>
      <c r="Q56" s="81" t="s">
        <v>1694</v>
      </c>
      <c r="R56" s="83"/>
      <c r="S56" s="81" t="s">
        <v>1695</v>
      </c>
      <c r="T56" s="81" t="s">
        <v>695</v>
      </c>
      <c r="U56" s="84">
        <v>11704</v>
      </c>
      <c r="V56" s="80">
        <v>40.712733</v>
      </c>
      <c r="W56" s="80">
        <v>-73.360144199999993</v>
      </c>
      <c r="X56" s="80" t="s">
        <v>1696</v>
      </c>
      <c r="Y56" s="80" t="s">
        <v>1696</v>
      </c>
      <c r="Z56" s="80">
        <v>56</v>
      </c>
      <c r="AA56" s="80"/>
      <c r="AB56" s="85" t="s">
        <v>1697</v>
      </c>
      <c r="AC56" s="85" t="s">
        <v>1698</v>
      </c>
      <c r="AD56" s="83"/>
      <c r="AE56" s="92"/>
      <c r="AF56" s="83"/>
      <c r="AG56" s="86" t="s">
        <v>1190</v>
      </c>
      <c r="AH56" s="86" t="s">
        <v>1190</v>
      </c>
      <c r="AI56" s="86"/>
      <c r="AJ56" s="87"/>
      <c r="AK56" s="88" t="str">
        <f>VLOOKUP($A56,'[2]Arcade.Laser Tag'!$A$1:$AB$293,15,FALSE)</f>
        <v>Intercard</v>
      </c>
      <c r="AL56" s="89"/>
      <c r="AM56" s="86" t="s">
        <v>1189</v>
      </c>
      <c r="AN56" s="86" t="s">
        <v>1190</v>
      </c>
      <c r="AO56" s="86" t="s">
        <v>1189</v>
      </c>
      <c r="AP56" s="86" t="s">
        <v>1189</v>
      </c>
      <c r="AQ56" s="90"/>
      <c r="AR56" s="86" t="s">
        <v>1190</v>
      </c>
      <c r="AS56" s="86" t="s">
        <v>1189</v>
      </c>
      <c r="AT56" s="86" t="s">
        <v>1190</v>
      </c>
      <c r="AU56" s="86" t="s">
        <v>1189</v>
      </c>
      <c r="AV56" s="86" t="s">
        <v>1190</v>
      </c>
      <c r="AW56" s="86" t="s">
        <v>1190</v>
      </c>
      <c r="AX56" s="86" t="s">
        <v>1191</v>
      </c>
      <c r="AY56" s="86" t="s">
        <v>1192</v>
      </c>
      <c r="AZ56" s="80" t="s">
        <v>1193</v>
      </c>
      <c r="BA56" s="86" t="s">
        <v>1194</v>
      </c>
    </row>
    <row r="57" spans="1:53" ht="15.75">
      <c r="A57" s="80">
        <v>210</v>
      </c>
      <c r="B57" s="80" t="s">
        <v>44</v>
      </c>
      <c r="C57" s="81" t="s">
        <v>85</v>
      </c>
      <c r="D57" s="81" t="s">
        <v>145</v>
      </c>
      <c r="E57" s="82" t="s">
        <v>157</v>
      </c>
      <c r="F57" s="80" t="s">
        <v>1176</v>
      </c>
      <c r="G57" s="80" t="s">
        <v>21</v>
      </c>
      <c r="H57" s="80" t="s">
        <v>1325</v>
      </c>
      <c r="I57" s="80" t="s">
        <v>1326</v>
      </c>
      <c r="J57" s="83"/>
      <c r="K57" s="80">
        <v>1619</v>
      </c>
      <c r="L57" s="80" t="s">
        <v>1629</v>
      </c>
      <c r="M57" s="80" t="s">
        <v>1630</v>
      </c>
      <c r="N57" s="81" t="s">
        <v>1699</v>
      </c>
      <c r="O57" s="81" t="s">
        <v>1700</v>
      </c>
      <c r="P57" s="80" t="s">
        <v>1701</v>
      </c>
      <c r="Q57" s="81" t="s">
        <v>1702</v>
      </c>
      <c r="R57" s="83"/>
      <c r="S57" s="81" t="s">
        <v>1703</v>
      </c>
      <c r="T57" s="81" t="s">
        <v>695</v>
      </c>
      <c r="U57" s="84">
        <v>11377</v>
      </c>
      <c r="V57" s="80">
        <v>40.752452099999999</v>
      </c>
      <c r="W57" s="80">
        <v>-73.8966475</v>
      </c>
      <c r="X57" s="80" t="s">
        <v>1704</v>
      </c>
      <c r="Y57" s="80" t="s">
        <v>1704</v>
      </c>
      <c r="Z57" s="80">
        <v>35</v>
      </c>
      <c r="AA57" s="80"/>
      <c r="AB57" s="85" t="s">
        <v>1705</v>
      </c>
      <c r="AC57" s="85" t="s">
        <v>1706</v>
      </c>
      <c r="AD57" s="80" t="s">
        <v>1190</v>
      </c>
      <c r="AE57" s="92">
        <v>42753</v>
      </c>
      <c r="AF57" s="80" t="s">
        <v>1707</v>
      </c>
      <c r="AG57" s="86" t="s">
        <v>1190</v>
      </c>
      <c r="AH57" s="86" t="s">
        <v>1189</v>
      </c>
      <c r="AI57" s="86"/>
      <c r="AJ57" s="87"/>
      <c r="AK57" s="88" t="str">
        <f>VLOOKUP($A57,'[2]Arcade.Laser Tag'!$A$1:$AB$293,15,FALSE)</f>
        <v>Intercard</v>
      </c>
      <c r="AL57" s="89"/>
      <c r="AM57" s="86" t="s">
        <v>1189</v>
      </c>
      <c r="AN57" s="86" t="s">
        <v>1190</v>
      </c>
      <c r="AO57" s="86" t="s">
        <v>1189</v>
      </c>
      <c r="AP57" s="86" t="s">
        <v>1189</v>
      </c>
      <c r="AQ57" s="90"/>
      <c r="AR57" s="86" t="s">
        <v>1190</v>
      </c>
      <c r="AS57" s="86" t="s">
        <v>1189</v>
      </c>
      <c r="AT57" s="86" t="s">
        <v>1190</v>
      </c>
      <c r="AU57" s="86" t="s">
        <v>1189</v>
      </c>
      <c r="AV57" s="86" t="s">
        <v>1189</v>
      </c>
      <c r="AW57" s="86" t="s">
        <v>1190</v>
      </c>
      <c r="AX57" s="86" t="s">
        <v>1708</v>
      </c>
      <c r="AY57" s="86" t="s">
        <v>1192</v>
      </c>
      <c r="AZ57" s="80" t="s">
        <v>1193</v>
      </c>
      <c r="BA57" s="86" t="s">
        <v>1241</v>
      </c>
    </row>
    <row r="58" spans="1:53" ht="15.75">
      <c r="A58" s="80">
        <v>211</v>
      </c>
      <c r="B58" s="80" t="s">
        <v>11</v>
      </c>
      <c r="C58" s="81" t="s">
        <v>66</v>
      </c>
      <c r="D58" s="81" t="s">
        <v>158</v>
      </c>
      <c r="E58" s="82" t="s">
        <v>159</v>
      </c>
      <c r="F58" s="80" t="s">
        <v>1176</v>
      </c>
      <c r="G58" s="80" t="s">
        <v>21</v>
      </c>
      <c r="H58" s="80" t="s">
        <v>1282</v>
      </c>
      <c r="I58" s="80" t="s">
        <v>1283</v>
      </c>
      <c r="J58" s="83"/>
      <c r="K58" s="80">
        <v>1701</v>
      </c>
      <c r="L58" s="80" t="s">
        <v>1709</v>
      </c>
      <c r="M58" s="80" t="s">
        <v>1710</v>
      </c>
      <c r="N58" s="81" t="s">
        <v>1711</v>
      </c>
      <c r="O58" s="81" t="s">
        <v>1712</v>
      </c>
      <c r="P58" s="80" t="s">
        <v>1713</v>
      </c>
      <c r="Q58" s="81" t="s">
        <v>1714</v>
      </c>
      <c r="R58" s="83"/>
      <c r="S58" s="81" t="s">
        <v>1715</v>
      </c>
      <c r="T58" s="81" t="s">
        <v>471</v>
      </c>
      <c r="U58" s="84">
        <v>15228</v>
      </c>
      <c r="V58" s="80">
        <v>40.353583</v>
      </c>
      <c r="W58" s="80">
        <v>-80.049283099999997</v>
      </c>
      <c r="X58" s="80" t="s">
        <v>1716</v>
      </c>
      <c r="Y58" s="80" t="s">
        <v>1716</v>
      </c>
      <c r="Z58" s="80">
        <v>52</v>
      </c>
      <c r="AA58" s="80"/>
      <c r="AB58" s="85" t="s">
        <v>1717</v>
      </c>
      <c r="AC58" s="85" t="s">
        <v>1718</v>
      </c>
      <c r="AD58" s="83"/>
      <c r="AE58" s="83"/>
      <c r="AF58" s="83"/>
      <c r="AG58" s="86" t="s">
        <v>1190</v>
      </c>
      <c r="AH58" s="86" t="s">
        <v>1190</v>
      </c>
      <c r="AI58" s="86"/>
      <c r="AJ58" s="87"/>
      <c r="AK58" s="88" t="str">
        <f>VLOOKUP($A58,'[2]Arcade.Laser Tag'!$A$1:$AB$293,15,FALSE)</f>
        <v>Pelican</v>
      </c>
      <c r="AL58" s="89"/>
      <c r="AM58" s="86" t="s">
        <v>1189</v>
      </c>
      <c r="AN58" s="86" t="s">
        <v>1190</v>
      </c>
      <c r="AO58" s="86" t="s">
        <v>1189</v>
      </c>
      <c r="AP58" s="86" t="s">
        <v>1189</v>
      </c>
      <c r="AQ58" s="90"/>
      <c r="AR58" s="86" t="s">
        <v>1190</v>
      </c>
      <c r="AS58" s="86" t="s">
        <v>1189</v>
      </c>
      <c r="AT58" s="86" t="s">
        <v>1190</v>
      </c>
      <c r="AU58" s="86" t="s">
        <v>1189</v>
      </c>
      <c r="AV58" s="86" t="s">
        <v>1190</v>
      </c>
      <c r="AW58" s="86" t="s">
        <v>1190</v>
      </c>
      <c r="AX58" s="86" t="s">
        <v>1191</v>
      </c>
      <c r="AY58" s="86" t="s">
        <v>1192</v>
      </c>
      <c r="AZ58" s="80" t="s">
        <v>1193</v>
      </c>
      <c r="BA58" s="86" t="s">
        <v>1194</v>
      </c>
    </row>
    <row r="59" spans="1:53" ht="15.75">
      <c r="A59" s="80">
        <v>212</v>
      </c>
      <c r="B59" s="80" t="s">
        <v>11</v>
      </c>
      <c r="C59" s="81" t="s">
        <v>66</v>
      </c>
      <c r="D59" s="81" t="s">
        <v>158</v>
      </c>
      <c r="E59" s="82" t="s">
        <v>160</v>
      </c>
      <c r="F59" s="80" t="s">
        <v>1176</v>
      </c>
      <c r="G59" s="80" t="s">
        <v>21</v>
      </c>
      <c r="H59" s="80" t="s">
        <v>1282</v>
      </c>
      <c r="I59" s="80" t="s">
        <v>1283</v>
      </c>
      <c r="J59" s="83"/>
      <c r="K59" s="80">
        <v>1701</v>
      </c>
      <c r="L59" s="80" t="s">
        <v>1709</v>
      </c>
      <c r="M59" s="80" t="s">
        <v>1710</v>
      </c>
      <c r="N59" s="81" t="s">
        <v>1719</v>
      </c>
      <c r="O59" s="81" t="s">
        <v>1720</v>
      </c>
      <c r="P59" s="80" t="s">
        <v>1721</v>
      </c>
      <c r="Q59" s="81" t="s">
        <v>1722</v>
      </c>
      <c r="R59" s="83"/>
      <c r="S59" s="81" t="s">
        <v>1715</v>
      </c>
      <c r="T59" s="81" t="s">
        <v>471</v>
      </c>
      <c r="U59" s="84">
        <v>15205</v>
      </c>
      <c r="V59" s="80">
        <v>40.427506999999999</v>
      </c>
      <c r="W59" s="80">
        <v>-80.058262999999997</v>
      </c>
      <c r="X59" s="80" t="s">
        <v>1723</v>
      </c>
      <c r="Y59" s="80" t="s">
        <v>1723</v>
      </c>
      <c r="Z59" s="80">
        <v>40</v>
      </c>
      <c r="AA59" s="80"/>
      <c r="AB59" s="85" t="s">
        <v>1724</v>
      </c>
      <c r="AC59" s="85" t="s">
        <v>1725</v>
      </c>
      <c r="AD59" s="83"/>
      <c r="AE59" s="83"/>
      <c r="AF59" s="83"/>
      <c r="AG59" s="86" t="s">
        <v>1190</v>
      </c>
      <c r="AH59" s="86" t="s">
        <v>1190</v>
      </c>
      <c r="AI59" s="86"/>
      <c r="AJ59" s="87"/>
      <c r="AK59" s="88" t="str">
        <f>VLOOKUP($A59,'[2]Arcade.Laser Tag'!$A$1:$AB$293,15,FALSE)</f>
        <v>Pelican</v>
      </c>
      <c r="AL59" s="89"/>
      <c r="AM59" s="86" t="s">
        <v>1189</v>
      </c>
      <c r="AN59" s="86" t="s">
        <v>1190</v>
      </c>
      <c r="AO59" s="86" t="s">
        <v>1189</v>
      </c>
      <c r="AP59" s="86" t="s">
        <v>1189</v>
      </c>
      <c r="AQ59" s="90"/>
      <c r="AR59" s="86" t="s">
        <v>1190</v>
      </c>
      <c r="AS59" s="86" t="s">
        <v>1189</v>
      </c>
      <c r="AT59" s="86" t="s">
        <v>1190</v>
      </c>
      <c r="AU59" s="86" t="s">
        <v>1189</v>
      </c>
      <c r="AV59" s="86" t="s">
        <v>1190</v>
      </c>
      <c r="AW59" s="86" t="s">
        <v>1190</v>
      </c>
      <c r="AX59" s="86" t="s">
        <v>1191</v>
      </c>
      <c r="AY59" s="86" t="s">
        <v>1192</v>
      </c>
      <c r="AZ59" s="80" t="s">
        <v>1193</v>
      </c>
      <c r="BA59" s="86" t="s">
        <v>1194</v>
      </c>
    </row>
    <row r="60" spans="1:53" ht="15.75">
      <c r="A60" s="80">
        <v>213</v>
      </c>
      <c r="B60" s="80" t="s">
        <v>11</v>
      </c>
      <c r="C60" s="81" t="s">
        <v>94</v>
      </c>
      <c r="D60" s="81" t="s">
        <v>242</v>
      </c>
      <c r="E60" s="82" t="s">
        <v>161</v>
      </c>
      <c r="F60" s="80" t="s">
        <v>1176</v>
      </c>
      <c r="G60" s="80" t="s">
        <v>21</v>
      </c>
      <c r="H60" s="80" t="s">
        <v>1368</v>
      </c>
      <c r="I60" s="80" t="s">
        <v>1369</v>
      </c>
      <c r="J60" s="83"/>
      <c r="K60" s="80">
        <v>1673</v>
      </c>
      <c r="L60" s="80" t="s">
        <v>1370</v>
      </c>
      <c r="M60" s="80" t="s">
        <v>1371</v>
      </c>
      <c r="N60" s="81" t="s">
        <v>1726</v>
      </c>
      <c r="O60" s="81" t="s">
        <v>1727</v>
      </c>
      <c r="P60" s="80" t="s">
        <v>1728</v>
      </c>
      <c r="Q60" s="81" t="s">
        <v>1729</v>
      </c>
      <c r="R60" s="83"/>
      <c r="S60" s="81" t="s">
        <v>1730</v>
      </c>
      <c r="T60" s="81" t="s">
        <v>726</v>
      </c>
      <c r="U60" s="84">
        <v>22003</v>
      </c>
      <c r="V60" s="80">
        <v>38.831825799999997</v>
      </c>
      <c r="W60" s="80">
        <v>-77.197560499999994</v>
      </c>
      <c r="X60" s="80" t="s">
        <v>1731</v>
      </c>
      <c r="Y60" s="80" t="s">
        <v>1731</v>
      </c>
      <c r="Z60" s="80">
        <v>48</v>
      </c>
      <c r="AA60" s="80"/>
      <c r="AB60" s="85" t="s">
        <v>1732</v>
      </c>
      <c r="AC60" s="85" t="s">
        <v>1733</v>
      </c>
      <c r="AD60" s="83"/>
      <c r="AE60" s="83"/>
      <c r="AF60" s="83"/>
      <c r="AG60" s="86" t="s">
        <v>1189</v>
      </c>
      <c r="AH60" s="86" t="s">
        <v>1189</v>
      </c>
      <c r="AI60" s="86"/>
      <c r="AJ60" s="87"/>
      <c r="AK60" s="88" t="str">
        <f>VLOOKUP($A60,'[2]Arcade.Laser Tag'!$A$1:$AB$293,15,FALSE)</f>
        <v>Pelican</v>
      </c>
      <c r="AL60" s="89"/>
      <c r="AM60" s="86" t="s">
        <v>1189</v>
      </c>
      <c r="AN60" s="86" t="s">
        <v>1190</v>
      </c>
      <c r="AO60" s="86" t="s">
        <v>1189</v>
      </c>
      <c r="AP60" s="86" t="s">
        <v>1189</v>
      </c>
      <c r="AQ60" s="90"/>
      <c r="AR60" s="86" t="s">
        <v>1190</v>
      </c>
      <c r="AS60" s="86" t="s">
        <v>1189</v>
      </c>
      <c r="AT60" s="86" t="s">
        <v>1189</v>
      </c>
      <c r="AU60" s="86" t="s">
        <v>1189</v>
      </c>
      <c r="AV60" s="86" t="s">
        <v>1190</v>
      </c>
      <c r="AW60" s="86" t="s">
        <v>1189</v>
      </c>
      <c r="AX60" s="86" t="s">
        <v>1191</v>
      </c>
      <c r="AY60" s="86" t="s">
        <v>1192</v>
      </c>
      <c r="AZ60" s="80" t="s">
        <v>1193</v>
      </c>
      <c r="BA60" s="86" t="s">
        <v>1194</v>
      </c>
    </row>
    <row r="61" spans="1:53" ht="15.75">
      <c r="A61" s="80">
        <v>217</v>
      </c>
      <c r="B61" s="80" t="s">
        <v>11</v>
      </c>
      <c r="C61" s="81" t="s">
        <v>66</v>
      </c>
      <c r="D61" s="81" t="s">
        <v>162</v>
      </c>
      <c r="E61" s="82" t="s">
        <v>163</v>
      </c>
      <c r="F61" s="80" t="s">
        <v>1176</v>
      </c>
      <c r="G61" s="80" t="s">
        <v>21</v>
      </c>
      <c r="H61" s="80" t="s">
        <v>1282</v>
      </c>
      <c r="I61" s="80" t="s">
        <v>1283</v>
      </c>
      <c r="J61" s="80"/>
      <c r="K61" s="80">
        <v>1683</v>
      </c>
      <c r="L61" s="80" t="s">
        <v>1734</v>
      </c>
      <c r="M61" s="80" t="s">
        <v>1735</v>
      </c>
      <c r="N61" s="81" t="s">
        <v>1736</v>
      </c>
      <c r="O61" s="81" t="s">
        <v>1737</v>
      </c>
      <c r="P61" s="80" t="s">
        <v>1738</v>
      </c>
      <c r="Q61" s="81" t="s">
        <v>1739</v>
      </c>
      <c r="R61" s="83"/>
      <c r="S61" s="81" t="s">
        <v>1740</v>
      </c>
      <c r="T61" s="81" t="s">
        <v>695</v>
      </c>
      <c r="U61" s="84">
        <v>14606</v>
      </c>
      <c r="V61" s="80">
        <v>43.170047799999999</v>
      </c>
      <c r="W61" s="80">
        <v>-77.707885000000005</v>
      </c>
      <c r="X61" s="80" t="s">
        <v>1741</v>
      </c>
      <c r="Y61" s="80" t="s">
        <v>1741</v>
      </c>
      <c r="Z61" s="80">
        <v>48</v>
      </c>
      <c r="AA61" s="80"/>
      <c r="AB61" s="85" t="s">
        <v>1742</v>
      </c>
      <c r="AC61" s="85" t="s">
        <v>1743</v>
      </c>
      <c r="AD61" s="83"/>
      <c r="AE61" s="83"/>
      <c r="AF61" s="83"/>
      <c r="AG61" s="86" t="s">
        <v>1190</v>
      </c>
      <c r="AH61" s="86" t="s">
        <v>1190</v>
      </c>
      <c r="AI61" s="86"/>
      <c r="AJ61" s="87"/>
      <c r="AK61" s="88" t="str">
        <f>VLOOKUP($A61,'[2]Arcade.Laser Tag'!$A$1:$AB$293,15,FALSE)</f>
        <v>Pelican</v>
      </c>
      <c r="AL61" s="89"/>
      <c r="AM61" s="86" t="s">
        <v>1189</v>
      </c>
      <c r="AN61" s="86" t="s">
        <v>1190</v>
      </c>
      <c r="AO61" s="86" t="s">
        <v>1189</v>
      </c>
      <c r="AP61" s="86" t="s">
        <v>1189</v>
      </c>
      <c r="AQ61" s="90"/>
      <c r="AR61" s="86" t="s">
        <v>1190</v>
      </c>
      <c r="AS61" s="86" t="s">
        <v>1189</v>
      </c>
      <c r="AT61" s="86" t="s">
        <v>1190</v>
      </c>
      <c r="AU61" s="86" t="s">
        <v>1189</v>
      </c>
      <c r="AV61" s="86" t="s">
        <v>1190</v>
      </c>
      <c r="AW61" s="86" t="s">
        <v>1190</v>
      </c>
      <c r="AX61" s="86" t="s">
        <v>1191</v>
      </c>
      <c r="AY61" s="86" t="s">
        <v>1192</v>
      </c>
      <c r="AZ61" s="80" t="s">
        <v>1193</v>
      </c>
      <c r="BA61" s="86" t="s">
        <v>1194</v>
      </c>
    </row>
    <row r="62" spans="1:53" ht="15.75">
      <c r="A62" s="80">
        <v>218</v>
      </c>
      <c r="B62" s="80" t="s">
        <v>44</v>
      </c>
      <c r="C62" s="81" t="s">
        <v>100</v>
      </c>
      <c r="D62" s="93" t="s">
        <v>1744</v>
      </c>
      <c r="E62" s="82" t="s">
        <v>165</v>
      </c>
      <c r="F62" s="80" t="s">
        <v>1176</v>
      </c>
      <c r="G62" s="80" t="s">
        <v>133</v>
      </c>
      <c r="H62" s="80" t="s">
        <v>1392</v>
      </c>
      <c r="I62" s="80" t="s">
        <v>1393</v>
      </c>
      <c r="J62" s="83"/>
      <c r="K62" s="87">
        <v>1614</v>
      </c>
      <c r="L62" s="80" t="s">
        <v>1745</v>
      </c>
      <c r="M62" s="91" t="s">
        <v>1746</v>
      </c>
      <c r="N62" s="81" t="s">
        <v>1747</v>
      </c>
      <c r="O62" s="81" t="s">
        <v>1748</v>
      </c>
      <c r="P62" s="80" t="s">
        <v>1749</v>
      </c>
      <c r="Q62" s="81" t="s">
        <v>1750</v>
      </c>
      <c r="R62" s="83"/>
      <c r="S62" s="81" t="s">
        <v>1751</v>
      </c>
      <c r="T62" s="81" t="s">
        <v>533</v>
      </c>
      <c r="U62" s="84">
        <v>93710</v>
      </c>
      <c r="V62" s="80">
        <v>36.831192100000003</v>
      </c>
      <c r="W62" s="80">
        <v>-119.7884387</v>
      </c>
      <c r="X62" s="80" t="s">
        <v>1752</v>
      </c>
      <c r="Y62" s="80" t="s">
        <v>1752</v>
      </c>
      <c r="Z62" s="80">
        <v>48</v>
      </c>
      <c r="AA62" s="80"/>
      <c r="AB62" s="85" t="s">
        <v>1753</v>
      </c>
      <c r="AC62" s="85" t="s">
        <v>1754</v>
      </c>
      <c r="AD62" s="80" t="s">
        <v>1190</v>
      </c>
      <c r="AE62" s="95">
        <v>42935</v>
      </c>
      <c r="AF62" s="83" t="s">
        <v>1755</v>
      </c>
      <c r="AG62" s="86" t="s">
        <v>1190</v>
      </c>
      <c r="AH62" s="86" t="s">
        <v>1190</v>
      </c>
      <c r="AI62" s="86"/>
      <c r="AJ62" s="87"/>
      <c r="AK62" s="88" t="str">
        <f>VLOOKUP($A62,'[2]Arcade.Laser Tag'!$A$1:$AB$293,15,FALSE)</f>
        <v>Intercard</v>
      </c>
      <c r="AL62" s="89"/>
      <c r="AM62" s="86" t="s">
        <v>1189</v>
      </c>
      <c r="AN62" s="86" t="s">
        <v>1190</v>
      </c>
      <c r="AO62" s="86" t="s">
        <v>1189</v>
      </c>
      <c r="AP62" s="86" t="s">
        <v>1189</v>
      </c>
      <c r="AQ62" s="90"/>
      <c r="AR62" s="86" t="s">
        <v>1190</v>
      </c>
      <c r="AS62" s="86" t="s">
        <v>1189</v>
      </c>
      <c r="AT62" s="86" t="s">
        <v>1190</v>
      </c>
      <c r="AU62" s="86" t="s">
        <v>1189</v>
      </c>
      <c r="AV62" s="86" t="s">
        <v>1190</v>
      </c>
      <c r="AW62" s="86" t="s">
        <v>1190</v>
      </c>
      <c r="AX62" s="86" t="s">
        <v>1191</v>
      </c>
      <c r="AY62" s="86" t="s">
        <v>1192</v>
      </c>
      <c r="AZ62" s="80" t="s">
        <v>1193</v>
      </c>
      <c r="BA62" s="86" t="s">
        <v>1241</v>
      </c>
    </row>
    <row r="63" spans="1:53" ht="15.75">
      <c r="A63" s="80">
        <v>220</v>
      </c>
      <c r="B63" s="80" t="s">
        <v>11</v>
      </c>
      <c r="C63" s="81" t="s">
        <v>66</v>
      </c>
      <c r="D63" s="81" t="s">
        <v>162</v>
      </c>
      <c r="E63" s="82" t="s">
        <v>166</v>
      </c>
      <c r="F63" s="80" t="s">
        <v>1176</v>
      </c>
      <c r="G63" s="80" t="s">
        <v>21</v>
      </c>
      <c r="H63" s="80" t="s">
        <v>1282</v>
      </c>
      <c r="I63" s="80" t="s">
        <v>1283</v>
      </c>
      <c r="J63" s="80"/>
      <c r="K63" s="80">
        <v>1683</v>
      </c>
      <c r="L63" s="80" t="s">
        <v>1734</v>
      </c>
      <c r="M63" s="80" t="s">
        <v>1735</v>
      </c>
      <c r="N63" s="81" t="s">
        <v>1756</v>
      </c>
      <c r="O63" s="81" t="s">
        <v>1757</v>
      </c>
      <c r="P63" s="80" t="s">
        <v>1758</v>
      </c>
      <c r="Q63" s="81" t="s">
        <v>1759</v>
      </c>
      <c r="R63" s="83"/>
      <c r="S63" s="81" t="s">
        <v>1760</v>
      </c>
      <c r="T63" s="81" t="s">
        <v>695</v>
      </c>
      <c r="U63" s="84">
        <v>14225</v>
      </c>
      <c r="V63" s="80">
        <v>42.928939</v>
      </c>
      <c r="W63" s="80">
        <v>-78.746890399999998</v>
      </c>
      <c r="X63" s="80" t="s">
        <v>1761</v>
      </c>
      <c r="Y63" s="80" t="s">
        <v>1761</v>
      </c>
      <c r="Z63" s="80">
        <v>66</v>
      </c>
      <c r="AA63" s="80"/>
      <c r="AB63" s="85" t="s">
        <v>1762</v>
      </c>
      <c r="AC63" s="85" t="s">
        <v>1763</v>
      </c>
      <c r="AD63" s="83"/>
      <c r="AE63" s="83"/>
      <c r="AF63" s="83"/>
      <c r="AG63" s="86" t="s">
        <v>1190</v>
      </c>
      <c r="AH63" s="86" t="s">
        <v>1190</v>
      </c>
      <c r="AI63" s="86"/>
      <c r="AJ63" s="87"/>
      <c r="AK63" s="88" t="str">
        <f>VLOOKUP($A63,'[2]Arcade.Laser Tag'!$A$1:$AB$293,15,FALSE)</f>
        <v>Intercard</v>
      </c>
      <c r="AL63" s="89"/>
      <c r="AM63" s="86" t="s">
        <v>1189</v>
      </c>
      <c r="AN63" s="86" t="s">
        <v>1190</v>
      </c>
      <c r="AO63" s="86" t="s">
        <v>1189</v>
      </c>
      <c r="AP63" s="86" t="s">
        <v>1189</v>
      </c>
      <c r="AQ63" s="90"/>
      <c r="AR63" s="86" t="s">
        <v>1190</v>
      </c>
      <c r="AS63" s="86" t="s">
        <v>1189</v>
      </c>
      <c r="AT63" s="86" t="s">
        <v>1190</v>
      </c>
      <c r="AU63" s="86" t="s">
        <v>1189</v>
      </c>
      <c r="AV63" s="86" t="s">
        <v>1190</v>
      </c>
      <c r="AW63" s="86" t="s">
        <v>1190</v>
      </c>
      <c r="AX63" s="86" t="s">
        <v>1191</v>
      </c>
      <c r="AY63" s="86" t="s">
        <v>1192</v>
      </c>
      <c r="AZ63" s="80" t="s">
        <v>1193</v>
      </c>
      <c r="BA63" s="86" t="s">
        <v>1194</v>
      </c>
    </row>
    <row r="64" spans="1:53" ht="15.75">
      <c r="A64" s="80">
        <v>223</v>
      </c>
      <c r="B64" s="80" t="s">
        <v>11</v>
      </c>
      <c r="C64" s="81" t="s">
        <v>66</v>
      </c>
      <c r="D64" s="93" t="s">
        <v>1764</v>
      </c>
      <c r="E64" s="82" t="s">
        <v>169</v>
      </c>
      <c r="F64" s="80" t="s">
        <v>1176</v>
      </c>
      <c r="G64" s="80" t="s">
        <v>21</v>
      </c>
      <c r="H64" s="80" t="s">
        <v>1282</v>
      </c>
      <c r="I64" s="80" t="s">
        <v>1283</v>
      </c>
      <c r="J64" s="83"/>
      <c r="K64" s="80">
        <v>1676</v>
      </c>
      <c r="L64" s="87" t="s">
        <v>1765</v>
      </c>
      <c r="M64" s="80" t="s">
        <v>1285</v>
      </c>
      <c r="N64" s="81" t="s">
        <v>1766</v>
      </c>
      <c r="O64" s="81" t="s">
        <v>1767</v>
      </c>
      <c r="P64" s="80" t="s">
        <v>1768</v>
      </c>
      <c r="Q64" s="81" t="s">
        <v>1769</v>
      </c>
      <c r="R64" s="83"/>
      <c r="S64" s="81" t="s">
        <v>1770</v>
      </c>
      <c r="T64" s="81" t="s">
        <v>575</v>
      </c>
      <c r="U64" s="84">
        <v>44142</v>
      </c>
      <c r="V64" s="80">
        <v>41.4051343</v>
      </c>
      <c r="W64" s="80">
        <v>-81.8004964</v>
      </c>
      <c r="X64" s="80" t="s">
        <v>1771</v>
      </c>
      <c r="Y64" s="80" t="s">
        <v>1771</v>
      </c>
      <c r="Z64" s="80">
        <v>48</v>
      </c>
      <c r="AA64" s="80"/>
      <c r="AB64" s="85" t="s">
        <v>1772</v>
      </c>
      <c r="AC64" s="85" t="s">
        <v>1773</v>
      </c>
      <c r="AD64" s="83"/>
      <c r="AE64" s="83"/>
      <c r="AF64" s="83"/>
      <c r="AG64" s="86" t="s">
        <v>1190</v>
      </c>
      <c r="AH64" s="86" t="s">
        <v>1190</v>
      </c>
      <c r="AI64" s="86"/>
      <c r="AJ64" s="87"/>
      <c r="AK64" s="88" t="str">
        <f>VLOOKUP($A64,'[2]Arcade.Laser Tag'!$A$1:$AB$293,15,FALSE)</f>
        <v>Pelican</v>
      </c>
      <c r="AL64" s="89"/>
      <c r="AM64" s="86" t="s">
        <v>1189</v>
      </c>
      <c r="AN64" s="86" t="s">
        <v>1190</v>
      </c>
      <c r="AO64" s="86" t="s">
        <v>1189</v>
      </c>
      <c r="AP64" s="86" t="s">
        <v>1189</v>
      </c>
      <c r="AQ64" s="90"/>
      <c r="AR64" s="86" t="s">
        <v>1190</v>
      </c>
      <c r="AS64" s="86" t="s">
        <v>1189</v>
      </c>
      <c r="AT64" s="86" t="s">
        <v>1190</v>
      </c>
      <c r="AU64" s="86" t="s">
        <v>1189</v>
      </c>
      <c r="AV64" s="86" t="s">
        <v>1190</v>
      </c>
      <c r="AW64" s="86" t="s">
        <v>1190</v>
      </c>
      <c r="AX64" s="86" t="s">
        <v>1191</v>
      </c>
      <c r="AY64" s="86" t="s">
        <v>1192</v>
      </c>
      <c r="AZ64" s="80" t="s">
        <v>1193</v>
      </c>
      <c r="BA64" s="86" t="s">
        <v>1194</v>
      </c>
    </row>
    <row r="65" spans="1:53" ht="15.75">
      <c r="A65" s="80">
        <v>226</v>
      </c>
      <c r="B65" s="80" t="s">
        <v>11</v>
      </c>
      <c r="C65" s="81" t="s">
        <v>66</v>
      </c>
      <c r="D65" s="81" t="s">
        <v>66</v>
      </c>
      <c r="E65" s="82" t="s">
        <v>171</v>
      </c>
      <c r="F65" s="80" t="s">
        <v>1176</v>
      </c>
      <c r="G65" s="80" t="s">
        <v>21</v>
      </c>
      <c r="H65" s="80" t="s">
        <v>1282</v>
      </c>
      <c r="I65" s="80" t="s">
        <v>1283</v>
      </c>
      <c r="J65" s="83"/>
      <c r="K65" s="80">
        <v>1720</v>
      </c>
      <c r="L65" s="80" t="s">
        <v>1282</v>
      </c>
      <c r="M65" s="80" t="s">
        <v>1283</v>
      </c>
      <c r="N65" s="81" t="s">
        <v>1774</v>
      </c>
      <c r="O65" s="81" t="s">
        <v>1775</v>
      </c>
      <c r="P65" s="80" t="s">
        <v>1776</v>
      </c>
      <c r="Q65" s="81" t="s">
        <v>1777</v>
      </c>
      <c r="R65" s="83"/>
      <c r="S65" s="81" t="s">
        <v>1778</v>
      </c>
      <c r="T65" s="81" t="s">
        <v>593</v>
      </c>
      <c r="U65" s="84">
        <v>2725</v>
      </c>
      <c r="V65" s="80">
        <v>41.721787399999997</v>
      </c>
      <c r="W65" s="80">
        <v>-71.163773699999993</v>
      </c>
      <c r="X65" s="80" t="s">
        <v>1779</v>
      </c>
      <c r="Y65" s="80" t="s">
        <v>1779</v>
      </c>
      <c r="Z65" s="80">
        <v>40</v>
      </c>
      <c r="AA65" s="80"/>
      <c r="AB65" s="85" t="s">
        <v>1780</v>
      </c>
      <c r="AC65" s="85" t="s">
        <v>1781</v>
      </c>
      <c r="AD65" s="83"/>
      <c r="AE65" s="83"/>
      <c r="AF65" s="80" t="s">
        <v>1782</v>
      </c>
      <c r="AG65" s="86" t="s">
        <v>1190</v>
      </c>
      <c r="AH65" s="86" t="s">
        <v>1190</v>
      </c>
      <c r="AI65" s="86"/>
      <c r="AJ65" s="87"/>
      <c r="AK65" s="88" t="str">
        <f>VLOOKUP($A65,'[2]Arcade.Laser Tag'!$A$1:$AB$293,15,FALSE)</f>
        <v>Pelican</v>
      </c>
      <c r="AL65" s="89"/>
      <c r="AM65" s="86" t="s">
        <v>1189</v>
      </c>
      <c r="AN65" s="86" t="s">
        <v>1189</v>
      </c>
      <c r="AO65" s="86" t="s">
        <v>1189</v>
      </c>
      <c r="AP65" s="86" t="s">
        <v>1189</v>
      </c>
      <c r="AQ65" s="90"/>
      <c r="AR65" s="86" t="s">
        <v>1190</v>
      </c>
      <c r="AS65" s="86" t="s">
        <v>1189</v>
      </c>
      <c r="AT65" s="86" t="s">
        <v>1190</v>
      </c>
      <c r="AU65" s="86" t="s">
        <v>1189</v>
      </c>
      <c r="AV65" s="86" t="s">
        <v>1190</v>
      </c>
      <c r="AW65" s="86" t="s">
        <v>1190</v>
      </c>
      <c r="AX65" s="86" t="s">
        <v>1783</v>
      </c>
      <c r="AY65" s="86" t="s">
        <v>1192</v>
      </c>
      <c r="AZ65" s="80" t="s">
        <v>1193</v>
      </c>
      <c r="BA65" s="86" t="s">
        <v>1194</v>
      </c>
    </row>
    <row r="66" spans="1:53" ht="15.75">
      <c r="A66" s="80">
        <v>227</v>
      </c>
      <c r="B66" s="80" t="s">
        <v>11</v>
      </c>
      <c r="C66" s="81" t="s">
        <v>66</v>
      </c>
      <c r="D66" s="81" t="s">
        <v>162</v>
      </c>
      <c r="E66" s="82" t="s">
        <v>172</v>
      </c>
      <c r="F66" s="80" t="s">
        <v>1176</v>
      </c>
      <c r="G66" s="80" t="s">
        <v>21</v>
      </c>
      <c r="H66" s="80" t="s">
        <v>1282</v>
      </c>
      <c r="I66" s="80" t="s">
        <v>1283</v>
      </c>
      <c r="J66" s="80"/>
      <c r="K66" s="80">
        <v>1683</v>
      </c>
      <c r="L66" s="80" t="s">
        <v>1734</v>
      </c>
      <c r="M66" s="80" t="s">
        <v>1735</v>
      </c>
      <c r="N66" s="81" t="s">
        <v>1784</v>
      </c>
      <c r="O66" s="81" t="s">
        <v>1785</v>
      </c>
      <c r="P66" s="80" t="s">
        <v>1786</v>
      </c>
      <c r="Q66" s="81" t="s">
        <v>1787</v>
      </c>
      <c r="R66" s="83"/>
      <c r="S66" s="81" t="s">
        <v>1788</v>
      </c>
      <c r="T66" s="81" t="s">
        <v>695</v>
      </c>
      <c r="U66" s="84">
        <v>14043</v>
      </c>
      <c r="V66" s="80">
        <v>42.878562799999997</v>
      </c>
      <c r="W66" s="80">
        <v>-78.6949896</v>
      </c>
      <c r="X66" s="80" t="s">
        <v>1789</v>
      </c>
      <c r="Y66" s="80" t="s">
        <v>1789</v>
      </c>
      <c r="Z66" s="80">
        <v>36</v>
      </c>
      <c r="AA66" s="80"/>
      <c r="AB66" s="85" t="s">
        <v>1790</v>
      </c>
      <c r="AC66" s="85" t="s">
        <v>1791</v>
      </c>
      <c r="AD66" s="83"/>
      <c r="AE66" s="83"/>
      <c r="AF66" s="83"/>
      <c r="AG66" s="86" t="s">
        <v>1190</v>
      </c>
      <c r="AH66" s="86" t="s">
        <v>1190</v>
      </c>
      <c r="AI66" s="86"/>
      <c r="AJ66" s="87"/>
      <c r="AK66" s="88" t="str">
        <f>VLOOKUP($A66,'[2]Arcade.Laser Tag'!$A$1:$AB$293,15,FALSE)</f>
        <v>Pelican</v>
      </c>
      <c r="AL66" s="89"/>
      <c r="AM66" s="86" t="s">
        <v>1189</v>
      </c>
      <c r="AN66" s="86" t="s">
        <v>1190</v>
      </c>
      <c r="AO66" s="86" t="s">
        <v>1189</v>
      </c>
      <c r="AP66" s="86" t="s">
        <v>1189</v>
      </c>
      <c r="AQ66" s="90"/>
      <c r="AR66" s="86" t="s">
        <v>1190</v>
      </c>
      <c r="AS66" s="86" t="s">
        <v>1189</v>
      </c>
      <c r="AT66" s="86" t="s">
        <v>1190</v>
      </c>
      <c r="AU66" s="86" t="s">
        <v>1189</v>
      </c>
      <c r="AV66" s="86" t="s">
        <v>1189</v>
      </c>
      <c r="AW66" s="86" t="s">
        <v>1190</v>
      </c>
      <c r="AX66" s="86" t="s">
        <v>1191</v>
      </c>
      <c r="AY66" s="86" t="s">
        <v>1192</v>
      </c>
      <c r="AZ66" s="80" t="s">
        <v>1193</v>
      </c>
      <c r="BA66" s="86" t="s">
        <v>1194</v>
      </c>
    </row>
    <row r="67" spans="1:53" ht="15.75">
      <c r="A67" s="80">
        <v>229</v>
      </c>
      <c r="B67" s="80" t="s">
        <v>11</v>
      </c>
      <c r="C67" s="81" t="s">
        <v>56</v>
      </c>
      <c r="D67" s="81" t="s">
        <v>173</v>
      </c>
      <c r="E67" s="82" t="s">
        <v>174</v>
      </c>
      <c r="F67" s="80" t="s">
        <v>1176</v>
      </c>
      <c r="G67" s="80" t="s">
        <v>175</v>
      </c>
      <c r="H67" s="80" t="s">
        <v>1261</v>
      </c>
      <c r="I67" s="80" t="s">
        <v>1262</v>
      </c>
      <c r="J67" s="83"/>
      <c r="K67" s="80">
        <v>1690</v>
      </c>
      <c r="L67" s="80" t="s">
        <v>1792</v>
      </c>
      <c r="M67" s="80" t="s">
        <v>1793</v>
      </c>
      <c r="N67" s="81" t="s">
        <v>1794</v>
      </c>
      <c r="O67" s="81" t="s">
        <v>1795</v>
      </c>
      <c r="P67" s="80" t="s">
        <v>1796</v>
      </c>
      <c r="Q67" s="81" t="s">
        <v>1797</v>
      </c>
      <c r="R67" s="83"/>
      <c r="S67" s="81" t="s">
        <v>1798</v>
      </c>
      <c r="T67" s="81" t="s">
        <v>625</v>
      </c>
      <c r="U67" s="84">
        <v>80224</v>
      </c>
      <c r="V67" s="80">
        <v>39.701492999999999</v>
      </c>
      <c r="W67" s="80">
        <v>-104.9098458</v>
      </c>
      <c r="X67" s="80" t="s">
        <v>1799</v>
      </c>
      <c r="Y67" s="80" t="s">
        <v>1799</v>
      </c>
      <c r="Z67" s="80">
        <v>40</v>
      </c>
      <c r="AA67" s="80"/>
      <c r="AB67" s="85" t="s">
        <v>1800</v>
      </c>
      <c r="AC67" s="85" t="s">
        <v>1801</v>
      </c>
      <c r="AD67" s="83"/>
      <c r="AE67" s="83"/>
      <c r="AF67" s="83"/>
      <c r="AG67" s="86" t="s">
        <v>1190</v>
      </c>
      <c r="AH67" s="86" t="s">
        <v>1190</v>
      </c>
      <c r="AI67" s="86"/>
      <c r="AJ67" s="87"/>
      <c r="AK67" s="88" t="str">
        <f>VLOOKUP($A67,'[2]Arcade.Laser Tag'!$A$1:$AB$293,15,FALSE)</f>
        <v>Intercard</v>
      </c>
      <c r="AL67" s="89"/>
      <c r="AM67" s="86" t="s">
        <v>1189</v>
      </c>
      <c r="AN67" s="86" t="s">
        <v>1190</v>
      </c>
      <c r="AO67" s="86" t="s">
        <v>1189</v>
      </c>
      <c r="AP67" s="86" t="s">
        <v>1189</v>
      </c>
      <c r="AQ67" s="90"/>
      <c r="AR67" s="86" t="s">
        <v>1190</v>
      </c>
      <c r="AS67" s="86" t="s">
        <v>1189</v>
      </c>
      <c r="AT67" s="86" t="s">
        <v>1190</v>
      </c>
      <c r="AU67" s="86" t="s">
        <v>1189</v>
      </c>
      <c r="AV67" s="86" t="s">
        <v>1189</v>
      </c>
      <c r="AW67" s="86" t="s">
        <v>1190</v>
      </c>
      <c r="AX67" s="86" t="s">
        <v>1191</v>
      </c>
      <c r="AY67" s="86" t="s">
        <v>1192</v>
      </c>
      <c r="AZ67" s="80" t="s">
        <v>1193</v>
      </c>
      <c r="BA67" s="86" t="s">
        <v>1194</v>
      </c>
    </row>
    <row r="68" spans="1:53" ht="15.75">
      <c r="A68" s="80">
        <v>230</v>
      </c>
      <c r="B68" s="80" t="s">
        <v>11</v>
      </c>
      <c r="C68" s="81" t="s">
        <v>94</v>
      </c>
      <c r="D68" s="93" t="s">
        <v>1802</v>
      </c>
      <c r="E68" s="82" t="s">
        <v>176</v>
      </c>
      <c r="F68" s="80" t="s">
        <v>1176</v>
      </c>
      <c r="G68" s="80" t="s">
        <v>21</v>
      </c>
      <c r="H68" s="80" t="s">
        <v>1368</v>
      </c>
      <c r="I68" s="80" t="s">
        <v>1369</v>
      </c>
      <c r="J68" s="83"/>
      <c r="K68" s="87">
        <v>1718</v>
      </c>
      <c r="L68" s="87" t="s">
        <v>1803</v>
      </c>
      <c r="M68" s="94" t="s">
        <v>1804</v>
      </c>
      <c r="N68" s="81" t="s">
        <v>1805</v>
      </c>
      <c r="O68" s="81" t="s">
        <v>1806</v>
      </c>
      <c r="P68" s="80" t="s">
        <v>1807</v>
      </c>
      <c r="Q68" s="81" t="s">
        <v>1808</v>
      </c>
      <c r="R68" s="83"/>
      <c r="S68" s="81" t="s">
        <v>1809</v>
      </c>
      <c r="T68" s="81" t="s">
        <v>517</v>
      </c>
      <c r="U68" s="84">
        <v>19808</v>
      </c>
      <c r="V68" s="80">
        <v>39.737824400000001</v>
      </c>
      <c r="W68" s="80">
        <v>-75.626465199999998</v>
      </c>
      <c r="X68" s="80" t="s">
        <v>1810</v>
      </c>
      <c r="Y68" s="80" t="s">
        <v>1810</v>
      </c>
      <c r="Z68" s="80">
        <v>52</v>
      </c>
      <c r="AA68" s="80"/>
      <c r="AB68" s="85" t="s">
        <v>1811</v>
      </c>
      <c r="AC68" s="85" t="s">
        <v>1812</v>
      </c>
      <c r="AD68" s="83"/>
      <c r="AE68" s="83"/>
      <c r="AF68" s="83"/>
      <c r="AG68" s="86" t="s">
        <v>1189</v>
      </c>
      <c r="AH68" s="86" t="s">
        <v>1190</v>
      </c>
      <c r="AI68" s="86"/>
      <c r="AJ68" s="87"/>
      <c r="AK68" s="88" t="str">
        <f>VLOOKUP($A68,'[2]Arcade.Laser Tag'!$A$1:$AB$293,15,FALSE)</f>
        <v>Intercard</v>
      </c>
      <c r="AL68" s="89"/>
      <c r="AM68" s="86" t="s">
        <v>1189</v>
      </c>
      <c r="AN68" s="86" t="s">
        <v>1190</v>
      </c>
      <c r="AO68" s="86" t="s">
        <v>1189</v>
      </c>
      <c r="AP68" s="86" t="s">
        <v>1189</v>
      </c>
      <c r="AQ68" s="90"/>
      <c r="AR68" s="86" t="s">
        <v>1190</v>
      </c>
      <c r="AS68" s="86" t="s">
        <v>1189</v>
      </c>
      <c r="AT68" s="86" t="s">
        <v>1190</v>
      </c>
      <c r="AU68" s="86" t="s">
        <v>1189</v>
      </c>
      <c r="AV68" s="86" t="s">
        <v>1189</v>
      </c>
      <c r="AW68" s="86" t="s">
        <v>1190</v>
      </c>
      <c r="AX68" s="86" t="s">
        <v>1191</v>
      </c>
      <c r="AY68" s="86" t="s">
        <v>1192</v>
      </c>
      <c r="AZ68" s="80" t="s">
        <v>1193</v>
      </c>
      <c r="BA68" s="86" t="s">
        <v>1194</v>
      </c>
    </row>
    <row r="69" spans="1:53" ht="15.75">
      <c r="A69" s="80">
        <v>231</v>
      </c>
      <c r="B69" s="80" t="s">
        <v>11</v>
      </c>
      <c r="C69" s="81" t="s">
        <v>66</v>
      </c>
      <c r="D69" s="93" t="s">
        <v>66</v>
      </c>
      <c r="E69" s="82" t="s">
        <v>177</v>
      </c>
      <c r="F69" s="80" t="s">
        <v>1176</v>
      </c>
      <c r="G69" s="80" t="s">
        <v>21</v>
      </c>
      <c r="H69" s="80" t="s">
        <v>1282</v>
      </c>
      <c r="I69" s="80" t="s">
        <v>1283</v>
      </c>
      <c r="J69" s="83"/>
      <c r="K69" s="87">
        <v>1720</v>
      </c>
      <c r="L69" s="80" t="s">
        <v>1282</v>
      </c>
      <c r="M69" s="80" t="s">
        <v>1283</v>
      </c>
      <c r="N69" s="81" t="s">
        <v>1813</v>
      </c>
      <c r="O69" s="81" t="s">
        <v>1814</v>
      </c>
      <c r="P69" s="80" t="s">
        <v>1815</v>
      </c>
      <c r="Q69" s="81" t="s">
        <v>1816</v>
      </c>
      <c r="R69" s="83"/>
      <c r="S69" s="81" t="s">
        <v>1817</v>
      </c>
      <c r="T69" s="81" t="s">
        <v>722</v>
      </c>
      <c r="U69" s="84">
        <v>48066</v>
      </c>
      <c r="V69" s="80">
        <v>42.502279899999998</v>
      </c>
      <c r="W69" s="80">
        <v>-82.9646568</v>
      </c>
      <c r="X69" s="80" t="s">
        <v>1818</v>
      </c>
      <c r="Y69" s="80" t="s">
        <v>1818</v>
      </c>
      <c r="Z69" s="80">
        <v>48</v>
      </c>
      <c r="AA69" s="80"/>
      <c r="AB69" s="85" t="s">
        <v>1819</v>
      </c>
      <c r="AC69" s="85" t="s">
        <v>1820</v>
      </c>
      <c r="AD69" s="83"/>
      <c r="AE69" s="83"/>
      <c r="AF69" s="83"/>
      <c r="AG69" s="86" t="s">
        <v>1189</v>
      </c>
      <c r="AH69" s="86" t="s">
        <v>1190</v>
      </c>
      <c r="AI69" s="86"/>
      <c r="AJ69" s="87"/>
      <c r="AK69" s="88" t="str">
        <f>VLOOKUP($A69,'[2]Arcade.Laser Tag'!$A$1:$AB$293,15,FALSE)</f>
        <v>Pelican</v>
      </c>
      <c r="AL69" s="89"/>
      <c r="AM69" s="86" t="s">
        <v>1189</v>
      </c>
      <c r="AN69" s="86" t="s">
        <v>1190</v>
      </c>
      <c r="AO69" s="86" t="s">
        <v>1189</v>
      </c>
      <c r="AP69" s="86" t="s">
        <v>1189</v>
      </c>
      <c r="AQ69" s="90"/>
      <c r="AR69" s="86" t="s">
        <v>1190</v>
      </c>
      <c r="AS69" s="86" t="s">
        <v>1189</v>
      </c>
      <c r="AT69" s="86" t="s">
        <v>1190</v>
      </c>
      <c r="AU69" s="86" t="s">
        <v>1189</v>
      </c>
      <c r="AV69" s="86" t="s">
        <v>1190</v>
      </c>
      <c r="AW69" s="86" t="s">
        <v>1190</v>
      </c>
      <c r="AX69" s="86" t="s">
        <v>1191</v>
      </c>
      <c r="AY69" s="86" t="s">
        <v>1192</v>
      </c>
      <c r="AZ69" s="80" t="s">
        <v>1193</v>
      </c>
      <c r="BA69" s="86" t="s">
        <v>1194</v>
      </c>
    </row>
    <row r="70" spans="1:53" ht="15.75">
      <c r="A70" s="80">
        <v>238</v>
      </c>
      <c r="B70" s="80" t="s">
        <v>11</v>
      </c>
      <c r="C70" s="81" t="s">
        <v>85</v>
      </c>
      <c r="D70" s="81" t="s">
        <v>143</v>
      </c>
      <c r="E70" s="82" t="s">
        <v>178</v>
      </c>
      <c r="F70" s="80" t="s">
        <v>1176</v>
      </c>
      <c r="G70" s="80" t="s">
        <v>21</v>
      </c>
      <c r="H70" s="80" t="s">
        <v>1325</v>
      </c>
      <c r="I70" s="80" t="s">
        <v>1326</v>
      </c>
      <c r="J70" s="83" t="s">
        <v>1349</v>
      </c>
      <c r="K70" s="80">
        <v>1612</v>
      </c>
      <c r="L70" s="80" t="s">
        <v>1619</v>
      </c>
      <c r="M70" s="80" t="s">
        <v>1620</v>
      </c>
      <c r="N70" s="81" t="s">
        <v>1821</v>
      </c>
      <c r="O70" s="81" t="s">
        <v>1822</v>
      </c>
      <c r="P70" s="80" t="s">
        <v>1823</v>
      </c>
      <c r="Q70" s="81" t="s">
        <v>1824</v>
      </c>
      <c r="R70" s="83"/>
      <c r="S70" s="81" t="s">
        <v>1825</v>
      </c>
      <c r="T70" s="81" t="s">
        <v>695</v>
      </c>
      <c r="U70" s="84">
        <v>11720</v>
      </c>
      <c r="V70" s="80">
        <v>40.857608200000001</v>
      </c>
      <c r="W70" s="80">
        <v>-73.077006299999994</v>
      </c>
      <c r="X70" s="80" t="s">
        <v>1826</v>
      </c>
      <c r="Y70" s="80" t="s">
        <v>1826</v>
      </c>
      <c r="Z70" s="80">
        <v>32</v>
      </c>
      <c r="AA70" s="80"/>
      <c r="AB70" s="85" t="s">
        <v>1827</v>
      </c>
      <c r="AC70" s="85" t="s">
        <v>1828</v>
      </c>
      <c r="AD70" s="83"/>
      <c r="AE70" s="83"/>
      <c r="AF70" s="83"/>
      <c r="AG70" s="86" t="s">
        <v>1190</v>
      </c>
      <c r="AH70" s="86" t="s">
        <v>1190</v>
      </c>
      <c r="AI70" s="86"/>
      <c r="AJ70" s="87"/>
      <c r="AK70" s="88" t="str">
        <f>VLOOKUP($A70,'[2]Arcade.Laser Tag'!$A$1:$AB$293,15,FALSE)</f>
        <v>Pelican</v>
      </c>
      <c r="AL70" s="89"/>
      <c r="AM70" s="86" t="s">
        <v>1189</v>
      </c>
      <c r="AN70" s="86" t="s">
        <v>1190</v>
      </c>
      <c r="AO70" s="86" t="s">
        <v>1189</v>
      </c>
      <c r="AP70" s="86" t="s">
        <v>1189</v>
      </c>
      <c r="AQ70" s="90"/>
      <c r="AR70" s="86" t="s">
        <v>1190</v>
      </c>
      <c r="AS70" s="86" t="s">
        <v>1189</v>
      </c>
      <c r="AT70" s="86" t="s">
        <v>1190</v>
      </c>
      <c r="AU70" s="86" t="s">
        <v>1189</v>
      </c>
      <c r="AV70" s="86" t="s">
        <v>1189</v>
      </c>
      <c r="AW70" s="86" t="s">
        <v>1190</v>
      </c>
      <c r="AX70" s="86" t="s">
        <v>1191</v>
      </c>
      <c r="AY70" s="86" t="s">
        <v>1192</v>
      </c>
      <c r="AZ70" s="80" t="s">
        <v>1193</v>
      </c>
      <c r="BA70" s="86" t="s">
        <v>1194</v>
      </c>
    </row>
    <row r="71" spans="1:53" ht="15.75">
      <c r="A71" s="80">
        <v>239</v>
      </c>
      <c r="B71" s="80" t="s">
        <v>84</v>
      </c>
      <c r="C71" s="81" t="s">
        <v>85</v>
      </c>
      <c r="D71" s="81" t="s">
        <v>91</v>
      </c>
      <c r="E71" s="82" t="s">
        <v>179</v>
      </c>
      <c r="F71" s="80" t="s">
        <v>1176</v>
      </c>
      <c r="G71" s="80" t="s">
        <v>21</v>
      </c>
      <c r="H71" s="80" t="s">
        <v>1325</v>
      </c>
      <c r="I71" s="80" t="s">
        <v>1326</v>
      </c>
      <c r="J71" s="83"/>
      <c r="K71" s="80">
        <v>1613</v>
      </c>
      <c r="L71" s="80" t="s">
        <v>1349</v>
      </c>
      <c r="M71" s="80" t="s">
        <v>1350</v>
      </c>
      <c r="N71" s="81" t="s">
        <v>1829</v>
      </c>
      <c r="O71" s="81" t="s">
        <v>1830</v>
      </c>
      <c r="P71" s="80" t="s">
        <v>1831</v>
      </c>
      <c r="Q71" s="81" t="s">
        <v>1832</v>
      </c>
      <c r="R71" s="83"/>
      <c r="S71" s="81" t="s">
        <v>1833</v>
      </c>
      <c r="T71" s="81" t="s">
        <v>695</v>
      </c>
      <c r="U71" s="84">
        <v>11747</v>
      </c>
      <c r="V71" s="80">
        <v>40.799024600000003</v>
      </c>
      <c r="W71" s="80">
        <v>-73.414904100000001</v>
      </c>
      <c r="X71" s="80" t="s">
        <v>1834</v>
      </c>
      <c r="Y71" s="80" t="s">
        <v>1834</v>
      </c>
      <c r="Z71" s="80">
        <v>47</v>
      </c>
      <c r="AA71" s="80"/>
      <c r="AB71" s="85" t="s">
        <v>1835</v>
      </c>
      <c r="AC71" s="85" t="s">
        <v>1836</v>
      </c>
      <c r="AD71" s="83"/>
      <c r="AE71" s="83"/>
      <c r="AF71" s="83"/>
      <c r="AG71" s="86" t="s">
        <v>1190</v>
      </c>
      <c r="AH71" s="86" t="s">
        <v>1189</v>
      </c>
      <c r="AI71" s="86"/>
      <c r="AJ71" s="87"/>
      <c r="AK71" s="88" t="str">
        <f>VLOOKUP($A71,'[2]Arcade.Laser Tag'!$A$1:$AB$293,15,FALSE)</f>
        <v>Intercard</v>
      </c>
      <c r="AL71" s="89"/>
      <c r="AM71" s="86" t="s">
        <v>1189</v>
      </c>
      <c r="AN71" s="86" t="s">
        <v>1190</v>
      </c>
      <c r="AO71" s="86" t="s">
        <v>1189</v>
      </c>
      <c r="AP71" s="86" t="s">
        <v>1189</v>
      </c>
      <c r="AQ71" s="86" t="s">
        <v>1837</v>
      </c>
      <c r="AR71" s="86" t="s">
        <v>1190</v>
      </c>
      <c r="AS71" s="86" t="s">
        <v>1189</v>
      </c>
      <c r="AT71" s="86" t="s">
        <v>1190</v>
      </c>
      <c r="AU71" s="86" t="s">
        <v>1190</v>
      </c>
      <c r="AV71" s="86" t="s">
        <v>1189</v>
      </c>
      <c r="AW71" s="86" t="s">
        <v>1190</v>
      </c>
      <c r="AX71" s="86" t="s">
        <v>1191</v>
      </c>
      <c r="AY71" s="86" t="s">
        <v>1192</v>
      </c>
      <c r="AZ71" s="80" t="s">
        <v>1193</v>
      </c>
      <c r="BA71" s="86" t="s">
        <v>1338</v>
      </c>
    </row>
    <row r="72" spans="1:53" ht="15.75">
      <c r="A72" s="80">
        <v>240</v>
      </c>
      <c r="B72" s="80" t="s">
        <v>44</v>
      </c>
      <c r="C72" s="81" t="s">
        <v>85</v>
      </c>
      <c r="D72" s="81" t="s">
        <v>143</v>
      </c>
      <c r="E72" s="82" t="s">
        <v>180</v>
      </c>
      <c r="F72" s="80" t="s">
        <v>1176</v>
      </c>
      <c r="G72" s="80" t="s">
        <v>21</v>
      </c>
      <c r="H72" s="80" t="s">
        <v>1325</v>
      </c>
      <c r="I72" s="80" t="s">
        <v>1326</v>
      </c>
      <c r="J72" s="83" t="s">
        <v>1349</v>
      </c>
      <c r="K72" s="80">
        <v>1612</v>
      </c>
      <c r="L72" s="80" t="s">
        <v>1619</v>
      </c>
      <c r="M72" s="80" t="s">
        <v>1620</v>
      </c>
      <c r="N72" s="81" t="s">
        <v>1838</v>
      </c>
      <c r="O72" s="81" t="s">
        <v>1839</v>
      </c>
      <c r="P72" s="80" t="s">
        <v>1840</v>
      </c>
      <c r="Q72" s="81" t="s">
        <v>1841</v>
      </c>
      <c r="R72" s="83"/>
      <c r="S72" s="81" t="s">
        <v>1842</v>
      </c>
      <c r="T72" s="81" t="s">
        <v>695</v>
      </c>
      <c r="U72" s="84">
        <v>11782</v>
      </c>
      <c r="V72" s="80">
        <v>40.766010999999999</v>
      </c>
      <c r="W72" s="80">
        <v>-73.072244900000001</v>
      </c>
      <c r="X72" s="80" t="s">
        <v>1843</v>
      </c>
      <c r="Y72" s="80" t="s">
        <v>1843</v>
      </c>
      <c r="Z72" s="80">
        <v>60</v>
      </c>
      <c r="AA72" s="80"/>
      <c r="AB72" s="85" t="s">
        <v>1844</v>
      </c>
      <c r="AC72" s="85" t="s">
        <v>1845</v>
      </c>
      <c r="AD72" s="83" t="s">
        <v>1190</v>
      </c>
      <c r="AE72" s="92">
        <v>43005</v>
      </c>
      <c r="AF72" s="83" t="s">
        <v>1846</v>
      </c>
      <c r="AG72" s="86" t="s">
        <v>1189</v>
      </c>
      <c r="AH72" s="86" t="s">
        <v>1190</v>
      </c>
      <c r="AI72" s="86"/>
      <c r="AJ72" s="87"/>
      <c r="AK72" s="88" t="str">
        <f>VLOOKUP($A72,'[2]Arcade.Laser Tag'!$A$1:$AB$293,15,FALSE)</f>
        <v>Intercard</v>
      </c>
      <c r="AL72" s="89"/>
      <c r="AM72" s="86" t="s">
        <v>1189</v>
      </c>
      <c r="AN72" s="86" t="s">
        <v>1190</v>
      </c>
      <c r="AO72" s="86" t="s">
        <v>1189</v>
      </c>
      <c r="AP72" s="86" t="s">
        <v>1189</v>
      </c>
      <c r="AQ72" s="90"/>
      <c r="AR72" s="86" t="s">
        <v>1190</v>
      </c>
      <c r="AS72" s="86" t="s">
        <v>1189</v>
      </c>
      <c r="AT72" s="86" t="s">
        <v>1190</v>
      </c>
      <c r="AU72" s="86" t="s">
        <v>1189</v>
      </c>
      <c r="AV72" s="86" t="s">
        <v>1189</v>
      </c>
      <c r="AW72" s="86" t="s">
        <v>1190</v>
      </c>
      <c r="AX72" s="86" t="s">
        <v>1191</v>
      </c>
      <c r="AY72" s="86" t="s">
        <v>1192</v>
      </c>
      <c r="AZ72" s="80" t="s">
        <v>1193</v>
      </c>
      <c r="BA72" s="86" t="s">
        <v>1194</v>
      </c>
    </row>
    <row r="73" spans="1:53" ht="15.75">
      <c r="A73" s="80">
        <v>242</v>
      </c>
      <c r="B73" s="80" t="s">
        <v>11</v>
      </c>
      <c r="C73" s="81" t="s">
        <v>85</v>
      </c>
      <c r="D73" s="81" t="s">
        <v>91</v>
      </c>
      <c r="E73" s="82" t="s">
        <v>181</v>
      </c>
      <c r="F73" s="80" t="s">
        <v>1176</v>
      </c>
      <c r="G73" s="80" t="s">
        <v>21</v>
      </c>
      <c r="H73" s="80" t="s">
        <v>1325</v>
      </c>
      <c r="I73" s="80" t="s">
        <v>1326</v>
      </c>
      <c r="J73" s="83"/>
      <c r="K73" s="80">
        <v>1613</v>
      </c>
      <c r="L73" s="80" t="s">
        <v>1349</v>
      </c>
      <c r="M73" s="80" t="s">
        <v>1350</v>
      </c>
      <c r="N73" s="81" t="s">
        <v>1232</v>
      </c>
      <c r="O73" s="81" t="s">
        <v>1847</v>
      </c>
      <c r="P73" s="80" t="s">
        <v>1848</v>
      </c>
      <c r="Q73" s="81" t="s">
        <v>1849</v>
      </c>
      <c r="R73" s="83"/>
      <c r="S73" s="81" t="s">
        <v>1850</v>
      </c>
      <c r="T73" s="81" t="s">
        <v>695</v>
      </c>
      <c r="U73" s="84">
        <v>11791</v>
      </c>
      <c r="V73" s="80">
        <v>40.804130499999999</v>
      </c>
      <c r="W73" s="80">
        <v>-73.523495400000002</v>
      </c>
      <c r="X73" s="80" t="s">
        <v>1851</v>
      </c>
      <c r="Y73" s="80" t="s">
        <v>1851</v>
      </c>
      <c r="Z73" s="80">
        <v>48</v>
      </c>
      <c r="AA73" s="80"/>
      <c r="AB73" s="85" t="s">
        <v>1852</v>
      </c>
      <c r="AC73" s="85" t="s">
        <v>1853</v>
      </c>
      <c r="AD73" s="83"/>
      <c r="AE73" s="83"/>
      <c r="AF73" s="83"/>
      <c r="AG73" s="86" t="s">
        <v>1190</v>
      </c>
      <c r="AH73" s="86" t="s">
        <v>1189</v>
      </c>
      <c r="AI73" s="86"/>
      <c r="AJ73" s="87"/>
      <c r="AK73" s="88" t="str">
        <f>VLOOKUP($A73,'[2]Arcade.Laser Tag'!$A$1:$AB$293,15,FALSE)</f>
        <v>Intercard</v>
      </c>
      <c r="AL73" s="89"/>
      <c r="AM73" s="86" t="s">
        <v>1189</v>
      </c>
      <c r="AN73" s="86" t="s">
        <v>1189</v>
      </c>
      <c r="AO73" s="86" t="s">
        <v>1189</v>
      </c>
      <c r="AP73" s="86" t="s">
        <v>1189</v>
      </c>
      <c r="AQ73" s="90"/>
      <c r="AR73" s="86" t="s">
        <v>1190</v>
      </c>
      <c r="AS73" s="86" t="s">
        <v>1189</v>
      </c>
      <c r="AT73" s="86" t="s">
        <v>1190</v>
      </c>
      <c r="AU73" s="86" t="s">
        <v>1189</v>
      </c>
      <c r="AV73" s="86" t="s">
        <v>1189</v>
      </c>
      <c r="AW73" s="86" t="s">
        <v>1190</v>
      </c>
      <c r="AX73" s="86" t="s">
        <v>1191</v>
      </c>
      <c r="AY73" s="86" t="s">
        <v>1192</v>
      </c>
      <c r="AZ73" s="80" t="s">
        <v>1193</v>
      </c>
      <c r="BA73" s="86" t="s">
        <v>1194</v>
      </c>
    </row>
    <row r="74" spans="1:53" ht="15.75">
      <c r="A74" s="80">
        <v>243</v>
      </c>
      <c r="B74" s="80" t="s">
        <v>11</v>
      </c>
      <c r="C74" s="81" t="s">
        <v>94</v>
      </c>
      <c r="D74" s="81" t="s">
        <v>106</v>
      </c>
      <c r="E74" s="82" t="s">
        <v>182</v>
      </c>
      <c r="F74" s="80" t="s">
        <v>1176</v>
      </c>
      <c r="G74" s="80" t="s">
        <v>21</v>
      </c>
      <c r="H74" s="80" t="s">
        <v>1368</v>
      </c>
      <c r="I74" s="80" t="s">
        <v>1369</v>
      </c>
      <c r="J74" s="83"/>
      <c r="K74" s="80">
        <v>1672</v>
      </c>
      <c r="L74" s="80" t="s">
        <v>1421</v>
      </c>
      <c r="M74" s="80" t="s">
        <v>1422</v>
      </c>
      <c r="N74" s="81" t="s">
        <v>1854</v>
      </c>
      <c r="O74" s="81" t="s">
        <v>1855</v>
      </c>
      <c r="P74" s="80" t="s">
        <v>1856</v>
      </c>
      <c r="Q74" s="81" t="s">
        <v>1857</v>
      </c>
      <c r="R74" s="83"/>
      <c r="S74" s="81" t="s">
        <v>1858</v>
      </c>
      <c r="T74" s="81" t="s">
        <v>726</v>
      </c>
      <c r="U74" s="84">
        <v>23464</v>
      </c>
      <c r="V74" s="80">
        <v>36.8202566</v>
      </c>
      <c r="W74" s="80">
        <v>-76.221420300000005</v>
      </c>
      <c r="X74" s="80" t="s">
        <v>1859</v>
      </c>
      <c r="Y74" s="80" t="s">
        <v>1859</v>
      </c>
      <c r="Z74" s="80">
        <v>40</v>
      </c>
      <c r="AA74" s="80"/>
      <c r="AB74" s="85" t="s">
        <v>1860</v>
      </c>
      <c r="AC74" s="85" t="s">
        <v>1861</v>
      </c>
      <c r="AD74" s="83"/>
      <c r="AE74" s="83"/>
      <c r="AF74" s="83"/>
      <c r="AG74" s="86" t="s">
        <v>1189</v>
      </c>
      <c r="AH74" s="86" t="s">
        <v>1190</v>
      </c>
      <c r="AI74" s="86"/>
      <c r="AJ74" s="87"/>
      <c r="AK74" s="88" t="str">
        <f>VLOOKUP($A74,'[2]Arcade.Laser Tag'!$A$1:$AB$293,15,FALSE)</f>
        <v>Pelican</v>
      </c>
      <c r="AL74" s="89"/>
      <c r="AM74" s="86" t="s">
        <v>1189</v>
      </c>
      <c r="AN74" s="86" t="s">
        <v>1190</v>
      </c>
      <c r="AO74" s="86" t="s">
        <v>1189</v>
      </c>
      <c r="AP74" s="86" t="s">
        <v>1189</v>
      </c>
      <c r="AQ74" s="90"/>
      <c r="AR74" s="86" t="s">
        <v>1190</v>
      </c>
      <c r="AS74" s="86" t="s">
        <v>1189</v>
      </c>
      <c r="AT74" s="86" t="s">
        <v>1190</v>
      </c>
      <c r="AU74" s="86" t="s">
        <v>1189</v>
      </c>
      <c r="AV74" s="86" t="s">
        <v>1189</v>
      </c>
      <c r="AW74" s="86" t="s">
        <v>1190</v>
      </c>
      <c r="AX74" s="86" t="s">
        <v>1191</v>
      </c>
      <c r="AY74" s="86" t="s">
        <v>1192</v>
      </c>
      <c r="AZ74" s="80" t="s">
        <v>1193</v>
      </c>
      <c r="BA74" s="86" t="s">
        <v>1194</v>
      </c>
    </row>
    <row r="75" spans="1:53" ht="15.75">
      <c r="A75" s="80">
        <v>244</v>
      </c>
      <c r="B75" s="80" t="s">
        <v>11</v>
      </c>
      <c r="C75" s="81" t="s">
        <v>94</v>
      </c>
      <c r="D75" s="81" t="s">
        <v>106</v>
      </c>
      <c r="E75" s="82" t="s">
        <v>183</v>
      </c>
      <c r="F75" s="80" t="s">
        <v>1176</v>
      </c>
      <c r="G75" s="80" t="s">
        <v>21</v>
      </c>
      <c r="H75" s="80" t="s">
        <v>1368</v>
      </c>
      <c r="I75" s="80" t="s">
        <v>1369</v>
      </c>
      <c r="J75" s="83"/>
      <c r="K75" s="80">
        <v>1672</v>
      </c>
      <c r="L75" s="80" t="s">
        <v>1421</v>
      </c>
      <c r="M75" s="80" t="s">
        <v>1422</v>
      </c>
      <c r="N75" s="81" t="s">
        <v>1862</v>
      </c>
      <c r="O75" s="81" t="s">
        <v>1863</v>
      </c>
      <c r="P75" s="80" t="s">
        <v>1864</v>
      </c>
      <c r="Q75" s="81" t="s">
        <v>1865</v>
      </c>
      <c r="R75" s="83"/>
      <c r="S75" s="81" t="s">
        <v>1866</v>
      </c>
      <c r="T75" s="81" t="s">
        <v>726</v>
      </c>
      <c r="U75" s="84">
        <v>23518</v>
      </c>
      <c r="V75" s="80">
        <v>36.914104600000002</v>
      </c>
      <c r="W75" s="80">
        <v>-76.214381299999999</v>
      </c>
      <c r="X75" s="80" t="s">
        <v>1867</v>
      </c>
      <c r="Y75" s="80" t="s">
        <v>1867</v>
      </c>
      <c r="Z75" s="80">
        <v>60</v>
      </c>
      <c r="AA75" s="80"/>
      <c r="AB75" s="85" t="s">
        <v>1868</v>
      </c>
      <c r="AC75" s="85" t="s">
        <v>1869</v>
      </c>
      <c r="AD75" s="83"/>
      <c r="AE75" s="83"/>
      <c r="AF75" s="83"/>
      <c r="AG75" s="86" t="s">
        <v>1189</v>
      </c>
      <c r="AH75" s="86" t="s">
        <v>1190</v>
      </c>
      <c r="AI75" s="86"/>
      <c r="AJ75" s="87"/>
      <c r="AK75" s="88" t="str">
        <f>VLOOKUP($A75,'[2]Arcade.Laser Tag'!$A$1:$AB$293,15,FALSE)</f>
        <v>Pelican</v>
      </c>
      <c r="AL75" s="89"/>
      <c r="AM75" s="86" t="s">
        <v>1189</v>
      </c>
      <c r="AN75" s="86" t="s">
        <v>1190</v>
      </c>
      <c r="AO75" s="86" t="s">
        <v>1189</v>
      </c>
      <c r="AP75" s="86" t="s">
        <v>1189</v>
      </c>
      <c r="AQ75" s="90"/>
      <c r="AR75" s="86" t="s">
        <v>1190</v>
      </c>
      <c r="AS75" s="86" t="s">
        <v>1189</v>
      </c>
      <c r="AT75" s="86" t="s">
        <v>1189</v>
      </c>
      <c r="AU75" s="86" t="s">
        <v>1189</v>
      </c>
      <c r="AV75" s="86" t="s">
        <v>1190</v>
      </c>
      <c r="AW75" s="86" t="s">
        <v>1190</v>
      </c>
      <c r="AX75" s="86" t="s">
        <v>1191</v>
      </c>
      <c r="AY75" s="86" t="s">
        <v>1192</v>
      </c>
      <c r="AZ75" s="80" t="s">
        <v>1193</v>
      </c>
      <c r="BA75" s="86" t="s">
        <v>1194</v>
      </c>
    </row>
    <row r="76" spans="1:53" ht="15.75">
      <c r="A76" s="80">
        <v>245</v>
      </c>
      <c r="B76" s="80" t="s">
        <v>11</v>
      </c>
      <c r="C76" s="81" t="s">
        <v>94</v>
      </c>
      <c r="D76" s="81" t="s">
        <v>106</v>
      </c>
      <c r="E76" s="82" t="s">
        <v>184</v>
      </c>
      <c r="F76" s="80" t="s">
        <v>1176</v>
      </c>
      <c r="G76" s="80" t="s">
        <v>21</v>
      </c>
      <c r="H76" s="80" t="s">
        <v>1368</v>
      </c>
      <c r="I76" s="80" t="s">
        <v>1369</v>
      </c>
      <c r="J76" s="83"/>
      <c r="K76" s="80">
        <v>1672</v>
      </c>
      <c r="L76" s="80" t="s">
        <v>1421</v>
      </c>
      <c r="M76" s="80" t="s">
        <v>1422</v>
      </c>
      <c r="N76" s="81" t="s">
        <v>1232</v>
      </c>
      <c r="O76" s="81" t="s">
        <v>1870</v>
      </c>
      <c r="P76" s="80" t="s">
        <v>1871</v>
      </c>
      <c r="Q76" s="81" t="s">
        <v>1872</v>
      </c>
      <c r="R76" s="83"/>
      <c r="S76" s="81" t="s">
        <v>1858</v>
      </c>
      <c r="T76" s="81" t="s">
        <v>726</v>
      </c>
      <c r="U76" s="84">
        <v>23452</v>
      </c>
      <c r="V76" s="80">
        <v>36.811218699999998</v>
      </c>
      <c r="W76" s="80">
        <v>-76.064982999999998</v>
      </c>
      <c r="X76" s="80" t="s">
        <v>1873</v>
      </c>
      <c r="Y76" s="80" t="s">
        <v>1873</v>
      </c>
      <c r="Z76" s="80">
        <v>40</v>
      </c>
      <c r="AA76" s="80"/>
      <c r="AB76" s="85" t="s">
        <v>1874</v>
      </c>
      <c r="AC76" s="85" t="s">
        <v>1875</v>
      </c>
      <c r="AD76" s="83"/>
      <c r="AE76" s="83"/>
      <c r="AF76" s="83"/>
      <c r="AG76" s="86" t="s">
        <v>1189</v>
      </c>
      <c r="AH76" s="86" t="s">
        <v>1190</v>
      </c>
      <c r="AI76" s="86"/>
      <c r="AJ76" s="87"/>
      <c r="AK76" s="88" t="str">
        <f>VLOOKUP($A76,'[2]Arcade.Laser Tag'!$A$1:$AB$293,15,FALSE)</f>
        <v>Pelican</v>
      </c>
      <c r="AL76" s="89"/>
      <c r="AM76" s="86" t="s">
        <v>1189</v>
      </c>
      <c r="AN76" s="86" t="s">
        <v>1189</v>
      </c>
      <c r="AO76" s="86" t="s">
        <v>1189</v>
      </c>
      <c r="AP76" s="86" t="s">
        <v>1189</v>
      </c>
      <c r="AQ76" s="90"/>
      <c r="AR76" s="86" t="s">
        <v>1190</v>
      </c>
      <c r="AS76" s="86" t="s">
        <v>1189</v>
      </c>
      <c r="AT76" s="86" t="s">
        <v>1190</v>
      </c>
      <c r="AU76" s="86" t="s">
        <v>1189</v>
      </c>
      <c r="AV76" s="86" t="s">
        <v>1190</v>
      </c>
      <c r="AW76" s="86" t="s">
        <v>1190</v>
      </c>
      <c r="AX76" s="86" t="s">
        <v>1191</v>
      </c>
      <c r="AY76" s="86" t="s">
        <v>1192</v>
      </c>
      <c r="AZ76" s="80" t="s">
        <v>1193</v>
      </c>
      <c r="BA76" s="86" t="s">
        <v>1194</v>
      </c>
    </row>
    <row r="77" spans="1:53" ht="15.75">
      <c r="A77" s="80">
        <v>248</v>
      </c>
      <c r="B77" s="80" t="s">
        <v>11</v>
      </c>
      <c r="C77" s="81" t="s">
        <v>94</v>
      </c>
      <c r="D77" s="81" t="s">
        <v>106</v>
      </c>
      <c r="E77" s="82" t="s">
        <v>185</v>
      </c>
      <c r="F77" s="80" t="s">
        <v>1176</v>
      </c>
      <c r="G77" s="80" t="s">
        <v>21</v>
      </c>
      <c r="H77" s="80" t="s">
        <v>1368</v>
      </c>
      <c r="I77" s="80" t="s">
        <v>1369</v>
      </c>
      <c r="J77" s="83"/>
      <c r="K77" s="80">
        <v>1672</v>
      </c>
      <c r="L77" s="80" t="s">
        <v>1421</v>
      </c>
      <c r="M77" s="80" t="s">
        <v>1422</v>
      </c>
      <c r="N77" s="81" t="s">
        <v>1876</v>
      </c>
      <c r="O77" s="81" t="s">
        <v>1877</v>
      </c>
      <c r="P77" s="80" t="s">
        <v>1878</v>
      </c>
      <c r="Q77" s="81" t="s">
        <v>1879</v>
      </c>
      <c r="R77" s="83"/>
      <c r="S77" s="81" t="s">
        <v>1880</v>
      </c>
      <c r="T77" s="81" t="s">
        <v>726</v>
      </c>
      <c r="U77" s="84">
        <v>23320</v>
      </c>
      <c r="V77" s="80">
        <v>36.746271299999997</v>
      </c>
      <c r="W77" s="80">
        <v>-76.242000700000006</v>
      </c>
      <c r="X77" s="80" t="s">
        <v>1881</v>
      </c>
      <c r="Y77" s="80" t="s">
        <v>1881</v>
      </c>
      <c r="Z77" s="80">
        <v>40</v>
      </c>
      <c r="AA77" s="80"/>
      <c r="AB77" s="85" t="s">
        <v>1882</v>
      </c>
      <c r="AC77" s="85" t="s">
        <v>1883</v>
      </c>
      <c r="AD77" s="83"/>
      <c r="AE77" s="83"/>
      <c r="AF77" s="83"/>
      <c r="AG77" s="86" t="s">
        <v>1190</v>
      </c>
      <c r="AH77" s="86" t="s">
        <v>1190</v>
      </c>
      <c r="AI77" s="86"/>
      <c r="AJ77" s="87"/>
      <c r="AK77" s="88" t="str">
        <f>VLOOKUP($A77,'[2]Arcade.Laser Tag'!$A$1:$AB$293,15,FALSE)</f>
        <v>Pelican</v>
      </c>
      <c r="AL77" s="89"/>
      <c r="AM77" s="86" t="s">
        <v>1189</v>
      </c>
      <c r="AN77" s="86" t="s">
        <v>1190</v>
      </c>
      <c r="AO77" s="86" t="s">
        <v>1189</v>
      </c>
      <c r="AP77" s="86" t="s">
        <v>1189</v>
      </c>
      <c r="AQ77" s="90"/>
      <c r="AR77" s="86" t="s">
        <v>1190</v>
      </c>
      <c r="AS77" s="86" t="s">
        <v>1189</v>
      </c>
      <c r="AT77" s="86" t="s">
        <v>1190</v>
      </c>
      <c r="AU77" s="86" t="s">
        <v>1189</v>
      </c>
      <c r="AV77" s="86" t="s">
        <v>1189</v>
      </c>
      <c r="AW77" s="86" t="s">
        <v>1190</v>
      </c>
      <c r="AX77" s="86" t="s">
        <v>1191</v>
      </c>
      <c r="AY77" s="86" t="s">
        <v>1192</v>
      </c>
      <c r="AZ77" s="80" t="s">
        <v>1193</v>
      </c>
      <c r="BA77" s="86" t="s">
        <v>1194</v>
      </c>
    </row>
    <row r="78" spans="1:53" ht="15.75">
      <c r="A78" s="80">
        <v>249</v>
      </c>
      <c r="B78" s="80" t="s">
        <v>11</v>
      </c>
      <c r="C78" s="81" t="s">
        <v>94</v>
      </c>
      <c r="D78" s="81" t="s">
        <v>106</v>
      </c>
      <c r="E78" s="82" t="s">
        <v>186</v>
      </c>
      <c r="F78" s="80" t="s">
        <v>1176</v>
      </c>
      <c r="G78" s="80" t="s">
        <v>21</v>
      </c>
      <c r="H78" s="80" t="s">
        <v>1368</v>
      </c>
      <c r="I78" s="80" t="s">
        <v>1369</v>
      </c>
      <c r="J78" s="83"/>
      <c r="K78" s="80">
        <v>1672</v>
      </c>
      <c r="L78" s="80" t="s">
        <v>1421</v>
      </c>
      <c r="M78" s="80" t="s">
        <v>1422</v>
      </c>
      <c r="N78" s="81" t="s">
        <v>1884</v>
      </c>
      <c r="O78" s="81" t="s">
        <v>1885</v>
      </c>
      <c r="P78" s="80" t="s">
        <v>1886</v>
      </c>
      <c r="Q78" s="81" t="s">
        <v>1887</v>
      </c>
      <c r="R78" s="83"/>
      <c r="S78" s="81" t="s">
        <v>1880</v>
      </c>
      <c r="T78" s="81" t="s">
        <v>726</v>
      </c>
      <c r="U78" s="84">
        <v>23321</v>
      </c>
      <c r="V78" s="80">
        <v>36.8492295</v>
      </c>
      <c r="W78" s="80">
        <v>-76.427839300000002</v>
      </c>
      <c r="X78" s="80" t="s">
        <v>1888</v>
      </c>
      <c r="Y78" s="80" t="s">
        <v>1888</v>
      </c>
      <c r="Z78" s="80">
        <v>40</v>
      </c>
      <c r="AA78" s="80"/>
      <c r="AB78" s="85" t="s">
        <v>1889</v>
      </c>
      <c r="AC78" s="85" t="s">
        <v>1890</v>
      </c>
      <c r="AD78" s="83"/>
      <c r="AE78" s="83"/>
      <c r="AF78" s="83"/>
      <c r="AG78" s="86" t="s">
        <v>1190</v>
      </c>
      <c r="AH78" s="86" t="s">
        <v>1190</v>
      </c>
      <c r="AI78" s="86"/>
      <c r="AJ78" s="87"/>
      <c r="AK78" s="88" t="str">
        <f>VLOOKUP($A78,'[2]Arcade.Laser Tag'!$A$1:$AB$293,15,FALSE)</f>
        <v>Intercard</v>
      </c>
      <c r="AL78" s="89"/>
      <c r="AM78" s="86" t="s">
        <v>1190</v>
      </c>
      <c r="AN78" s="86" t="s">
        <v>1190</v>
      </c>
      <c r="AO78" s="86" t="s">
        <v>1189</v>
      </c>
      <c r="AP78" s="86" t="s">
        <v>1189</v>
      </c>
      <c r="AQ78" s="86" t="s">
        <v>1891</v>
      </c>
      <c r="AR78" s="86" t="s">
        <v>1190</v>
      </c>
      <c r="AS78" s="86" t="s">
        <v>1189</v>
      </c>
      <c r="AT78" s="86" t="s">
        <v>1190</v>
      </c>
      <c r="AU78" s="86" t="s">
        <v>1189</v>
      </c>
      <c r="AV78" s="86" t="s">
        <v>1189</v>
      </c>
      <c r="AW78" s="86" t="s">
        <v>1190</v>
      </c>
      <c r="AX78" s="86" t="s">
        <v>1191</v>
      </c>
      <c r="AY78" s="86" t="s">
        <v>1192</v>
      </c>
      <c r="AZ78" s="80" t="s">
        <v>1193</v>
      </c>
      <c r="BA78" s="86" t="s">
        <v>1194</v>
      </c>
    </row>
    <row r="79" spans="1:53" ht="15.75">
      <c r="A79" s="80">
        <v>250</v>
      </c>
      <c r="B79" s="80" t="s">
        <v>11</v>
      </c>
      <c r="C79" s="81" t="s">
        <v>94</v>
      </c>
      <c r="D79" s="81" t="s">
        <v>106</v>
      </c>
      <c r="E79" s="82" t="s">
        <v>187</v>
      </c>
      <c r="F79" s="80" t="s">
        <v>1176</v>
      </c>
      <c r="G79" s="80" t="s">
        <v>21</v>
      </c>
      <c r="H79" s="80" t="s">
        <v>1368</v>
      </c>
      <c r="I79" s="80" t="s">
        <v>1369</v>
      </c>
      <c r="J79" s="83"/>
      <c r="K79" s="80">
        <v>1672</v>
      </c>
      <c r="L79" s="80" t="s">
        <v>1421</v>
      </c>
      <c r="M79" s="80" t="s">
        <v>1422</v>
      </c>
      <c r="N79" s="81" t="s">
        <v>1892</v>
      </c>
      <c r="O79" s="81" t="s">
        <v>1893</v>
      </c>
      <c r="P79" s="80" t="s">
        <v>1894</v>
      </c>
      <c r="Q79" s="81" t="s">
        <v>1895</v>
      </c>
      <c r="R79" s="83"/>
      <c r="S79" s="81" t="s">
        <v>1896</v>
      </c>
      <c r="T79" s="81" t="s">
        <v>726</v>
      </c>
      <c r="U79" s="84">
        <v>23692</v>
      </c>
      <c r="V79" s="80">
        <v>37.143484800000003</v>
      </c>
      <c r="W79" s="80">
        <v>-76.456748000000005</v>
      </c>
      <c r="X79" s="80" t="s">
        <v>1897</v>
      </c>
      <c r="Y79" s="80" t="s">
        <v>1897</v>
      </c>
      <c r="Z79" s="80">
        <v>40</v>
      </c>
      <c r="AA79" s="80"/>
      <c r="AB79" s="85" t="s">
        <v>1898</v>
      </c>
      <c r="AC79" s="85" t="s">
        <v>1899</v>
      </c>
      <c r="AD79" s="83"/>
      <c r="AE79" s="83"/>
      <c r="AF79" s="83"/>
      <c r="AG79" s="86" t="s">
        <v>1190</v>
      </c>
      <c r="AH79" s="86" t="s">
        <v>1190</v>
      </c>
      <c r="AI79" s="86"/>
      <c r="AJ79" s="87"/>
      <c r="AK79" s="88" t="str">
        <f>VLOOKUP($A79,'[2]Arcade.Laser Tag'!$A$1:$AB$293,15,FALSE)</f>
        <v>Pelican</v>
      </c>
      <c r="AL79" s="89"/>
      <c r="AM79" s="86" t="s">
        <v>1189</v>
      </c>
      <c r="AN79" s="86" t="s">
        <v>1190</v>
      </c>
      <c r="AO79" s="86" t="s">
        <v>1189</v>
      </c>
      <c r="AP79" s="86" t="s">
        <v>1189</v>
      </c>
      <c r="AQ79" s="90"/>
      <c r="AR79" s="86" t="s">
        <v>1190</v>
      </c>
      <c r="AS79" s="86" t="s">
        <v>1189</v>
      </c>
      <c r="AT79" s="86" t="s">
        <v>1190</v>
      </c>
      <c r="AU79" s="86" t="s">
        <v>1189</v>
      </c>
      <c r="AV79" s="86" t="s">
        <v>1190</v>
      </c>
      <c r="AW79" s="86" t="s">
        <v>1190</v>
      </c>
      <c r="AX79" s="86" t="s">
        <v>1191</v>
      </c>
      <c r="AY79" s="86" t="s">
        <v>1192</v>
      </c>
      <c r="AZ79" s="80" t="s">
        <v>1193</v>
      </c>
      <c r="BA79" s="86" t="s">
        <v>1194</v>
      </c>
    </row>
    <row r="80" spans="1:53" ht="15.75">
      <c r="A80" s="80">
        <v>256</v>
      </c>
      <c r="B80" s="80" t="s">
        <v>11</v>
      </c>
      <c r="C80" s="81" t="s">
        <v>100</v>
      </c>
      <c r="D80" s="81" t="s">
        <v>188</v>
      </c>
      <c r="E80" s="82" t="s">
        <v>189</v>
      </c>
      <c r="F80" s="80" t="s">
        <v>1176</v>
      </c>
      <c r="G80" s="80" t="s">
        <v>133</v>
      </c>
      <c r="H80" s="80" t="s">
        <v>1392</v>
      </c>
      <c r="I80" s="80" t="s">
        <v>1393</v>
      </c>
      <c r="J80" s="83"/>
      <c r="K80" s="80">
        <v>1550</v>
      </c>
      <c r="L80" s="80" t="s">
        <v>1900</v>
      </c>
      <c r="M80" s="80" t="s">
        <v>1901</v>
      </c>
      <c r="N80" s="81" t="s">
        <v>1902</v>
      </c>
      <c r="O80" s="81" t="s">
        <v>1903</v>
      </c>
      <c r="P80" s="80" t="s">
        <v>1904</v>
      </c>
      <c r="Q80" s="81" t="s">
        <v>1905</v>
      </c>
      <c r="R80" s="83"/>
      <c r="S80" s="81" t="s">
        <v>1906</v>
      </c>
      <c r="T80" s="81" t="s">
        <v>533</v>
      </c>
      <c r="U80" s="84">
        <v>92408</v>
      </c>
      <c r="V80" s="80">
        <v>34.078398900000003</v>
      </c>
      <c r="W80" s="80">
        <v>-117.2896174</v>
      </c>
      <c r="X80" s="80" t="s">
        <v>1907</v>
      </c>
      <c r="Y80" s="80" t="s">
        <v>1907</v>
      </c>
      <c r="Z80" s="80">
        <v>32</v>
      </c>
      <c r="AA80" s="80"/>
      <c r="AB80" s="85" t="s">
        <v>1908</v>
      </c>
      <c r="AC80" s="85" t="s">
        <v>1909</v>
      </c>
      <c r="AD80" s="83"/>
      <c r="AE80" s="83"/>
      <c r="AF80" s="83"/>
      <c r="AG80" s="86" t="s">
        <v>1189</v>
      </c>
      <c r="AH80" s="86" t="s">
        <v>1190</v>
      </c>
      <c r="AI80" s="86"/>
      <c r="AJ80" s="87"/>
      <c r="AK80" s="88" t="str">
        <f>VLOOKUP($A80,'[2]Arcade.Laser Tag'!$A$1:$AB$293,15,FALSE)</f>
        <v>Pelican</v>
      </c>
      <c r="AL80" s="89"/>
      <c r="AM80" s="86" t="s">
        <v>1189</v>
      </c>
      <c r="AN80" s="86" t="s">
        <v>1190</v>
      </c>
      <c r="AO80" s="86" t="s">
        <v>1189</v>
      </c>
      <c r="AP80" s="86" t="s">
        <v>1189</v>
      </c>
      <c r="AQ80" s="90"/>
      <c r="AR80" s="86" t="s">
        <v>1190</v>
      </c>
      <c r="AS80" s="86" t="s">
        <v>1189</v>
      </c>
      <c r="AT80" s="86" t="s">
        <v>1190</v>
      </c>
      <c r="AU80" s="86" t="s">
        <v>1189</v>
      </c>
      <c r="AV80" s="86" t="s">
        <v>1190</v>
      </c>
      <c r="AW80" s="86" t="s">
        <v>1190</v>
      </c>
      <c r="AX80" s="86" t="s">
        <v>1191</v>
      </c>
      <c r="AY80" s="86" t="s">
        <v>1192</v>
      </c>
      <c r="AZ80" s="80" t="s">
        <v>1193</v>
      </c>
      <c r="BA80" s="86" t="s">
        <v>1194</v>
      </c>
    </row>
    <row r="81" spans="1:53" ht="15.75">
      <c r="A81" s="80">
        <v>257</v>
      </c>
      <c r="B81" s="80" t="s">
        <v>84</v>
      </c>
      <c r="C81" s="81" t="s">
        <v>100</v>
      </c>
      <c r="D81" s="81" t="s">
        <v>190</v>
      </c>
      <c r="E81" s="82" t="s">
        <v>191</v>
      </c>
      <c r="F81" s="80" t="s">
        <v>1176</v>
      </c>
      <c r="G81" s="80" t="s">
        <v>133</v>
      </c>
      <c r="H81" s="80" t="s">
        <v>1392</v>
      </c>
      <c r="I81" s="80" t="s">
        <v>1393</v>
      </c>
      <c r="J81" s="83"/>
      <c r="K81" s="80">
        <v>1692</v>
      </c>
      <c r="L81" s="80" t="s">
        <v>1546</v>
      </c>
      <c r="M81" s="80" t="s">
        <v>1910</v>
      </c>
      <c r="N81" s="81" t="s">
        <v>1911</v>
      </c>
      <c r="O81" s="81" t="s">
        <v>1912</v>
      </c>
      <c r="P81" s="80" t="s">
        <v>1913</v>
      </c>
      <c r="Q81" s="81" t="s">
        <v>1914</v>
      </c>
      <c r="R81" s="83"/>
      <c r="S81" s="81" t="s">
        <v>1915</v>
      </c>
      <c r="T81" s="81" t="s">
        <v>533</v>
      </c>
      <c r="U81" s="84">
        <v>91107</v>
      </c>
      <c r="V81" s="80">
        <v>34.151497300000003</v>
      </c>
      <c r="W81" s="80">
        <v>-118.076684</v>
      </c>
      <c r="X81" s="80" t="s">
        <v>1916</v>
      </c>
      <c r="Y81" s="80" t="s">
        <v>1916</v>
      </c>
      <c r="Z81" s="80">
        <v>31</v>
      </c>
      <c r="AA81" s="80"/>
      <c r="AB81" s="85" t="s">
        <v>1917</v>
      </c>
      <c r="AC81" s="85" t="s">
        <v>1918</v>
      </c>
      <c r="AD81" s="83"/>
      <c r="AE81" s="83"/>
      <c r="AF81" s="83"/>
      <c r="AG81" s="86" t="s">
        <v>1190</v>
      </c>
      <c r="AH81" s="86" t="s">
        <v>1189</v>
      </c>
      <c r="AI81" s="86"/>
      <c r="AJ81" s="87"/>
      <c r="AK81" s="88" t="str">
        <f>VLOOKUP($A81,'[2]Arcade.Laser Tag'!$A$1:$AB$293,15,FALSE)</f>
        <v>Intercard</v>
      </c>
      <c r="AL81" s="89"/>
      <c r="AM81" s="86" t="s">
        <v>1189</v>
      </c>
      <c r="AN81" s="86" t="s">
        <v>1190</v>
      </c>
      <c r="AO81" s="86" t="s">
        <v>1190</v>
      </c>
      <c r="AP81" s="86" t="s">
        <v>1189</v>
      </c>
      <c r="AQ81" s="86" t="s">
        <v>1919</v>
      </c>
      <c r="AR81" s="86" t="s">
        <v>1190</v>
      </c>
      <c r="AS81" s="86" t="s">
        <v>1189</v>
      </c>
      <c r="AT81" s="86" t="s">
        <v>1190</v>
      </c>
      <c r="AU81" s="86" t="s">
        <v>1190</v>
      </c>
      <c r="AV81" s="86" t="s">
        <v>1189</v>
      </c>
      <c r="AW81" s="86" t="s">
        <v>1190</v>
      </c>
      <c r="AX81" s="86" t="s">
        <v>1191</v>
      </c>
      <c r="AY81" s="86" t="s">
        <v>1192</v>
      </c>
      <c r="AZ81" s="80" t="s">
        <v>1193</v>
      </c>
      <c r="BA81" s="86" t="s">
        <v>1338</v>
      </c>
    </row>
    <row r="82" spans="1:53">
      <c r="A82" s="80">
        <v>258</v>
      </c>
      <c r="B82" s="80" t="s">
        <v>84</v>
      </c>
      <c r="C82" s="81" t="s">
        <v>100</v>
      </c>
      <c r="D82" s="81" t="s">
        <v>1920</v>
      </c>
      <c r="E82" s="82" t="s">
        <v>192</v>
      </c>
      <c r="F82" s="80" t="s">
        <v>1176</v>
      </c>
      <c r="G82" s="80" t="s">
        <v>133</v>
      </c>
      <c r="H82" s="80" t="s">
        <v>1392</v>
      </c>
      <c r="I82" s="80" t="s">
        <v>1393</v>
      </c>
      <c r="J82" s="80" t="s">
        <v>1546</v>
      </c>
      <c r="K82" s="80">
        <v>1664</v>
      </c>
      <c r="L82" s="80" t="s">
        <v>1921</v>
      </c>
      <c r="M82" s="96" t="s">
        <v>1922</v>
      </c>
      <c r="N82" s="81" t="s">
        <v>1232</v>
      </c>
      <c r="O82" s="81" t="s">
        <v>1923</v>
      </c>
      <c r="P82" s="80" t="s">
        <v>1924</v>
      </c>
      <c r="Q82" s="81" t="s">
        <v>1925</v>
      </c>
      <c r="R82" s="80" t="s">
        <v>1926</v>
      </c>
      <c r="S82" s="81" t="s">
        <v>1927</v>
      </c>
      <c r="T82" s="81" t="s">
        <v>533</v>
      </c>
      <c r="U82" s="84">
        <v>90405</v>
      </c>
      <c r="V82" s="80">
        <v>34.008392200000003</v>
      </c>
      <c r="W82" s="80">
        <v>-118.48852309999999</v>
      </c>
      <c r="X82" s="80" t="s">
        <v>1928</v>
      </c>
      <c r="Y82" s="80" t="s">
        <v>1928</v>
      </c>
      <c r="Z82" s="80">
        <v>24</v>
      </c>
      <c r="AA82" s="80"/>
      <c r="AB82" s="85" t="s">
        <v>1929</v>
      </c>
      <c r="AC82" s="85" t="s">
        <v>1930</v>
      </c>
      <c r="AD82" s="80" t="s">
        <v>1190</v>
      </c>
      <c r="AE82" s="92">
        <v>42028</v>
      </c>
      <c r="AF82" s="80" t="s">
        <v>1931</v>
      </c>
      <c r="AG82" s="86" t="s">
        <v>1190</v>
      </c>
      <c r="AH82" s="86" t="s">
        <v>1189</v>
      </c>
      <c r="AI82" s="86"/>
      <c r="AJ82" s="87"/>
      <c r="AK82" s="88" t="str">
        <f>VLOOKUP($A82,'[2]Arcade.Laser Tag'!$A$1:$AB$293,15,FALSE)</f>
        <v>Intercard</v>
      </c>
      <c r="AL82" s="89"/>
      <c r="AM82" s="86" t="s">
        <v>1189</v>
      </c>
      <c r="AN82" s="86" t="s">
        <v>1189</v>
      </c>
      <c r="AO82" s="86" t="s">
        <v>1189</v>
      </c>
      <c r="AP82" s="86" t="s">
        <v>1189</v>
      </c>
      <c r="AQ82" s="86" t="s">
        <v>1932</v>
      </c>
      <c r="AR82" s="86" t="s">
        <v>1190</v>
      </c>
      <c r="AS82" s="86" t="s">
        <v>1189</v>
      </c>
      <c r="AT82" s="86" t="s">
        <v>1190</v>
      </c>
      <c r="AU82" s="86" t="s">
        <v>1190</v>
      </c>
      <c r="AV82" s="86" t="s">
        <v>1189</v>
      </c>
      <c r="AW82" s="86" t="s">
        <v>1190</v>
      </c>
      <c r="AX82" s="86" t="s">
        <v>1191</v>
      </c>
      <c r="AY82" s="86" t="s">
        <v>1192</v>
      </c>
      <c r="AZ82" s="80" t="s">
        <v>1193</v>
      </c>
      <c r="BA82" s="86" t="s">
        <v>1338</v>
      </c>
    </row>
    <row r="83" spans="1:53" ht="15.75">
      <c r="A83" s="80">
        <v>259</v>
      </c>
      <c r="B83" s="80" t="s">
        <v>11</v>
      </c>
      <c r="C83" s="81" t="s">
        <v>100</v>
      </c>
      <c r="D83" s="81" t="s">
        <v>194</v>
      </c>
      <c r="E83" s="82" t="s">
        <v>195</v>
      </c>
      <c r="F83" s="80" t="s">
        <v>1176</v>
      </c>
      <c r="G83" s="80" t="s">
        <v>133</v>
      </c>
      <c r="H83" s="80" t="s">
        <v>1392</v>
      </c>
      <c r="I83" s="80" t="s">
        <v>1393</v>
      </c>
      <c r="J83" s="83"/>
      <c r="K83" s="80">
        <v>1696</v>
      </c>
      <c r="L83" s="80" t="s">
        <v>1933</v>
      </c>
      <c r="M83" s="80" t="s">
        <v>1934</v>
      </c>
      <c r="N83" s="81" t="s">
        <v>1935</v>
      </c>
      <c r="O83" s="81" t="s">
        <v>1936</v>
      </c>
      <c r="P83" s="80" t="s">
        <v>1937</v>
      </c>
      <c r="Q83" s="81" t="s">
        <v>1938</v>
      </c>
      <c r="R83" s="83"/>
      <c r="S83" s="81" t="s">
        <v>1939</v>
      </c>
      <c r="T83" s="81" t="s">
        <v>533</v>
      </c>
      <c r="U83" s="84">
        <v>90640</v>
      </c>
      <c r="V83" s="80">
        <v>34.017791899999999</v>
      </c>
      <c r="W83" s="80">
        <v>-118.11125130000001</v>
      </c>
      <c r="X83" s="80" t="s">
        <v>1940</v>
      </c>
      <c r="Y83" s="80" t="s">
        <v>1940</v>
      </c>
      <c r="Z83" s="80">
        <v>36</v>
      </c>
      <c r="AA83" s="80"/>
      <c r="AB83" s="85" t="s">
        <v>1941</v>
      </c>
      <c r="AC83" s="85" t="s">
        <v>1942</v>
      </c>
      <c r="AD83" s="83"/>
      <c r="AE83" s="92"/>
      <c r="AF83" s="83"/>
      <c r="AG83" s="86" t="s">
        <v>1189</v>
      </c>
      <c r="AH83" s="86" t="s">
        <v>1190</v>
      </c>
      <c r="AI83" s="86"/>
      <c r="AJ83" s="87"/>
      <c r="AK83" s="88" t="str">
        <f>VLOOKUP($A83,'[2]Arcade.Laser Tag'!$A$1:$AB$293,15,FALSE)</f>
        <v>Intercard</v>
      </c>
      <c r="AL83" s="89"/>
      <c r="AM83" s="86" t="s">
        <v>1189</v>
      </c>
      <c r="AN83" s="86" t="s">
        <v>1190</v>
      </c>
      <c r="AO83" s="86" t="s">
        <v>1190</v>
      </c>
      <c r="AP83" s="86" t="s">
        <v>1190</v>
      </c>
      <c r="AQ83" s="86" t="s">
        <v>1943</v>
      </c>
      <c r="AR83" s="86" t="s">
        <v>1190</v>
      </c>
      <c r="AS83" s="86" t="s">
        <v>1189</v>
      </c>
      <c r="AT83" s="86" t="s">
        <v>1190</v>
      </c>
      <c r="AU83" s="86" t="s">
        <v>1189</v>
      </c>
      <c r="AV83" s="86" t="s">
        <v>1190</v>
      </c>
      <c r="AW83" s="86" t="s">
        <v>1190</v>
      </c>
      <c r="AX83" s="86" t="s">
        <v>1191</v>
      </c>
      <c r="AY83" s="86" t="s">
        <v>1192</v>
      </c>
      <c r="AZ83" s="80" t="s">
        <v>1193</v>
      </c>
      <c r="BA83" s="86" t="s">
        <v>1194</v>
      </c>
    </row>
    <row r="84" spans="1:53" ht="15.75">
      <c r="A84" s="80">
        <v>261</v>
      </c>
      <c r="B84" s="80" t="s">
        <v>44</v>
      </c>
      <c r="C84" s="81" t="s">
        <v>100</v>
      </c>
      <c r="D84" s="81" t="s">
        <v>1944</v>
      </c>
      <c r="E84" s="82" t="s">
        <v>198</v>
      </c>
      <c r="F84" s="80" t="s">
        <v>1176</v>
      </c>
      <c r="G84" s="80" t="s">
        <v>133</v>
      </c>
      <c r="H84" s="80" t="s">
        <v>1392</v>
      </c>
      <c r="I84" s="80" t="s">
        <v>1393</v>
      </c>
      <c r="J84" s="83" t="s">
        <v>1546</v>
      </c>
      <c r="K84" s="80">
        <v>1562</v>
      </c>
      <c r="L84" s="83" t="s">
        <v>1945</v>
      </c>
      <c r="M84" s="91" t="s">
        <v>1946</v>
      </c>
      <c r="N84" s="81" t="s">
        <v>1947</v>
      </c>
      <c r="O84" s="81" t="s">
        <v>1948</v>
      </c>
      <c r="P84" s="80" t="s">
        <v>1949</v>
      </c>
      <c r="Q84" s="81" t="s">
        <v>1950</v>
      </c>
      <c r="R84" s="83"/>
      <c r="S84" s="81" t="s">
        <v>1951</v>
      </c>
      <c r="T84" s="81" t="s">
        <v>533</v>
      </c>
      <c r="U84" s="84">
        <v>90501</v>
      </c>
      <c r="V84" s="80">
        <v>33.828482700000002</v>
      </c>
      <c r="W84" s="80">
        <v>-118.30986110000001</v>
      </c>
      <c r="X84" s="80" t="s">
        <v>1952</v>
      </c>
      <c r="Y84" s="80" t="s">
        <v>1952</v>
      </c>
      <c r="Z84" s="80">
        <v>40</v>
      </c>
      <c r="AA84" s="80"/>
      <c r="AB84" s="85" t="s">
        <v>1953</v>
      </c>
      <c r="AC84" s="85" t="s">
        <v>1954</v>
      </c>
      <c r="AD84" s="80" t="s">
        <v>1190</v>
      </c>
      <c r="AE84" s="92">
        <v>42892</v>
      </c>
      <c r="AF84" s="80" t="s">
        <v>1955</v>
      </c>
      <c r="AG84" s="86" t="s">
        <v>1190</v>
      </c>
      <c r="AH84" s="86" t="s">
        <v>1190</v>
      </c>
      <c r="AI84" s="86"/>
      <c r="AJ84" s="87"/>
      <c r="AK84" s="88" t="str">
        <f>VLOOKUP($A84,'[2]Arcade.Laser Tag'!$A$1:$AB$293,15,FALSE)</f>
        <v>Intercard</v>
      </c>
      <c r="AL84" s="89"/>
      <c r="AM84" s="86" t="s">
        <v>1189</v>
      </c>
      <c r="AN84" s="86" t="s">
        <v>1190</v>
      </c>
      <c r="AO84" s="86" t="s">
        <v>1189</v>
      </c>
      <c r="AP84" s="86" t="s">
        <v>1189</v>
      </c>
      <c r="AQ84" s="86" t="s">
        <v>1956</v>
      </c>
      <c r="AR84" s="86" t="s">
        <v>1190</v>
      </c>
      <c r="AS84" s="86" t="s">
        <v>1189</v>
      </c>
      <c r="AT84" s="86" t="s">
        <v>1190</v>
      </c>
      <c r="AU84" s="86" t="s">
        <v>1189</v>
      </c>
      <c r="AV84" s="86" t="s">
        <v>1189</v>
      </c>
      <c r="AW84" s="86" t="s">
        <v>1190</v>
      </c>
      <c r="AX84" s="86" t="s">
        <v>1191</v>
      </c>
      <c r="AY84" s="86" t="s">
        <v>1192</v>
      </c>
      <c r="AZ84" s="80" t="s">
        <v>1193</v>
      </c>
      <c r="BA84" s="86" t="s">
        <v>1241</v>
      </c>
    </row>
    <row r="85" spans="1:53" ht="15.75">
      <c r="A85" s="80">
        <v>262</v>
      </c>
      <c r="B85" s="80" t="s">
        <v>11</v>
      </c>
      <c r="C85" s="81" t="s">
        <v>100</v>
      </c>
      <c r="D85" s="81" t="s">
        <v>194</v>
      </c>
      <c r="E85" s="82" t="s">
        <v>199</v>
      </c>
      <c r="F85" s="80" t="s">
        <v>1176</v>
      </c>
      <c r="G85" s="80" t="s">
        <v>133</v>
      </c>
      <c r="H85" s="80" t="s">
        <v>1392</v>
      </c>
      <c r="I85" s="80" t="s">
        <v>1393</v>
      </c>
      <c r="J85" s="83"/>
      <c r="K85" s="80">
        <v>1696</v>
      </c>
      <c r="L85" s="80" t="s">
        <v>1933</v>
      </c>
      <c r="M85" s="80" t="s">
        <v>1934</v>
      </c>
      <c r="N85" s="81" t="s">
        <v>1957</v>
      </c>
      <c r="O85" s="81" t="s">
        <v>1958</v>
      </c>
      <c r="P85" s="80" t="s">
        <v>1959</v>
      </c>
      <c r="Q85" s="81" t="s">
        <v>1960</v>
      </c>
      <c r="R85" s="83"/>
      <c r="S85" s="81" t="s">
        <v>1961</v>
      </c>
      <c r="T85" s="81" t="s">
        <v>533</v>
      </c>
      <c r="U85" s="84">
        <v>92832</v>
      </c>
      <c r="V85" s="80">
        <v>33.854493499999997</v>
      </c>
      <c r="W85" s="80">
        <v>-117.91998390000001</v>
      </c>
      <c r="X85" s="80" t="s">
        <v>1962</v>
      </c>
      <c r="Y85" s="80" t="s">
        <v>1962</v>
      </c>
      <c r="Z85" s="80">
        <v>40</v>
      </c>
      <c r="AA85" s="80"/>
      <c r="AB85" s="85" t="s">
        <v>1963</v>
      </c>
      <c r="AC85" s="85" t="s">
        <v>1964</v>
      </c>
      <c r="AD85" s="83"/>
      <c r="AE85" s="92"/>
      <c r="AF85" s="83"/>
      <c r="AG85" s="86" t="s">
        <v>1189</v>
      </c>
      <c r="AH85" s="86" t="s">
        <v>1190</v>
      </c>
      <c r="AI85" s="86"/>
      <c r="AJ85" s="87"/>
      <c r="AK85" s="88" t="str">
        <f>VLOOKUP($A85,'[2]Arcade.Laser Tag'!$A$1:$AB$293,15,FALSE)</f>
        <v>Pelican</v>
      </c>
      <c r="AL85" s="89"/>
      <c r="AM85" s="86" t="s">
        <v>1189</v>
      </c>
      <c r="AN85" s="86" t="s">
        <v>1190</v>
      </c>
      <c r="AO85" s="86" t="s">
        <v>1190</v>
      </c>
      <c r="AP85" s="86" t="s">
        <v>1189</v>
      </c>
      <c r="AQ85" s="90"/>
      <c r="AR85" s="86" t="s">
        <v>1190</v>
      </c>
      <c r="AS85" s="86" t="s">
        <v>1189</v>
      </c>
      <c r="AT85" s="86" t="s">
        <v>1190</v>
      </c>
      <c r="AU85" s="86" t="s">
        <v>1189</v>
      </c>
      <c r="AV85" s="86" t="s">
        <v>1190</v>
      </c>
      <c r="AW85" s="86" t="s">
        <v>1190</v>
      </c>
      <c r="AX85" s="86" t="s">
        <v>1191</v>
      </c>
      <c r="AY85" s="86" t="s">
        <v>1192</v>
      </c>
      <c r="AZ85" s="80" t="s">
        <v>1193</v>
      </c>
      <c r="BA85" s="86" t="s">
        <v>1194</v>
      </c>
    </row>
    <row r="86" spans="1:53" ht="15.75">
      <c r="A86" s="80">
        <v>263</v>
      </c>
      <c r="B86" s="80" t="s">
        <v>44</v>
      </c>
      <c r="C86" s="81" t="s">
        <v>100</v>
      </c>
      <c r="D86" s="81" t="s">
        <v>1944</v>
      </c>
      <c r="E86" s="82" t="s">
        <v>205</v>
      </c>
      <c r="F86" s="80" t="s">
        <v>1176</v>
      </c>
      <c r="G86" s="80" t="s">
        <v>133</v>
      </c>
      <c r="H86" s="80" t="s">
        <v>1392</v>
      </c>
      <c r="I86" s="80" t="s">
        <v>1393</v>
      </c>
      <c r="J86" s="83" t="s">
        <v>1546</v>
      </c>
      <c r="K86" s="80">
        <v>1562</v>
      </c>
      <c r="L86" s="83" t="s">
        <v>1945</v>
      </c>
      <c r="M86" s="91" t="s">
        <v>1946</v>
      </c>
      <c r="N86" s="81" t="s">
        <v>1965</v>
      </c>
      <c r="O86" s="81" t="s">
        <v>1966</v>
      </c>
      <c r="P86" s="80" t="s">
        <v>1967</v>
      </c>
      <c r="Q86" s="81" t="s">
        <v>1968</v>
      </c>
      <c r="R86" s="83"/>
      <c r="S86" s="81" t="s">
        <v>1969</v>
      </c>
      <c r="T86" s="81" t="s">
        <v>533</v>
      </c>
      <c r="U86" s="84">
        <v>90045</v>
      </c>
      <c r="V86" s="80">
        <v>33.958092899999997</v>
      </c>
      <c r="W86" s="80">
        <v>-118.41768070000001</v>
      </c>
      <c r="X86" s="80" t="s">
        <v>1970</v>
      </c>
      <c r="Y86" s="80" t="s">
        <v>1970</v>
      </c>
      <c r="Z86" s="80">
        <v>32</v>
      </c>
      <c r="AA86" s="80"/>
      <c r="AB86" s="85" t="s">
        <v>1971</v>
      </c>
      <c r="AC86" s="85" t="s">
        <v>1972</v>
      </c>
      <c r="AD86" s="80" t="s">
        <v>1190</v>
      </c>
      <c r="AE86" s="92">
        <v>42509</v>
      </c>
      <c r="AF86" s="80" t="s">
        <v>1973</v>
      </c>
      <c r="AG86" s="86" t="s">
        <v>1190</v>
      </c>
      <c r="AH86" s="86" t="s">
        <v>1189</v>
      </c>
      <c r="AI86" s="86"/>
      <c r="AJ86" s="87"/>
      <c r="AK86" s="88" t="str">
        <f>VLOOKUP($A86,'[2]Arcade.Laser Tag'!$A$1:$AB$293,15,FALSE)</f>
        <v>Intercard</v>
      </c>
      <c r="AL86" s="89"/>
      <c r="AM86" s="86" t="s">
        <v>1189</v>
      </c>
      <c r="AN86" s="86" t="s">
        <v>1190</v>
      </c>
      <c r="AO86" s="86" t="s">
        <v>1189</v>
      </c>
      <c r="AP86" s="86" t="s">
        <v>1189</v>
      </c>
      <c r="AQ86" s="90"/>
      <c r="AR86" s="86" t="s">
        <v>1190</v>
      </c>
      <c r="AS86" s="86" t="s">
        <v>1189</v>
      </c>
      <c r="AT86" s="86" t="s">
        <v>1190</v>
      </c>
      <c r="AU86" s="86" t="s">
        <v>1189</v>
      </c>
      <c r="AV86" s="86" t="s">
        <v>1189</v>
      </c>
      <c r="AW86" s="86" t="s">
        <v>1190</v>
      </c>
      <c r="AX86" s="86" t="s">
        <v>1191</v>
      </c>
      <c r="AY86" s="86" t="s">
        <v>1192</v>
      </c>
      <c r="AZ86" s="80" t="s">
        <v>1193</v>
      </c>
      <c r="BA86" s="86" t="s">
        <v>1241</v>
      </c>
    </row>
    <row r="87" spans="1:53" ht="15.75">
      <c r="A87" s="80">
        <v>264</v>
      </c>
      <c r="B87" s="80" t="s">
        <v>44</v>
      </c>
      <c r="C87" s="81" t="s">
        <v>100</v>
      </c>
      <c r="D87" s="81" t="s">
        <v>1944</v>
      </c>
      <c r="E87" s="82" t="s">
        <v>206</v>
      </c>
      <c r="F87" s="80" t="s">
        <v>1176</v>
      </c>
      <c r="G87" s="80" t="s">
        <v>133</v>
      </c>
      <c r="H87" s="80" t="s">
        <v>1392</v>
      </c>
      <c r="I87" s="80" t="s">
        <v>1393</v>
      </c>
      <c r="J87" s="83" t="s">
        <v>1546</v>
      </c>
      <c r="K87" s="80">
        <v>1562</v>
      </c>
      <c r="L87" s="83" t="s">
        <v>1945</v>
      </c>
      <c r="M87" s="91" t="s">
        <v>1946</v>
      </c>
      <c r="N87" s="81" t="s">
        <v>1974</v>
      </c>
      <c r="O87" s="81" t="s">
        <v>1975</v>
      </c>
      <c r="P87" s="80" t="s">
        <v>1976</v>
      </c>
      <c r="Q87" s="81" t="s">
        <v>1977</v>
      </c>
      <c r="R87" s="83"/>
      <c r="S87" s="81" t="s">
        <v>1978</v>
      </c>
      <c r="T87" s="81" t="s">
        <v>533</v>
      </c>
      <c r="U87" s="84">
        <v>90066</v>
      </c>
      <c r="V87" s="80">
        <v>34.0054345</v>
      </c>
      <c r="W87" s="80">
        <v>-118.4311167</v>
      </c>
      <c r="X87" s="80" t="s">
        <v>1979</v>
      </c>
      <c r="Y87" s="80" t="s">
        <v>1979</v>
      </c>
      <c r="Z87" s="80">
        <v>28</v>
      </c>
      <c r="AA87" s="80"/>
      <c r="AB87" s="85" t="s">
        <v>1980</v>
      </c>
      <c r="AC87" s="85" t="s">
        <v>1981</v>
      </c>
      <c r="AD87" s="80" t="s">
        <v>1190</v>
      </c>
      <c r="AE87" s="92">
        <v>42102</v>
      </c>
      <c r="AF87" s="80" t="s">
        <v>1982</v>
      </c>
      <c r="AG87" s="86" t="s">
        <v>1190</v>
      </c>
      <c r="AH87" s="86" t="s">
        <v>1189</v>
      </c>
      <c r="AI87" s="86"/>
      <c r="AJ87" s="87"/>
      <c r="AK87" s="88" t="str">
        <f>VLOOKUP($A87,'[2]Arcade.Laser Tag'!$A$1:$AB$293,15,FALSE)</f>
        <v>Intercard</v>
      </c>
      <c r="AL87" s="89"/>
      <c r="AM87" s="86" t="s">
        <v>1189</v>
      </c>
      <c r="AN87" s="86" t="s">
        <v>1190</v>
      </c>
      <c r="AO87" s="86" t="s">
        <v>1189</v>
      </c>
      <c r="AP87" s="86" t="s">
        <v>1189</v>
      </c>
      <c r="AQ87" s="90"/>
      <c r="AR87" s="86" t="s">
        <v>1190</v>
      </c>
      <c r="AS87" s="86" t="s">
        <v>1189</v>
      </c>
      <c r="AT87" s="86" t="s">
        <v>1190</v>
      </c>
      <c r="AU87" s="86" t="s">
        <v>1189</v>
      </c>
      <c r="AV87" s="86" t="s">
        <v>1189</v>
      </c>
      <c r="AW87" s="86" t="s">
        <v>1190</v>
      </c>
      <c r="AX87" s="86" t="s">
        <v>1191</v>
      </c>
      <c r="AY87" s="86" t="s">
        <v>1192</v>
      </c>
      <c r="AZ87" s="80" t="s">
        <v>1193</v>
      </c>
      <c r="BA87" s="86" t="s">
        <v>1241</v>
      </c>
    </row>
    <row r="88" spans="1:53" ht="15.75">
      <c r="A88" s="80">
        <v>267</v>
      </c>
      <c r="B88" s="80" t="s">
        <v>44</v>
      </c>
      <c r="C88" s="81" t="s">
        <v>100</v>
      </c>
      <c r="D88" s="81" t="s">
        <v>194</v>
      </c>
      <c r="E88" s="82" t="s">
        <v>207</v>
      </c>
      <c r="F88" s="80" t="s">
        <v>1176</v>
      </c>
      <c r="G88" s="80" t="s">
        <v>133</v>
      </c>
      <c r="H88" s="80" t="s">
        <v>1392</v>
      </c>
      <c r="I88" s="80" t="s">
        <v>1393</v>
      </c>
      <c r="J88" s="83"/>
      <c r="K88" s="80">
        <v>1696</v>
      </c>
      <c r="L88" s="80" t="s">
        <v>1933</v>
      </c>
      <c r="M88" s="80" t="s">
        <v>1934</v>
      </c>
      <c r="N88" s="81" t="s">
        <v>1983</v>
      </c>
      <c r="O88" s="81" t="s">
        <v>1984</v>
      </c>
      <c r="P88" s="80" t="s">
        <v>1985</v>
      </c>
      <c r="Q88" s="81" t="s">
        <v>1986</v>
      </c>
      <c r="R88" s="83"/>
      <c r="S88" s="81" t="s">
        <v>1987</v>
      </c>
      <c r="T88" s="81" t="s">
        <v>533</v>
      </c>
      <c r="U88" s="84">
        <v>92503</v>
      </c>
      <c r="V88" s="80">
        <v>33.900993800000002</v>
      </c>
      <c r="W88" s="80">
        <v>-117.46574990000001</v>
      </c>
      <c r="X88" s="80" t="s">
        <v>1988</v>
      </c>
      <c r="Y88" s="80" t="s">
        <v>1988</v>
      </c>
      <c r="Z88" s="80">
        <v>40</v>
      </c>
      <c r="AA88" s="80"/>
      <c r="AB88" s="85" t="s">
        <v>1989</v>
      </c>
      <c r="AC88" s="85" t="s">
        <v>1990</v>
      </c>
      <c r="AD88" s="83" t="s">
        <v>1190</v>
      </c>
      <c r="AE88" s="92">
        <v>43060</v>
      </c>
      <c r="AF88" s="83" t="s">
        <v>1991</v>
      </c>
      <c r="AG88" s="86" t="s">
        <v>1189</v>
      </c>
      <c r="AH88" s="86" t="s">
        <v>1190</v>
      </c>
      <c r="AI88" s="86"/>
      <c r="AJ88" s="87"/>
      <c r="AK88" s="88" t="str">
        <f>VLOOKUP($A88,'[2]Arcade.Laser Tag'!$A$1:$AB$293,15,FALSE)</f>
        <v>Intercard</v>
      </c>
      <c r="AL88" s="89"/>
      <c r="AM88" s="86" t="s">
        <v>1189</v>
      </c>
      <c r="AN88" s="86" t="s">
        <v>1190</v>
      </c>
      <c r="AO88" s="86" t="s">
        <v>1190</v>
      </c>
      <c r="AP88" s="86" t="s">
        <v>1189</v>
      </c>
      <c r="AQ88" s="90"/>
      <c r="AR88" s="86" t="s">
        <v>1190</v>
      </c>
      <c r="AS88" s="86" t="s">
        <v>1189</v>
      </c>
      <c r="AT88" s="86" t="s">
        <v>1190</v>
      </c>
      <c r="AU88" s="86" t="s">
        <v>1189</v>
      </c>
      <c r="AV88" s="86" t="s">
        <v>1189</v>
      </c>
      <c r="AW88" s="86" t="s">
        <v>1190</v>
      </c>
      <c r="AX88" s="86" t="s">
        <v>1191</v>
      </c>
      <c r="AY88" s="86" t="s">
        <v>1192</v>
      </c>
      <c r="AZ88" s="80" t="s">
        <v>1193</v>
      </c>
      <c r="BA88" s="86" t="s">
        <v>1194</v>
      </c>
    </row>
    <row r="89" spans="1:53" ht="15.75">
      <c r="A89" s="80">
        <v>270</v>
      </c>
      <c r="B89" s="80" t="s">
        <v>44</v>
      </c>
      <c r="C89" s="81" t="s">
        <v>100</v>
      </c>
      <c r="D89" s="81" t="s">
        <v>1920</v>
      </c>
      <c r="E89" s="82" t="s">
        <v>208</v>
      </c>
      <c r="F89" s="80" t="s">
        <v>1176</v>
      </c>
      <c r="G89" s="80" t="s">
        <v>133</v>
      </c>
      <c r="H89" s="80" t="s">
        <v>1392</v>
      </c>
      <c r="I89" s="80" t="s">
        <v>1393</v>
      </c>
      <c r="J89" s="80" t="s">
        <v>1546</v>
      </c>
      <c r="K89" s="80">
        <v>1664</v>
      </c>
      <c r="L89" s="80" t="s">
        <v>1921</v>
      </c>
      <c r="M89" s="96" t="s">
        <v>1922</v>
      </c>
      <c r="N89" s="81" t="s">
        <v>1232</v>
      </c>
      <c r="O89" s="81" t="s">
        <v>1992</v>
      </c>
      <c r="P89" s="80" t="s">
        <v>1993</v>
      </c>
      <c r="Q89" s="81" t="s">
        <v>1994</v>
      </c>
      <c r="R89" s="83"/>
      <c r="S89" s="81" t="s">
        <v>1995</v>
      </c>
      <c r="T89" s="81" t="s">
        <v>533</v>
      </c>
      <c r="U89" s="84">
        <v>91364</v>
      </c>
      <c r="V89" s="80">
        <v>34.163060899999998</v>
      </c>
      <c r="W89" s="80">
        <v>-118.62930609999999</v>
      </c>
      <c r="X89" s="80" t="s">
        <v>1996</v>
      </c>
      <c r="Y89" s="80" t="s">
        <v>1996</v>
      </c>
      <c r="Z89" s="80">
        <v>32</v>
      </c>
      <c r="AA89" s="80"/>
      <c r="AB89" s="85" t="s">
        <v>1997</v>
      </c>
      <c r="AC89" s="85" t="s">
        <v>1998</v>
      </c>
      <c r="AD89" s="80" t="s">
        <v>1190</v>
      </c>
      <c r="AE89" s="92">
        <v>42439</v>
      </c>
      <c r="AF89" s="80" t="s">
        <v>1999</v>
      </c>
      <c r="AG89" s="86" t="s">
        <v>1190</v>
      </c>
      <c r="AH89" s="86" t="s">
        <v>1189</v>
      </c>
      <c r="AI89" s="86"/>
      <c r="AJ89" s="87"/>
      <c r="AK89" s="88" t="str">
        <f>VLOOKUP($A89,'[2]Arcade.Laser Tag'!$A$1:$AB$293,15,FALSE)</f>
        <v>Intercard</v>
      </c>
      <c r="AL89" s="89"/>
      <c r="AM89" s="86" t="s">
        <v>1189</v>
      </c>
      <c r="AN89" s="86" t="s">
        <v>1190</v>
      </c>
      <c r="AO89" s="86" t="s">
        <v>1189</v>
      </c>
      <c r="AP89" s="86" t="s">
        <v>1190</v>
      </c>
      <c r="AQ89" s="90"/>
      <c r="AR89" s="86" t="s">
        <v>1190</v>
      </c>
      <c r="AS89" s="86" t="s">
        <v>1189</v>
      </c>
      <c r="AT89" s="86" t="s">
        <v>1190</v>
      </c>
      <c r="AU89" s="86" t="s">
        <v>1189</v>
      </c>
      <c r="AV89" s="86" t="s">
        <v>1189</v>
      </c>
      <c r="AW89" s="86" t="s">
        <v>1190</v>
      </c>
      <c r="AX89" s="86" t="s">
        <v>1191</v>
      </c>
      <c r="AY89" s="86" t="s">
        <v>1192</v>
      </c>
      <c r="AZ89" s="80" t="s">
        <v>1193</v>
      </c>
      <c r="BA89" s="86" t="s">
        <v>1241</v>
      </c>
    </row>
    <row r="90" spans="1:53" ht="15.75">
      <c r="A90" s="80">
        <v>276</v>
      </c>
      <c r="B90" s="80" t="s">
        <v>11</v>
      </c>
      <c r="C90" s="81" t="s">
        <v>56</v>
      </c>
      <c r="D90" s="81" t="s">
        <v>57</v>
      </c>
      <c r="E90" s="82" t="s">
        <v>209</v>
      </c>
      <c r="F90" s="80" t="s">
        <v>1176</v>
      </c>
      <c r="G90" s="80" t="s">
        <v>27</v>
      </c>
      <c r="H90" s="80" t="s">
        <v>1261</v>
      </c>
      <c r="I90" s="80" t="s">
        <v>1262</v>
      </c>
      <c r="J90" s="83"/>
      <c r="K90" s="80">
        <v>1693</v>
      </c>
      <c r="L90" s="80" t="s">
        <v>1263</v>
      </c>
      <c r="M90" s="80" t="s">
        <v>1264</v>
      </c>
      <c r="N90" s="81" t="s">
        <v>2000</v>
      </c>
      <c r="O90" s="81" t="s">
        <v>2001</v>
      </c>
      <c r="P90" s="80" t="s">
        <v>2002</v>
      </c>
      <c r="Q90" s="81" t="s">
        <v>2003</v>
      </c>
      <c r="R90" s="83"/>
      <c r="S90" s="81" t="s">
        <v>2004</v>
      </c>
      <c r="T90" s="81" t="s">
        <v>664</v>
      </c>
      <c r="U90" s="84">
        <v>74145</v>
      </c>
      <c r="V90" s="80">
        <v>36.118132600000003</v>
      </c>
      <c r="W90" s="80">
        <v>-95.903612199999998</v>
      </c>
      <c r="X90" s="80" t="s">
        <v>2005</v>
      </c>
      <c r="Y90" s="80" t="s">
        <v>2005</v>
      </c>
      <c r="Z90" s="80">
        <v>60</v>
      </c>
      <c r="AA90" s="80"/>
      <c r="AB90" s="85" t="s">
        <v>2006</v>
      </c>
      <c r="AC90" s="85" t="s">
        <v>2007</v>
      </c>
      <c r="AD90" s="83"/>
      <c r="AE90" s="92"/>
      <c r="AF90" s="83"/>
      <c r="AG90" s="86" t="s">
        <v>1189</v>
      </c>
      <c r="AH90" s="86" t="s">
        <v>1190</v>
      </c>
      <c r="AI90" s="86"/>
      <c r="AJ90" s="87"/>
      <c r="AK90" s="88" t="str">
        <f>VLOOKUP($A90,'[2]Arcade.Laser Tag'!$A$1:$AB$293,15,FALSE)</f>
        <v>Pelican</v>
      </c>
      <c r="AL90" s="89"/>
      <c r="AM90" s="86" t="s">
        <v>1189</v>
      </c>
      <c r="AN90" s="86" t="s">
        <v>1190</v>
      </c>
      <c r="AO90" s="86" t="s">
        <v>1189</v>
      </c>
      <c r="AP90" s="86" t="s">
        <v>1189</v>
      </c>
      <c r="AQ90" s="90"/>
      <c r="AR90" s="86" t="s">
        <v>1190</v>
      </c>
      <c r="AS90" s="86" t="s">
        <v>1189</v>
      </c>
      <c r="AT90" s="86" t="s">
        <v>1190</v>
      </c>
      <c r="AU90" s="86" t="s">
        <v>1189</v>
      </c>
      <c r="AV90" s="86" t="s">
        <v>1190</v>
      </c>
      <c r="AW90" s="86" t="s">
        <v>1190</v>
      </c>
      <c r="AX90" s="86" t="s">
        <v>1191</v>
      </c>
      <c r="AY90" s="86" t="s">
        <v>1192</v>
      </c>
      <c r="AZ90" s="80" t="s">
        <v>1193</v>
      </c>
      <c r="BA90" s="86" t="s">
        <v>1194</v>
      </c>
    </row>
    <row r="91" spans="1:53" ht="15.75">
      <c r="A91" s="80">
        <v>277</v>
      </c>
      <c r="B91" s="80" t="s">
        <v>11</v>
      </c>
      <c r="C91" s="81" t="s">
        <v>94</v>
      </c>
      <c r="D91" s="93" t="s">
        <v>1558</v>
      </c>
      <c r="E91" s="82" t="s">
        <v>210</v>
      </c>
      <c r="F91" s="80" t="s">
        <v>1176</v>
      </c>
      <c r="G91" s="80" t="s">
        <v>21</v>
      </c>
      <c r="H91" s="80" t="s">
        <v>1368</v>
      </c>
      <c r="I91" s="80" t="s">
        <v>1369</v>
      </c>
      <c r="J91" s="83"/>
      <c r="K91" s="80">
        <v>1682</v>
      </c>
      <c r="L91" s="80" t="s">
        <v>1559</v>
      </c>
      <c r="M91" s="80" t="s">
        <v>1560</v>
      </c>
      <c r="N91" s="81" t="s">
        <v>2008</v>
      </c>
      <c r="O91" s="81" t="s">
        <v>2009</v>
      </c>
      <c r="P91" s="80" t="s">
        <v>2010</v>
      </c>
      <c r="Q91" s="81" t="s">
        <v>2011</v>
      </c>
      <c r="R91" s="83"/>
      <c r="S91" s="81" t="s">
        <v>2012</v>
      </c>
      <c r="T91" s="81" t="s">
        <v>471</v>
      </c>
      <c r="U91" s="84">
        <v>19061</v>
      </c>
      <c r="V91" s="80">
        <v>39.850195100000001</v>
      </c>
      <c r="W91" s="80">
        <v>-75.446892099999999</v>
      </c>
      <c r="X91" s="80" t="s">
        <v>2013</v>
      </c>
      <c r="Y91" s="80" t="s">
        <v>2013</v>
      </c>
      <c r="Z91" s="80">
        <v>32</v>
      </c>
      <c r="AA91" s="80"/>
      <c r="AB91" s="85" t="s">
        <v>2014</v>
      </c>
      <c r="AC91" s="85" t="s">
        <v>2015</v>
      </c>
      <c r="AD91" s="83"/>
      <c r="AE91" s="92"/>
      <c r="AF91" s="83"/>
      <c r="AG91" s="86" t="s">
        <v>1189</v>
      </c>
      <c r="AH91" s="86" t="s">
        <v>1190</v>
      </c>
      <c r="AI91" s="86"/>
      <c r="AJ91" s="87"/>
      <c r="AK91" s="88" t="str">
        <f>VLOOKUP($A91,'[2]Arcade.Laser Tag'!$A$1:$AB$293,15,FALSE)</f>
        <v>Intercard</v>
      </c>
      <c r="AL91" s="89"/>
      <c r="AM91" s="86" t="s">
        <v>1189</v>
      </c>
      <c r="AN91" s="86" t="s">
        <v>1189</v>
      </c>
      <c r="AO91" s="86" t="s">
        <v>1189</v>
      </c>
      <c r="AP91" s="86" t="s">
        <v>1189</v>
      </c>
      <c r="AQ91" s="90"/>
      <c r="AR91" s="86" t="s">
        <v>1190</v>
      </c>
      <c r="AS91" s="86" t="s">
        <v>1189</v>
      </c>
      <c r="AT91" s="86" t="s">
        <v>1190</v>
      </c>
      <c r="AU91" s="86" t="s">
        <v>1189</v>
      </c>
      <c r="AV91" s="86" t="s">
        <v>1189</v>
      </c>
      <c r="AW91" s="86" t="s">
        <v>1190</v>
      </c>
      <c r="AX91" s="86" t="s">
        <v>1191</v>
      </c>
      <c r="AY91" s="86" t="s">
        <v>1192</v>
      </c>
      <c r="AZ91" s="80" t="s">
        <v>1193</v>
      </c>
      <c r="BA91" s="86" t="s">
        <v>1194</v>
      </c>
    </row>
    <row r="92" spans="1:53" ht="15.75">
      <c r="A92" s="80">
        <v>280</v>
      </c>
      <c r="B92" s="80" t="s">
        <v>11</v>
      </c>
      <c r="C92" s="81" t="s">
        <v>100</v>
      </c>
      <c r="D92" s="81" t="s">
        <v>188</v>
      </c>
      <c r="E92" s="82" t="s">
        <v>211</v>
      </c>
      <c r="F92" s="80" t="s">
        <v>1176</v>
      </c>
      <c r="G92" s="80" t="s">
        <v>133</v>
      </c>
      <c r="H92" s="80" t="s">
        <v>1392</v>
      </c>
      <c r="I92" s="80" t="s">
        <v>1393</v>
      </c>
      <c r="J92" s="83"/>
      <c r="K92" s="80">
        <v>1550</v>
      </c>
      <c r="L92" s="80" t="s">
        <v>1900</v>
      </c>
      <c r="M92" s="80" t="s">
        <v>1901</v>
      </c>
      <c r="N92" s="81" t="s">
        <v>2016</v>
      </c>
      <c r="O92" s="81" t="s">
        <v>2017</v>
      </c>
      <c r="P92" s="80" t="s">
        <v>2018</v>
      </c>
      <c r="Q92" s="81" t="s">
        <v>2019</v>
      </c>
      <c r="R92" s="83"/>
      <c r="S92" s="81" t="s">
        <v>2020</v>
      </c>
      <c r="T92" s="81" t="s">
        <v>533</v>
      </c>
      <c r="U92" s="84">
        <v>92545</v>
      </c>
      <c r="V92" s="80">
        <v>33.748831699999997</v>
      </c>
      <c r="W92" s="80">
        <v>-117.0015642</v>
      </c>
      <c r="X92" s="80" t="s">
        <v>2021</v>
      </c>
      <c r="Y92" s="80" t="s">
        <v>2021</v>
      </c>
      <c r="Z92" s="80">
        <v>32</v>
      </c>
      <c r="AA92" s="80"/>
      <c r="AB92" s="85" t="s">
        <v>2022</v>
      </c>
      <c r="AC92" s="85" t="s">
        <v>2023</v>
      </c>
      <c r="AD92" s="83"/>
      <c r="AE92" s="92"/>
      <c r="AF92" s="83"/>
      <c r="AG92" s="86" t="s">
        <v>1189</v>
      </c>
      <c r="AH92" s="86" t="s">
        <v>1190</v>
      </c>
      <c r="AI92" s="86"/>
      <c r="AJ92" s="87"/>
      <c r="AK92" s="88" t="str">
        <f>VLOOKUP($A92,'[2]Arcade.Laser Tag'!$A$1:$AB$293,15,FALSE)</f>
        <v>Pelican</v>
      </c>
      <c r="AL92" s="89"/>
      <c r="AM92" s="86" t="s">
        <v>1189</v>
      </c>
      <c r="AN92" s="86" t="s">
        <v>1190</v>
      </c>
      <c r="AO92" s="86" t="s">
        <v>1189</v>
      </c>
      <c r="AP92" s="86" t="s">
        <v>1189</v>
      </c>
      <c r="AQ92" s="90"/>
      <c r="AR92" s="86" t="s">
        <v>1190</v>
      </c>
      <c r="AS92" s="86" t="s">
        <v>1189</v>
      </c>
      <c r="AT92" s="86" t="s">
        <v>1190</v>
      </c>
      <c r="AU92" s="86" t="s">
        <v>1189</v>
      </c>
      <c r="AV92" s="86" t="s">
        <v>1190</v>
      </c>
      <c r="AW92" s="86" t="s">
        <v>1190</v>
      </c>
      <c r="AX92" s="86" t="s">
        <v>1191</v>
      </c>
      <c r="AY92" s="86" t="s">
        <v>1192</v>
      </c>
      <c r="AZ92" s="80" t="s">
        <v>1193</v>
      </c>
      <c r="BA92" s="86" t="s">
        <v>1194</v>
      </c>
    </row>
    <row r="93" spans="1:53" ht="15.75">
      <c r="A93" s="80">
        <v>282</v>
      </c>
      <c r="B93" s="80" t="s">
        <v>11</v>
      </c>
      <c r="C93" s="93" t="s">
        <v>100</v>
      </c>
      <c r="D93" s="93" t="s">
        <v>164</v>
      </c>
      <c r="E93" s="82" t="s">
        <v>212</v>
      </c>
      <c r="F93" s="80" t="s">
        <v>1176</v>
      </c>
      <c r="G93" s="80" t="s">
        <v>133</v>
      </c>
      <c r="H93" s="80" t="s">
        <v>1392</v>
      </c>
      <c r="I93" s="80" t="s">
        <v>1393</v>
      </c>
      <c r="J93" s="80"/>
      <c r="K93" s="87">
        <v>1699</v>
      </c>
      <c r="L93" s="80" t="s">
        <v>2024</v>
      </c>
      <c r="M93" s="80" t="s">
        <v>2025</v>
      </c>
      <c r="N93" s="81" t="s">
        <v>2026</v>
      </c>
      <c r="O93" s="81" t="s">
        <v>2027</v>
      </c>
      <c r="P93" s="80" t="s">
        <v>2028</v>
      </c>
      <c r="Q93" s="81" t="s">
        <v>2029</v>
      </c>
      <c r="R93" s="83"/>
      <c r="S93" s="81" t="s">
        <v>2030</v>
      </c>
      <c r="T93" s="81" t="s">
        <v>533</v>
      </c>
      <c r="U93" s="84">
        <v>95926</v>
      </c>
      <c r="V93" s="80">
        <v>39.754171900000003</v>
      </c>
      <c r="W93" s="80">
        <v>-121.86058749999999</v>
      </c>
      <c r="X93" s="80" t="s">
        <v>2031</v>
      </c>
      <c r="Y93" s="80" t="s">
        <v>2031</v>
      </c>
      <c r="Z93" s="80">
        <v>38</v>
      </c>
      <c r="AA93" s="80"/>
      <c r="AB93" s="85" t="s">
        <v>2032</v>
      </c>
      <c r="AC93" s="85" t="s">
        <v>2033</v>
      </c>
      <c r="AD93" s="83"/>
      <c r="AE93" s="92"/>
      <c r="AF93" s="83"/>
      <c r="AG93" s="86" t="s">
        <v>1190</v>
      </c>
      <c r="AH93" s="86" t="s">
        <v>1190</v>
      </c>
      <c r="AI93" s="86"/>
      <c r="AJ93" s="87"/>
      <c r="AK93" s="88" t="str">
        <f>VLOOKUP($A93,'[2]Arcade.Laser Tag'!$A$1:$AB$293,15,FALSE)</f>
        <v>Intercard</v>
      </c>
      <c r="AL93" s="89"/>
      <c r="AM93" s="86" t="s">
        <v>1189</v>
      </c>
      <c r="AN93" s="86" t="s">
        <v>1190</v>
      </c>
      <c r="AO93" s="86" t="s">
        <v>1189</v>
      </c>
      <c r="AP93" s="86" t="s">
        <v>1189</v>
      </c>
      <c r="AQ93" s="90"/>
      <c r="AR93" s="86" t="s">
        <v>1190</v>
      </c>
      <c r="AS93" s="86" t="s">
        <v>1189</v>
      </c>
      <c r="AT93" s="86" t="s">
        <v>1190</v>
      </c>
      <c r="AU93" s="86" t="s">
        <v>1189</v>
      </c>
      <c r="AV93" s="86" t="s">
        <v>1189</v>
      </c>
      <c r="AW93" s="86" t="s">
        <v>1190</v>
      </c>
      <c r="AX93" s="86" t="s">
        <v>1191</v>
      </c>
      <c r="AY93" s="86" t="s">
        <v>1192</v>
      </c>
      <c r="AZ93" s="80" t="s">
        <v>1193</v>
      </c>
      <c r="BA93" s="86" t="s">
        <v>1194</v>
      </c>
    </row>
    <row r="94" spans="1:53" ht="15.75">
      <c r="A94" s="80">
        <v>287</v>
      </c>
      <c r="B94" s="80" t="s">
        <v>11</v>
      </c>
      <c r="C94" s="81" t="s">
        <v>66</v>
      </c>
      <c r="D94" s="81" t="s">
        <v>162</v>
      </c>
      <c r="E94" s="82" t="s">
        <v>215</v>
      </c>
      <c r="F94" s="80" t="s">
        <v>1176</v>
      </c>
      <c r="G94" s="80" t="s">
        <v>21</v>
      </c>
      <c r="H94" s="80" t="s">
        <v>1282</v>
      </c>
      <c r="I94" s="80" t="s">
        <v>1283</v>
      </c>
      <c r="J94" s="80"/>
      <c r="K94" s="80">
        <v>1683</v>
      </c>
      <c r="L94" s="80" t="s">
        <v>1734</v>
      </c>
      <c r="M94" s="80" t="s">
        <v>1735</v>
      </c>
      <c r="N94" s="81" t="s">
        <v>2034</v>
      </c>
      <c r="O94" s="81" t="s">
        <v>2035</v>
      </c>
      <c r="P94" s="80" t="s">
        <v>2036</v>
      </c>
      <c r="Q94" s="81" t="s">
        <v>2037</v>
      </c>
      <c r="R94" s="83"/>
      <c r="S94" s="81" t="s">
        <v>2038</v>
      </c>
      <c r="T94" s="81" t="s">
        <v>695</v>
      </c>
      <c r="U94" s="84">
        <v>14450</v>
      </c>
      <c r="V94" s="80">
        <v>43.099618900000003</v>
      </c>
      <c r="W94" s="80">
        <v>-77.457553000000004</v>
      </c>
      <c r="X94" s="80" t="s">
        <v>2039</v>
      </c>
      <c r="Y94" s="80" t="s">
        <v>2039</v>
      </c>
      <c r="Z94" s="80">
        <v>24</v>
      </c>
      <c r="AA94" s="80"/>
      <c r="AB94" s="85" t="s">
        <v>2040</v>
      </c>
      <c r="AC94" s="85" t="s">
        <v>2041</v>
      </c>
      <c r="AD94" s="83"/>
      <c r="AE94" s="92"/>
      <c r="AF94" s="83"/>
      <c r="AG94" s="86" t="s">
        <v>1190</v>
      </c>
      <c r="AH94" s="86" t="s">
        <v>1189</v>
      </c>
      <c r="AI94" s="86"/>
      <c r="AJ94" s="87"/>
      <c r="AK94" s="88" t="str">
        <f>VLOOKUP($A94,'[2]Arcade.Laser Tag'!$A$1:$AB$293,15,FALSE)</f>
        <v>Pelican</v>
      </c>
      <c r="AL94" s="89"/>
      <c r="AM94" s="86" t="s">
        <v>1189</v>
      </c>
      <c r="AN94" s="86" t="s">
        <v>1190</v>
      </c>
      <c r="AO94" s="86" t="s">
        <v>1189</v>
      </c>
      <c r="AP94" s="86" t="s">
        <v>1189</v>
      </c>
      <c r="AQ94" s="90"/>
      <c r="AR94" s="86" t="s">
        <v>1190</v>
      </c>
      <c r="AS94" s="86" t="s">
        <v>1189</v>
      </c>
      <c r="AT94" s="86" t="s">
        <v>1190</v>
      </c>
      <c r="AU94" s="86" t="s">
        <v>1189</v>
      </c>
      <c r="AV94" s="86" t="s">
        <v>1189</v>
      </c>
      <c r="AW94" s="86" t="s">
        <v>1190</v>
      </c>
      <c r="AX94" s="86" t="s">
        <v>1191</v>
      </c>
      <c r="AY94" s="86" t="s">
        <v>1192</v>
      </c>
      <c r="AZ94" s="80" t="s">
        <v>1193</v>
      </c>
      <c r="BA94" s="86" t="s">
        <v>1194</v>
      </c>
    </row>
    <row r="95" spans="1:53" ht="15.75">
      <c r="A95" s="80">
        <v>291</v>
      </c>
      <c r="B95" s="80" t="s">
        <v>11</v>
      </c>
      <c r="C95" s="81" t="s">
        <v>85</v>
      </c>
      <c r="D95" s="81" t="s">
        <v>216</v>
      </c>
      <c r="E95" s="82" t="s">
        <v>217</v>
      </c>
      <c r="F95" s="80" t="s">
        <v>1176</v>
      </c>
      <c r="G95" s="80" t="s">
        <v>27</v>
      </c>
      <c r="H95" s="80" t="s">
        <v>1325</v>
      </c>
      <c r="I95" s="80" t="s">
        <v>1326</v>
      </c>
      <c r="J95" s="83"/>
      <c r="K95" s="80">
        <v>1566</v>
      </c>
      <c r="L95" s="83" t="s">
        <v>2042</v>
      </c>
      <c r="M95" s="91" t="s">
        <v>2043</v>
      </c>
      <c r="N95" s="81" t="s">
        <v>2044</v>
      </c>
      <c r="O95" s="81" t="s">
        <v>2045</v>
      </c>
      <c r="P95" s="80" t="s">
        <v>2046</v>
      </c>
      <c r="Q95" s="81" t="s">
        <v>2047</v>
      </c>
      <c r="R95" s="83"/>
      <c r="S95" s="81" t="s">
        <v>2048</v>
      </c>
      <c r="T95" s="81" t="s">
        <v>479</v>
      </c>
      <c r="U95" s="84">
        <v>55431</v>
      </c>
      <c r="V95" s="80">
        <v>44.859228899999998</v>
      </c>
      <c r="W95" s="80">
        <v>-93.306599899999995</v>
      </c>
      <c r="X95" s="80" t="s">
        <v>2049</v>
      </c>
      <c r="Y95" s="80" t="s">
        <v>2049</v>
      </c>
      <c r="Z95" s="80">
        <v>48</v>
      </c>
      <c r="AA95" s="80"/>
      <c r="AB95" s="85" t="s">
        <v>2050</v>
      </c>
      <c r="AC95" s="85" t="s">
        <v>2051</v>
      </c>
      <c r="AD95" s="83"/>
      <c r="AE95" s="92"/>
      <c r="AF95" s="83"/>
      <c r="AG95" s="86" t="s">
        <v>1190</v>
      </c>
      <c r="AH95" s="86" t="s">
        <v>1190</v>
      </c>
      <c r="AI95" s="86"/>
      <c r="AJ95" s="87"/>
      <c r="AK95" s="88" t="str">
        <f>VLOOKUP($A95,'[2]Arcade.Laser Tag'!$A$1:$AB$293,15,FALSE)</f>
        <v>Intercard</v>
      </c>
      <c r="AL95" s="89"/>
      <c r="AM95" s="86" t="s">
        <v>1189</v>
      </c>
      <c r="AN95" s="86" t="s">
        <v>1190</v>
      </c>
      <c r="AO95" s="86" t="s">
        <v>1189</v>
      </c>
      <c r="AP95" s="86" t="s">
        <v>1189</v>
      </c>
      <c r="AQ95" s="86" t="s">
        <v>2052</v>
      </c>
      <c r="AR95" s="86" t="s">
        <v>1190</v>
      </c>
      <c r="AS95" s="86" t="s">
        <v>1189</v>
      </c>
      <c r="AT95" s="86" t="s">
        <v>1190</v>
      </c>
      <c r="AU95" s="86" t="s">
        <v>1189</v>
      </c>
      <c r="AV95" s="86" t="s">
        <v>1190</v>
      </c>
      <c r="AW95" s="86" t="s">
        <v>1190</v>
      </c>
      <c r="AX95" s="86" t="s">
        <v>1191</v>
      </c>
      <c r="AY95" s="86" t="s">
        <v>1192</v>
      </c>
      <c r="AZ95" s="80" t="s">
        <v>1193</v>
      </c>
      <c r="BA95" s="86" t="s">
        <v>1194</v>
      </c>
    </row>
    <row r="96" spans="1:53" ht="15.75">
      <c r="A96" s="80">
        <v>292</v>
      </c>
      <c r="B96" s="80" t="s">
        <v>11</v>
      </c>
      <c r="C96" s="81" t="s">
        <v>85</v>
      </c>
      <c r="D96" s="81" t="s">
        <v>216</v>
      </c>
      <c r="E96" s="82" t="s">
        <v>218</v>
      </c>
      <c r="F96" s="80" t="s">
        <v>1176</v>
      </c>
      <c r="G96" s="80" t="s">
        <v>27</v>
      </c>
      <c r="H96" s="80" t="s">
        <v>1325</v>
      </c>
      <c r="I96" s="80" t="s">
        <v>1326</v>
      </c>
      <c r="J96" s="83"/>
      <c r="K96" s="80">
        <v>1566</v>
      </c>
      <c r="L96" s="83" t="s">
        <v>2042</v>
      </c>
      <c r="M96" s="91" t="s">
        <v>2043</v>
      </c>
      <c r="N96" s="81" t="s">
        <v>2053</v>
      </c>
      <c r="O96" s="81" t="s">
        <v>2054</v>
      </c>
      <c r="P96" s="80" t="s">
        <v>2055</v>
      </c>
      <c r="Q96" s="81" t="s">
        <v>2056</v>
      </c>
      <c r="R96" s="83"/>
      <c r="S96" s="81" t="s">
        <v>2057</v>
      </c>
      <c r="T96" s="81" t="s">
        <v>479</v>
      </c>
      <c r="U96" s="84">
        <v>55117</v>
      </c>
      <c r="V96" s="80">
        <v>45.026020600000003</v>
      </c>
      <c r="W96" s="80">
        <v>-93.1040177</v>
      </c>
      <c r="X96" s="80" t="s">
        <v>2058</v>
      </c>
      <c r="Y96" s="80" t="s">
        <v>2058</v>
      </c>
      <c r="Z96" s="80">
        <v>32</v>
      </c>
      <c r="AA96" s="80"/>
      <c r="AB96" s="85" t="s">
        <v>2059</v>
      </c>
      <c r="AC96" s="85" t="s">
        <v>2060</v>
      </c>
      <c r="AD96" s="83"/>
      <c r="AE96" s="92"/>
      <c r="AF96" s="83"/>
      <c r="AG96" s="86" t="s">
        <v>1189</v>
      </c>
      <c r="AH96" s="86" t="s">
        <v>1189</v>
      </c>
      <c r="AI96" s="86"/>
      <c r="AJ96" s="87"/>
      <c r="AK96" s="88" t="str">
        <f>VLOOKUP($A96,'[2]Arcade.Laser Tag'!$A$1:$AB$293,15,FALSE)</f>
        <v>Pelican</v>
      </c>
      <c r="AL96" s="89"/>
      <c r="AM96" s="86" t="s">
        <v>1189</v>
      </c>
      <c r="AN96" s="86" t="s">
        <v>1190</v>
      </c>
      <c r="AO96" s="86" t="s">
        <v>1189</v>
      </c>
      <c r="AP96" s="86" t="s">
        <v>1189</v>
      </c>
      <c r="AQ96" s="86" t="s">
        <v>2052</v>
      </c>
      <c r="AR96" s="86" t="s">
        <v>1190</v>
      </c>
      <c r="AS96" s="86" t="s">
        <v>1189</v>
      </c>
      <c r="AT96" s="86" t="s">
        <v>1190</v>
      </c>
      <c r="AU96" s="86" t="s">
        <v>1189</v>
      </c>
      <c r="AV96" s="86" t="s">
        <v>1189</v>
      </c>
      <c r="AW96" s="86" t="s">
        <v>1190</v>
      </c>
      <c r="AX96" s="86" t="s">
        <v>1191</v>
      </c>
      <c r="AY96" s="86" t="s">
        <v>1192</v>
      </c>
      <c r="AZ96" s="80" t="s">
        <v>1193</v>
      </c>
      <c r="BA96" s="86" t="s">
        <v>1194</v>
      </c>
    </row>
    <row r="97" spans="1:53" ht="15.75">
      <c r="A97" s="80">
        <v>295</v>
      </c>
      <c r="B97" s="80" t="s">
        <v>11</v>
      </c>
      <c r="C97" s="81" t="s">
        <v>56</v>
      </c>
      <c r="D97" s="81" t="s">
        <v>173</v>
      </c>
      <c r="E97" s="82" t="s">
        <v>219</v>
      </c>
      <c r="F97" s="80" t="s">
        <v>1176</v>
      </c>
      <c r="G97" s="80" t="s">
        <v>175</v>
      </c>
      <c r="H97" s="80" t="s">
        <v>1261</v>
      </c>
      <c r="I97" s="80" t="s">
        <v>1262</v>
      </c>
      <c r="J97" s="83"/>
      <c r="K97" s="80">
        <v>1690</v>
      </c>
      <c r="L97" s="80" t="s">
        <v>1792</v>
      </c>
      <c r="M97" s="80" t="s">
        <v>1793</v>
      </c>
      <c r="N97" s="81" t="s">
        <v>2061</v>
      </c>
      <c r="O97" s="81" t="s">
        <v>2062</v>
      </c>
      <c r="P97" s="80" t="s">
        <v>2063</v>
      </c>
      <c r="Q97" s="81" t="s">
        <v>2064</v>
      </c>
      <c r="R97" s="83"/>
      <c r="S97" s="81" t="s">
        <v>2065</v>
      </c>
      <c r="T97" s="81" t="s">
        <v>625</v>
      </c>
      <c r="U97" s="84">
        <v>80229</v>
      </c>
      <c r="V97" s="80">
        <v>39.856251399999998</v>
      </c>
      <c r="W97" s="80">
        <v>-104.9836294</v>
      </c>
      <c r="X97" s="80" t="s">
        <v>2066</v>
      </c>
      <c r="Y97" s="80" t="s">
        <v>2066</v>
      </c>
      <c r="Z97" s="80">
        <v>36</v>
      </c>
      <c r="AA97" s="80"/>
      <c r="AB97" s="85" t="s">
        <v>2067</v>
      </c>
      <c r="AC97" s="85" t="s">
        <v>2068</v>
      </c>
      <c r="AD97" s="83"/>
      <c r="AE97" s="92"/>
      <c r="AF97" s="83"/>
      <c r="AG97" s="86" t="s">
        <v>1189</v>
      </c>
      <c r="AH97" s="86" t="s">
        <v>1190</v>
      </c>
      <c r="AI97" s="86"/>
      <c r="AJ97" s="87"/>
      <c r="AK97" s="88" t="str">
        <f>VLOOKUP($A97,'[2]Arcade.Laser Tag'!$A$1:$AB$293,15,FALSE)</f>
        <v>Pelican</v>
      </c>
      <c r="AL97" s="89"/>
      <c r="AM97" s="86" t="s">
        <v>1189</v>
      </c>
      <c r="AN97" s="86" t="s">
        <v>1190</v>
      </c>
      <c r="AO97" s="86" t="s">
        <v>1189</v>
      </c>
      <c r="AP97" s="86" t="s">
        <v>1189</v>
      </c>
      <c r="AQ97" s="86" t="s">
        <v>2069</v>
      </c>
      <c r="AR97" s="86" t="s">
        <v>1190</v>
      </c>
      <c r="AS97" s="86" t="s">
        <v>1190</v>
      </c>
      <c r="AT97" s="86" t="s">
        <v>1190</v>
      </c>
      <c r="AU97" s="86" t="s">
        <v>1189</v>
      </c>
      <c r="AV97" s="86" t="s">
        <v>1189</v>
      </c>
      <c r="AW97" s="86" t="s">
        <v>1190</v>
      </c>
      <c r="AX97" s="86" t="s">
        <v>1191</v>
      </c>
      <c r="AY97" s="86" t="s">
        <v>1192</v>
      </c>
      <c r="AZ97" s="80" t="s">
        <v>1193</v>
      </c>
      <c r="BA97" s="86" t="s">
        <v>1194</v>
      </c>
    </row>
    <row r="98" spans="1:53" ht="15.75">
      <c r="A98" s="80">
        <v>297</v>
      </c>
      <c r="B98" s="80" t="s">
        <v>11</v>
      </c>
      <c r="C98" s="81" t="s">
        <v>94</v>
      </c>
      <c r="D98" s="81" t="s">
        <v>111</v>
      </c>
      <c r="E98" s="82" t="s">
        <v>220</v>
      </c>
      <c r="F98" s="80" t="s">
        <v>1176</v>
      </c>
      <c r="G98" s="80" t="s">
        <v>21</v>
      </c>
      <c r="H98" s="80" t="s">
        <v>1368</v>
      </c>
      <c r="I98" s="80" t="s">
        <v>1369</v>
      </c>
      <c r="J98" s="83"/>
      <c r="K98" s="80">
        <v>1605</v>
      </c>
      <c r="L98" s="80" t="s">
        <v>1465</v>
      </c>
      <c r="M98" s="80" t="s">
        <v>1466</v>
      </c>
      <c r="N98" s="81" t="s">
        <v>2070</v>
      </c>
      <c r="O98" s="81" t="s">
        <v>2071</v>
      </c>
      <c r="P98" s="80" t="s">
        <v>2072</v>
      </c>
      <c r="Q98" s="81" t="s">
        <v>2073</v>
      </c>
      <c r="R98" s="83"/>
      <c r="S98" s="81" t="s">
        <v>2074</v>
      </c>
      <c r="T98" s="81" t="s">
        <v>726</v>
      </c>
      <c r="U98" s="84">
        <v>22906</v>
      </c>
      <c r="V98" s="80">
        <v>38.092336299999999</v>
      </c>
      <c r="W98" s="80">
        <v>-78.470355600000005</v>
      </c>
      <c r="X98" s="80" t="s">
        <v>2075</v>
      </c>
      <c r="Y98" s="80" t="s">
        <v>2075</v>
      </c>
      <c r="Z98" s="80">
        <v>48</v>
      </c>
      <c r="AA98" s="80"/>
      <c r="AB98" s="85" t="s">
        <v>2076</v>
      </c>
      <c r="AC98" s="85" t="s">
        <v>2077</v>
      </c>
      <c r="AD98" s="83"/>
      <c r="AE98" s="92"/>
      <c r="AF98" s="83"/>
      <c r="AG98" s="86" t="s">
        <v>1190</v>
      </c>
      <c r="AH98" s="86" t="s">
        <v>1190</v>
      </c>
      <c r="AI98" s="86"/>
      <c r="AJ98" s="87"/>
      <c r="AK98" s="88" t="str">
        <f>VLOOKUP($A98,'[2]Arcade.Laser Tag'!$A$1:$AB$293,15,FALSE)</f>
        <v>Intercard</v>
      </c>
      <c r="AL98" s="89"/>
      <c r="AM98" s="86" t="s">
        <v>1189</v>
      </c>
      <c r="AN98" s="86" t="s">
        <v>1190</v>
      </c>
      <c r="AO98" s="86" t="s">
        <v>1189</v>
      </c>
      <c r="AP98" s="86" t="s">
        <v>1189</v>
      </c>
      <c r="AQ98" s="90"/>
      <c r="AR98" s="86" t="s">
        <v>1190</v>
      </c>
      <c r="AS98" s="86" t="s">
        <v>1189</v>
      </c>
      <c r="AT98" s="86" t="s">
        <v>1190</v>
      </c>
      <c r="AU98" s="86" t="s">
        <v>1189</v>
      </c>
      <c r="AV98" s="86" t="s">
        <v>1190</v>
      </c>
      <c r="AW98" s="86" t="s">
        <v>1190</v>
      </c>
      <c r="AX98" s="86" t="s">
        <v>1191</v>
      </c>
      <c r="AY98" s="86" t="s">
        <v>1192</v>
      </c>
      <c r="AZ98" s="80" t="s">
        <v>1193</v>
      </c>
      <c r="BA98" s="86" t="s">
        <v>1194</v>
      </c>
    </row>
    <row r="99" spans="1:53" ht="15.75">
      <c r="A99" s="80">
        <v>304</v>
      </c>
      <c r="B99" s="80" t="s">
        <v>11</v>
      </c>
      <c r="C99" s="81" t="s">
        <v>56</v>
      </c>
      <c r="D99" s="81" t="s">
        <v>173</v>
      </c>
      <c r="E99" s="82" t="s">
        <v>221</v>
      </c>
      <c r="F99" s="80" t="s">
        <v>1176</v>
      </c>
      <c r="G99" s="80" t="s">
        <v>175</v>
      </c>
      <c r="H99" s="80" t="s">
        <v>1261</v>
      </c>
      <c r="I99" s="80" t="s">
        <v>1262</v>
      </c>
      <c r="J99" s="83"/>
      <c r="K99" s="80">
        <v>1690</v>
      </c>
      <c r="L99" s="80" t="s">
        <v>1792</v>
      </c>
      <c r="M99" s="80" t="s">
        <v>1793</v>
      </c>
      <c r="N99" s="81" t="s">
        <v>2078</v>
      </c>
      <c r="O99" s="81" t="s">
        <v>2079</v>
      </c>
      <c r="P99" s="80" t="s">
        <v>2080</v>
      </c>
      <c r="Q99" s="81" t="s">
        <v>2081</v>
      </c>
      <c r="R99" s="83"/>
      <c r="S99" s="81" t="s">
        <v>2082</v>
      </c>
      <c r="T99" s="81" t="s">
        <v>625</v>
      </c>
      <c r="U99" s="84">
        <v>80110</v>
      </c>
      <c r="V99" s="80">
        <v>39.627227499999996</v>
      </c>
      <c r="W99" s="80">
        <v>-105.0235741</v>
      </c>
      <c r="X99" s="80" t="s">
        <v>2083</v>
      </c>
      <c r="Y99" s="80" t="s">
        <v>2083</v>
      </c>
      <c r="Z99" s="80">
        <v>48</v>
      </c>
      <c r="AA99" s="80"/>
      <c r="AB99" s="85" t="s">
        <v>2084</v>
      </c>
      <c r="AC99" s="85" t="s">
        <v>2085</v>
      </c>
      <c r="AD99" s="83"/>
      <c r="AE99" s="92"/>
      <c r="AF99" s="83"/>
      <c r="AG99" s="86" t="s">
        <v>1189</v>
      </c>
      <c r="AH99" s="86" t="s">
        <v>1190</v>
      </c>
      <c r="AI99" s="86"/>
      <c r="AJ99" s="87"/>
      <c r="AK99" s="88" t="str">
        <f>VLOOKUP($A99,'[2]Arcade.Laser Tag'!$A$1:$AB$293,15,FALSE)</f>
        <v>Pelican</v>
      </c>
      <c r="AL99" s="89"/>
      <c r="AM99" s="86" t="s">
        <v>1189</v>
      </c>
      <c r="AN99" s="86" t="s">
        <v>1190</v>
      </c>
      <c r="AO99" s="86" t="s">
        <v>1189</v>
      </c>
      <c r="AP99" s="86" t="s">
        <v>1189</v>
      </c>
      <c r="AQ99" s="90"/>
      <c r="AR99" s="86" t="s">
        <v>1190</v>
      </c>
      <c r="AS99" s="86" t="s">
        <v>1189</v>
      </c>
      <c r="AT99" s="86" t="s">
        <v>1190</v>
      </c>
      <c r="AU99" s="86" t="s">
        <v>1189</v>
      </c>
      <c r="AV99" s="86" t="s">
        <v>1190</v>
      </c>
      <c r="AW99" s="86" t="s">
        <v>1190</v>
      </c>
      <c r="AX99" s="86" t="s">
        <v>1191</v>
      </c>
      <c r="AY99" s="86" t="s">
        <v>1192</v>
      </c>
      <c r="AZ99" s="80" t="s">
        <v>1193</v>
      </c>
      <c r="BA99" s="86" t="s">
        <v>1194</v>
      </c>
    </row>
    <row r="100" spans="1:53" ht="15.75">
      <c r="A100" s="80">
        <v>305</v>
      </c>
      <c r="B100" s="80" t="s">
        <v>11</v>
      </c>
      <c r="C100" s="81" t="s">
        <v>85</v>
      </c>
      <c r="D100" s="81" t="s">
        <v>145</v>
      </c>
      <c r="E100" s="82" t="s">
        <v>222</v>
      </c>
      <c r="F100" s="80" t="s">
        <v>1176</v>
      </c>
      <c r="G100" s="80" t="s">
        <v>21</v>
      </c>
      <c r="H100" s="80" t="s">
        <v>1325</v>
      </c>
      <c r="I100" s="80" t="s">
        <v>1326</v>
      </c>
      <c r="J100" s="83"/>
      <c r="K100" s="80">
        <v>1619</v>
      </c>
      <c r="L100" s="80" t="s">
        <v>1629</v>
      </c>
      <c r="M100" s="80" t="s">
        <v>1630</v>
      </c>
      <c r="N100" s="81" t="s">
        <v>2086</v>
      </c>
      <c r="O100" s="81" t="s">
        <v>2087</v>
      </c>
      <c r="P100" s="80" t="s">
        <v>2088</v>
      </c>
      <c r="Q100" s="81" t="s">
        <v>2089</v>
      </c>
      <c r="R100" s="83"/>
      <c r="S100" s="81" t="s">
        <v>2090</v>
      </c>
      <c r="T100" s="81" t="s">
        <v>822</v>
      </c>
      <c r="U100" s="84">
        <v>920</v>
      </c>
      <c r="V100" s="83"/>
      <c r="W100" s="83"/>
      <c r="X100" s="80" t="s">
        <v>2091</v>
      </c>
      <c r="Y100" s="80" t="s">
        <v>2091</v>
      </c>
      <c r="Z100" s="80">
        <v>40</v>
      </c>
      <c r="AA100" s="80"/>
      <c r="AB100" s="85" t="s">
        <v>2092</v>
      </c>
      <c r="AC100" s="85" t="s">
        <v>2093</v>
      </c>
      <c r="AD100" s="83"/>
      <c r="AE100" s="92"/>
      <c r="AF100" s="83"/>
      <c r="AG100" s="86" t="s">
        <v>1189</v>
      </c>
      <c r="AH100" s="86" t="s">
        <v>1190</v>
      </c>
      <c r="AI100" s="86"/>
      <c r="AJ100" s="87"/>
      <c r="AK100" s="88" t="str">
        <f>VLOOKUP($A100,'[2]Arcade.Laser Tag'!$A$1:$AB$293,15,FALSE)</f>
        <v>Pelican</v>
      </c>
      <c r="AL100" s="89"/>
      <c r="AM100" s="86" t="s">
        <v>1189</v>
      </c>
      <c r="AN100" s="86" t="s">
        <v>1190</v>
      </c>
      <c r="AO100" s="86" t="s">
        <v>1189</v>
      </c>
      <c r="AP100" s="86" t="s">
        <v>1189</v>
      </c>
      <c r="AQ100" s="86" t="s">
        <v>2094</v>
      </c>
      <c r="AR100" s="86" t="s">
        <v>1190</v>
      </c>
      <c r="AS100" s="86" t="s">
        <v>1189</v>
      </c>
      <c r="AT100" s="86" t="s">
        <v>1189</v>
      </c>
      <c r="AU100" s="86" t="s">
        <v>1189</v>
      </c>
      <c r="AV100" s="86" t="s">
        <v>1190</v>
      </c>
      <c r="AW100" s="86" t="s">
        <v>1190</v>
      </c>
      <c r="AX100" s="86" t="s">
        <v>1191</v>
      </c>
      <c r="AY100" s="86" t="s">
        <v>1192</v>
      </c>
      <c r="AZ100" s="80" t="s">
        <v>2095</v>
      </c>
      <c r="BA100" s="86" t="s">
        <v>1194</v>
      </c>
    </row>
    <row r="101" spans="1:53" ht="15.75">
      <c r="A101" s="80">
        <v>306</v>
      </c>
      <c r="B101" s="80" t="s">
        <v>11</v>
      </c>
      <c r="C101" s="81" t="s">
        <v>94</v>
      </c>
      <c r="D101" s="81" t="s">
        <v>113</v>
      </c>
      <c r="E101" s="82" t="s">
        <v>223</v>
      </c>
      <c r="F101" s="80" t="s">
        <v>1176</v>
      </c>
      <c r="G101" s="80" t="s">
        <v>21</v>
      </c>
      <c r="H101" s="80" t="s">
        <v>1368</v>
      </c>
      <c r="I101" s="80" t="s">
        <v>1369</v>
      </c>
      <c r="J101" s="83"/>
      <c r="K101" s="80">
        <v>1688</v>
      </c>
      <c r="L101" s="80" t="s">
        <v>1455</v>
      </c>
      <c r="M101" s="80" t="s">
        <v>1456</v>
      </c>
      <c r="N101" s="81" t="s">
        <v>2096</v>
      </c>
      <c r="O101" s="81" t="s">
        <v>2097</v>
      </c>
      <c r="P101" s="80" t="s">
        <v>2098</v>
      </c>
      <c r="Q101" s="81" t="s">
        <v>2099</v>
      </c>
      <c r="R101" s="83"/>
      <c r="S101" s="81" t="s">
        <v>2100</v>
      </c>
      <c r="T101" s="81" t="s">
        <v>509</v>
      </c>
      <c r="U101" s="84">
        <v>32809</v>
      </c>
      <c r="V101" s="80">
        <v>28.4586258</v>
      </c>
      <c r="W101" s="80">
        <v>-81.397424299999997</v>
      </c>
      <c r="X101" s="80" t="s">
        <v>2101</v>
      </c>
      <c r="Y101" s="80" t="s">
        <v>2101</v>
      </c>
      <c r="Z101" s="80">
        <v>32</v>
      </c>
      <c r="AA101" s="80"/>
      <c r="AB101" s="85" t="s">
        <v>2102</v>
      </c>
      <c r="AC101" s="85" t="s">
        <v>2103</v>
      </c>
      <c r="AD101" s="83"/>
      <c r="AE101" s="92"/>
      <c r="AF101" s="83"/>
      <c r="AG101" s="86" t="s">
        <v>1189</v>
      </c>
      <c r="AH101" s="86" t="s">
        <v>1190</v>
      </c>
      <c r="AI101" s="86"/>
      <c r="AJ101" s="87"/>
      <c r="AK101" s="88" t="str">
        <f>VLOOKUP($A101,'[2]Arcade.Laser Tag'!$A$1:$AB$293,15,FALSE)</f>
        <v>Pelican</v>
      </c>
      <c r="AL101" s="89"/>
      <c r="AM101" s="86" t="s">
        <v>1189</v>
      </c>
      <c r="AN101" s="86" t="s">
        <v>1189</v>
      </c>
      <c r="AO101" s="86" t="s">
        <v>1189</v>
      </c>
      <c r="AP101" s="86" t="s">
        <v>1189</v>
      </c>
      <c r="AQ101" s="90"/>
      <c r="AR101" s="86" t="s">
        <v>1190</v>
      </c>
      <c r="AS101" s="86" t="s">
        <v>1189</v>
      </c>
      <c r="AT101" s="86" t="s">
        <v>1190</v>
      </c>
      <c r="AU101" s="86" t="s">
        <v>1189</v>
      </c>
      <c r="AV101" s="86" t="s">
        <v>1189</v>
      </c>
      <c r="AW101" s="86" t="s">
        <v>1190</v>
      </c>
      <c r="AX101" s="86" t="s">
        <v>1191</v>
      </c>
      <c r="AY101" s="86" t="s">
        <v>1192</v>
      </c>
      <c r="AZ101" s="80" t="s">
        <v>1193</v>
      </c>
      <c r="BA101" s="86" t="s">
        <v>1194</v>
      </c>
    </row>
    <row r="102" spans="1:53" ht="15.75">
      <c r="A102" s="80">
        <v>307</v>
      </c>
      <c r="B102" s="80" t="s">
        <v>44</v>
      </c>
      <c r="C102" s="81" t="s">
        <v>12</v>
      </c>
      <c r="D102" s="81" t="s">
        <v>224</v>
      </c>
      <c r="E102" s="82" t="s">
        <v>2104</v>
      </c>
      <c r="F102" s="80" t="s">
        <v>1176</v>
      </c>
      <c r="G102" s="80" t="s">
        <v>21</v>
      </c>
      <c r="H102" s="80" t="s">
        <v>1177</v>
      </c>
      <c r="I102" s="80" t="s">
        <v>1178</v>
      </c>
      <c r="J102" s="83"/>
      <c r="K102" s="80">
        <v>1686</v>
      </c>
      <c r="L102" s="83" t="s">
        <v>2105</v>
      </c>
      <c r="M102" s="91" t="s">
        <v>2106</v>
      </c>
      <c r="N102" s="80" t="s">
        <v>2107</v>
      </c>
      <c r="O102" s="81" t="s">
        <v>2108</v>
      </c>
      <c r="P102" s="80" t="s">
        <v>2109</v>
      </c>
      <c r="Q102" s="81" t="s">
        <v>2110</v>
      </c>
      <c r="R102" s="83"/>
      <c r="S102" s="81" t="s">
        <v>2111</v>
      </c>
      <c r="T102" s="81" t="s">
        <v>509</v>
      </c>
      <c r="U102" s="84">
        <v>33324</v>
      </c>
      <c r="V102" s="80">
        <v>26.099597299999999</v>
      </c>
      <c r="W102" s="80">
        <v>-80.257114599999994</v>
      </c>
      <c r="X102" s="80" t="s">
        <v>2112</v>
      </c>
      <c r="Y102" s="80" t="s">
        <v>2112</v>
      </c>
      <c r="Z102" s="80">
        <v>32</v>
      </c>
      <c r="AA102" s="80"/>
      <c r="AB102" s="85" t="s">
        <v>2113</v>
      </c>
      <c r="AC102" s="85" t="s">
        <v>2114</v>
      </c>
      <c r="AD102" s="83" t="s">
        <v>1190</v>
      </c>
      <c r="AE102" s="92">
        <v>43194</v>
      </c>
      <c r="AF102" s="83" t="s">
        <v>2115</v>
      </c>
      <c r="AG102" s="86" t="s">
        <v>1190</v>
      </c>
      <c r="AH102" s="86" t="s">
        <v>1190</v>
      </c>
      <c r="AI102" s="86"/>
      <c r="AJ102" s="87"/>
      <c r="AK102" s="88" t="str">
        <f>VLOOKUP($A102,'[2]Arcade.Laser Tag'!$A$1:$AB$293,15,FALSE)</f>
        <v>Intercard</v>
      </c>
      <c r="AL102" s="89"/>
      <c r="AM102" s="86" t="s">
        <v>1189</v>
      </c>
      <c r="AN102" s="86" t="s">
        <v>1190</v>
      </c>
      <c r="AO102" s="86" t="s">
        <v>1189</v>
      </c>
      <c r="AP102" s="86" t="s">
        <v>1189</v>
      </c>
      <c r="AQ102" s="90"/>
      <c r="AR102" s="86" t="s">
        <v>1190</v>
      </c>
      <c r="AS102" s="86" t="s">
        <v>1189</v>
      </c>
      <c r="AT102" s="86" t="s">
        <v>1190</v>
      </c>
      <c r="AU102" s="86" t="s">
        <v>1189</v>
      </c>
      <c r="AV102" s="86" t="s">
        <v>1189</v>
      </c>
      <c r="AW102" s="86" t="s">
        <v>1190</v>
      </c>
      <c r="AX102" s="86" t="s">
        <v>1191</v>
      </c>
      <c r="AY102" s="86" t="s">
        <v>1192</v>
      </c>
      <c r="AZ102" s="80" t="s">
        <v>1193</v>
      </c>
      <c r="BA102" s="86" t="s">
        <v>1194</v>
      </c>
    </row>
    <row r="103" spans="1:53" ht="15.75">
      <c r="A103" s="80">
        <v>311</v>
      </c>
      <c r="B103" s="80" t="s">
        <v>11</v>
      </c>
      <c r="C103" s="81" t="s">
        <v>12</v>
      </c>
      <c r="D103" s="81" t="s">
        <v>224</v>
      </c>
      <c r="E103" s="82" t="s">
        <v>226</v>
      </c>
      <c r="F103" s="80" t="s">
        <v>1176</v>
      </c>
      <c r="G103" s="80" t="s">
        <v>21</v>
      </c>
      <c r="H103" s="80" t="s">
        <v>1177</v>
      </c>
      <c r="I103" s="80" t="s">
        <v>1178</v>
      </c>
      <c r="J103" s="83"/>
      <c r="K103" s="80">
        <v>1686</v>
      </c>
      <c r="L103" s="83" t="s">
        <v>2105</v>
      </c>
      <c r="M103" s="91" t="s">
        <v>2106</v>
      </c>
      <c r="N103" s="81" t="s">
        <v>1232</v>
      </c>
      <c r="O103" s="81" t="s">
        <v>2116</v>
      </c>
      <c r="P103" s="80" t="s">
        <v>2117</v>
      </c>
      <c r="Q103" s="81" t="s">
        <v>2118</v>
      </c>
      <c r="R103" s="83"/>
      <c r="S103" s="81" t="s">
        <v>2119</v>
      </c>
      <c r="T103" s="81" t="s">
        <v>509</v>
      </c>
      <c r="U103" s="84">
        <v>33024</v>
      </c>
      <c r="V103" s="80">
        <v>26.0259198</v>
      </c>
      <c r="W103" s="80">
        <v>-80.2497276</v>
      </c>
      <c r="X103" s="80" t="s">
        <v>2120</v>
      </c>
      <c r="Y103" s="80" t="s">
        <v>2120</v>
      </c>
      <c r="Z103" s="80">
        <v>32</v>
      </c>
      <c r="AA103" s="80"/>
      <c r="AB103" s="85" t="s">
        <v>2121</v>
      </c>
      <c r="AC103" s="85" t="s">
        <v>2122</v>
      </c>
      <c r="AD103" s="83"/>
      <c r="AE103" s="92"/>
      <c r="AF103" s="83"/>
      <c r="AG103" s="86" t="s">
        <v>1190</v>
      </c>
      <c r="AH103" s="86" t="s">
        <v>1190</v>
      </c>
      <c r="AI103" s="86"/>
      <c r="AJ103" s="87"/>
      <c r="AK103" s="88" t="str">
        <f>VLOOKUP($A103,'[2]Arcade.Laser Tag'!$A$1:$AB$293,15,FALSE)</f>
        <v>Intercard</v>
      </c>
      <c r="AL103" s="89"/>
      <c r="AM103" s="86" t="s">
        <v>1189</v>
      </c>
      <c r="AN103" s="86" t="s">
        <v>1190</v>
      </c>
      <c r="AO103" s="86" t="s">
        <v>1189</v>
      </c>
      <c r="AP103" s="86" t="s">
        <v>1189</v>
      </c>
      <c r="AQ103" s="90"/>
      <c r="AR103" s="86" t="s">
        <v>1190</v>
      </c>
      <c r="AS103" s="86" t="s">
        <v>1189</v>
      </c>
      <c r="AT103" s="86" t="s">
        <v>1190</v>
      </c>
      <c r="AU103" s="86" t="s">
        <v>1189</v>
      </c>
      <c r="AV103" s="86" t="s">
        <v>1189</v>
      </c>
      <c r="AW103" s="86" t="s">
        <v>1190</v>
      </c>
      <c r="AX103" s="86" t="s">
        <v>1191</v>
      </c>
      <c r="AY103" s="86" t="s">
        <v>1192</v>
      </c>
      <c r="AZ103" s="80" t="s">
        <v>1193</v>
      </c>
      <c r="BA103" s="86" t="s">
        <v>1194</v>
      </c>
    </row>
    <row r="104" spans="1:53" ht="15.75">
      <c r="A104" s="80">
        <v>312</v>
      </c>
      <c r="B104" s="80" t="s">
        <v>11</v>
      </c>
      <c r="C104" s="81" t="s">
        <v>12</v>
      </c>
      <c r="D104" s="81" t="s">
        <v>224</v>
      </c>
      <c r="E104" s="82" t="s">
        <v>227</v>
      </c>
      <c r="F104" s="80" t="s">
        <v>1176</v>
      </c>
      <c r="G104" s="80" t="s">
        <v>21</v>
      </c>
      <c r="H104" s="80" t="s">
        <v>1177</v>
      </c>
      <c r="I104" s="80" t="s">
        <v>1178</v>
      </c>
      <c r="J104" s="83"/>
      <c r="K104" s="80">
        <v>1686</v>
      </c>
      <c r="L104" s="83" t="s">
        <v>2105</v>
      </c>
      <c r="M104" s="91" t="s">
        <v>2106</v>
      </c>
      <c r="N104" s="81" t="s">
        <v>2123</v>
      </c>
      <c r="O104" s="81" t="s">
        <v>2124</v>
      </c>
      <c r="P104" s="80" t="s">
        <v>2125</v>
      </c>
      <c r="Q104" s="81" t="s">
        <v>2126</v>
      </c>
      <c r="R104" s="83"/>
      <c r="S104" s="81" t="s">
        <v>2127</v>
      </c>
      <c r="T104" s="81" t="s">
        <v>509</v>
      </c>
      <c r="U104" s="84">
        <v>33426</v>
      </c>
      <c r="V104" s="80">
        <v>26.526639599999999</v>
      </c>
      <c r="W104" s="80">
        <v>-80.088404800000006</v>
      </c>
      <c r="X104" s="80" t="s">
        <v>2128</v>
      </c>
      <c r="Y104" s="80" t="s">
        <v>2128</v>
      </c>
      <c r="Z104" s="80">
        <v>32</v>
      </c>
      <c r="AA104" s="80"/>
      <c r="AB104" s="85" t="s">
        <v>2129</v>
      </c>
      <c r="AC104" s="85" t="s">
        <v>2130</v>
      </c>
      <c r="AD104" s="83"/>
      <c r="AE104" s="92"/>
      <c r="AF104" s="83"/>
      <c r="AG104" s="86" t="s">
        <v>1189</v>
      </c>
      <c r="AH104" s="86" t="s">
        <v>1190</v>
      </c>
      <c r="AI104" s="86"/>
      <c r="AJ104" s="87"/>
      <c r="AK104" s="88" t="str">
        <f>VLOOKUP($A104,'[2]Arcade.Laser Tag'!$A$1:$AB$293,15,FALSE)</f>
        <v>Pelican</v>
      </c>
      <c r="AL104" s="89"/>
      <c r="AM104" s="86" t="s">
        <v>1189</v>
      </c>
      <c r="AN104" s="86" t="s">
        <v>1190</v>
      </c>
      <c r="AO104" s="86" t="s">
        <v>1189</v>
      </c>
      <c r="AP104" s="86" t="s">
        <v>1189</v>
      </c>
      <c r="AQ104" s="90"/>
      <c r="AR104" s="86" t="s">
        <v>1190</v>
      </c>
      <c r="AS104" s="86" t="s">
        <v>1189</v>
      </c>
      <c r="AT104" s="86" t="s">
        <v>1190</v>
      </c>
      <c r="AU104" s="86" t="s">
        <v>1189</v>
      </c>
      <c r="AV104" s="86" t="s">
        <v>1189</v>
      </c>
      <c r="AW104" s="86" t="s">
        <v>1190</v>
      </c>
      <c r="AX104" s="86" t="s">
        <v>1191</v>
      </c>
      <c r="AY104" s="86" t="s">
        <v>1192</v>
      </c>
      <c r="AZ104" s="80" t="s">
        <v>1193</v>
      </c>
      <c r="BA104" s="86" t="s">
        <v>1194</v>
      </c>
    </row>
    <row r="105" spans="1:53" ht="15.75">
      <c r="A105" s="80">
        <v>314</v>
      </c>
      <c r="B105" s="80" t="s">
        <v>11</v>
      </c>
      <c r="C105" s="81" t="s">
        <v>66</v>
      </c>
      <c r="D105" s="81" t="s">
        <v>66</v>
      </c>
      <c r="E105" s="82" t="s">
        <v>228</v>
      </c>
      <c r="F105" s="80" t="s">
        <v>1176</v>
      </c>
      <c r="G105" s="80" t="s">
        <v>21</v>
      </c>
      <c r="H105" s="80" t="s">
        <v>1282</v>
      </c>
      <c r="I105" s="80" t="s">
        <v>1283</v>
      </c>
      <c r="J105" s="83"/>
      <c r="K105" s="80">
        <v>1720</v>
      </c>
      <c r="L105" s="80" t="s">
        <v>1282</v>
      </c>
      <c r="M105" s="80" t="s">
        <v>1283</v>
      </c>
      <c r="N105" s="81" t="s">
        <v>2131</v>
      </c>
      <c r="O105" s="81" t="s">
        <v>2132</v>
      </c>
      <c r="P105" s="80" t="s">
        <v>2133</v>
      </c>
      <c r="Q105" s="81" t="s">
        <v>2134</v>
      </c>
      <c r="R105" s="83"/>
      <c r="S105" s="81" t="s">
        <v>2135</v>
      </c>
      <c r="T105" s="81" t="s">
        <v>593</v>
      </c>
      <c r="U105" s="84">
        <v>1020</v>
      </c>
      <c r="V105" s="80">
        <v>42.164158499999999</v>
      </c>
      <c r="W105" s="80">
        <v>-72.548658900000007</v>
      </c>
      <c r="X105" s="80" t="s">
        <v>2136</v>
      </c>
      <c r="Y105" s="80" t="s">
        <v>2136</v>
      </c>
      <c r="Z105" s="80">
        <v>40</v>
      </c>
      <c r="AA105" s="80"/>
      <c r="AB105" s="85" t="s">
        <v>2137</v>
      </c>
      <c r="AC105" s="85" t="s">
        <v>2138</v>
      </c>
      <c r="AD105" s="83"/>
      <c r="AE105" s="92"/>
      <c r="AF105" s="83"/>
      <c r="AG105" s="86" t="s">
        <v>1190</v>
      </c>
      <c r="AH105" s="86" t="s">
        <v>1190</v>
      </c>
      <c r="AI105" s="86"/>
      <c r="AJ105" s="87"/>
      <c r="AK105" s="88" t="str">
        <f>VLOOKUP($A105,'[2]Arcade.Laser Tag'!$A$1:$AB$293,15,FALSE)</f>
        <v>Intercard</v>
      </c>
      <c r="AL105" s="89"/>
      <c r="AM105" s="86" t="s">
        <v>1189</v>
      </c>
      <c r="AN105" s="86" t="s">
        <v>1189</v>
      </c>
      <c r="AO105" s="86" t="s">
        <v>1189</v>
      </c>
      <c r="AP105" s="86" t="s">
        <v>1189</v>
      </c>
      <c r="AQ105" s="90"/>
      <c r="AR105" s="86" t="s">
        <v>1190</v>
      </c>
      <c r="AS105" s="86" t="s">
        <v>1189</v>
      </c>
      <c r="AT105" s="86" t="s">
        <v>1190</v>
      </c>
      <c r="AU105" s="86" t="s">
        <v>1189</v>
      </c>
      <c r="AV105" s="86" t="s">
        <v>1189</v>
      </c>
      <c r="AW105" s="86" t="s">
        <v>1190</v>
      </c>
      <c r="AX105" s="86" t="s">
        <v>1783</v>
      </c>
      <c r="AY105" s="86" t="s">
        <v>1192</v>
      </c>
      <c r="AZ105" s="80" t="s">
        <v>1193</v>
      </c>
      <c r="BA105" s="86" t="s">
        <v>1194</v>
      </c>
    </row>
    <row r="106" spans="1:53" ht="15.75">
      <c r="A106" s="80">
        <v>319</v>
      </c>
      <c r="B106" s="80" t="s">
        <v>84</v>
      </c>
      <c r="C106" s="81" t="s">
        <v>12</v>
      </c>
      <c r="D106" s="81" t="s">
        <v>229</v>
      </c>
      <c r="E106" s="82" t="s">
        <v>230</v>
      </c>
      <c r="F106" s="80" t="s">
        <v>1176</v>
      </c>
      <c r="G106" s="80" t="s">
        <v>21</v>
      </c>
      <c r="H106" s="80" t="s">
        <v>1177</v>
      </c>
      <c r="I106" s="80" t="s">
        <v>1178</v>
      </c>
      <c r="J106" s="83"/>
      <c r="K106" s="80">
        <v>1625</v>
      </c>
      <c r="L106" s="80" t="s">
        <v>2139</v>
      </c>
      <c r="M106" s="80" t="s">
        <v>2140</v>
      </c>
      <c r="N106" s="81" t="s">
        <v>2141</v>
      </c>
      <c r="O106" s="81" t="s">
        <v>2142</v>
      </c>
      <c r="P106" s="80" t="s">
        <v>2143</v>
      </c>
      <c r="Q106" s="81" t="s">
        <v>2144</v>
      </c>
      <c r="R106" s="80" t="s">
        <v>2145</v>
      </c>
      <c r="S106" s="81" t="s">
        <v>2146</v>
      </c>
      <c r="T106" s="81" t="s">
        <v>505</v>
      </c>
      <c r="U106" s="84">
        <v>30341</v>
      </c>
      <c r="V106" s="80">
        <v>33.919858699999999</v>
      </c>
      <c r="W106" s="80">
        <v>-84.299121799999995</v>
      </c>
      <c r="X106" s="80" t="s">
        <v>2147</v>
      </c>
      <c r="Y106" s="80" t="s">
        <v>2147</v>
      </c>
      <c r="Z106" s="80">
        <v>39</v>
      </c>
      <c r="AA106" s="80"/>
      <c r="AB106" s="85" t="s">
        <v>2148</v>
      </c>
      <c r="AC106" s="85" t="s">
        <v>2149</v>
      </c>
      <c r="AD106" s="83"/>
      <c r="AE106" s="92"/>
      <c r="AF106" s="83"/>
      <c r="AG106" s="86" t="s">
        <v>1190</v>
      </c>
      <c r="AH106" s="86" t="s">
        <v>1189</v>
      </c>
      <c r="AI106" s="86"/>
      <c r="AJ106" s="87"/>
      <c r="AK106" s="88" t="str">
        <f>VLOOKUP($A106,'[2]Arcade.Laser Tag'!$A$1:$AB$293,15,FALSE)</f>
        <v>Intercard</v>
      </c>
      <c r="AL106" s="89"/>
      <c r="AM106" s="86" t="s">
        <v>1189</v>
      </c>
      <c r="AN106" s="86" t="s">
        <v>1189</v>
      </c>
      <c r="AO106" s="86" t="s">
        <v>1189</v>
      </c>
      <c r="AP106" s="86" t="s">
        <v>1189</v>
      </c>
      <c r="AQ106" s="86" t="s">
        <v>1919</v>
      </c>
      <c r="AR106" s="86" t="s">
        <v>1190</v>
      </c>
      <c r="AS106" s="86" t="s">
        <v>1189</v>
      </c>
      <c r="AT106" s="86" t="s">
        <v>1189</v>
      </c>
      <c r="AU106" s="86" t="s">
        <v>1190</v>
      </c>
      <c r="AV106" s="86" t="s">
        <v>1189</v>
      </c>
      <c r="AW106" s="86" t="s">
        <v>1190</v>
      </c>
      <c r="AX106" s="86" t="s">
        <v>1191</v>
      </c>
      <c r="AY106" s="86" t="s">
        <v>1192</v>
      </c>
      <c r="AZ106" s="80" t="s">
        <v>1193</v>
      </c>
      <c r="BA106" s="86" t="s">
        <v>1338</v>
      </c>
    </row>
    <row r="107" spans="1:53" ht="15.75">
      <c r="A107" s="80">
        <v>326</v>
      </c>
      <c r="B107" s="80" t="s">
        <v>44</v>
      </c>
      <c r="C107" s="81" t="s">
        <v>85</v>
      </c>
      <c r="D107" s="81" t="s">
        <v>141</v>
      </c>
      <c r="E107" s="82" t="s">
        <v>231</v>
      </c>
      <c r="F107" s="80" t="s">
        <v>1176</v>
      </c>
      <c r="G107" s="80" t="s">
        <v>21</v>
      </c>
      <c r="H107" s="80" t="s">
        <v>1325</v>
      </c>
      <c r="I107" s="80" t="s">
        <v>1326</v>
      </c>
      <c r="J107" s="83"/>
      <c r="K107" s="80">
        <v>1679</v>
      </c>
      <c r="L107" s="80" t="s">
        <v>1608</v>
      </c>
      <c r="M107" s="80" t="s">
        <v>1609</v>
      </c>
      <c r="N107" s="81" t="s">
        <v>2150</v>
      </c>
      <c r="O107" s="81" t="s">
        <v>2151</v>
      </c>
      <c r="P107" s="80" t="s">
        <v>2152</v>
      </c>
      <c r="Q107" s="81" t="s">
        <v>2153</v>
      </c>
      <c r="R107" s="83"/>
      <c r="S107" s="81" t="s">
        <v>2154</v>
      </c>
      <c r="T107" s="81" t="s">
        <v>521</v>
      </c>
      <c r="U107" s="84">
        <v>6460</v>
      </c>
      <c r="V107" s="80">
        <v>41.248134100000001</v>
      </c>
      <c r="W107" s="80">
        <v>-73.023167999999998</v>
      </c>
      <c r="X107" s="80" t="s">
        <v>2155</v>
      </c>
      <c r="Y107" s="80" t="s">
        <v>2155</v>
      </c>
      <c r="Z107" s="80">
        <v>60</v>
      </c>
      <c r="AA107" s="80"/>
      <c r="AB107" s="85" t="s">
        <v>2156</v>
      </c>
      <c r="AC107" s="85" t="s">
        <v>2157</v>
      </c>
      <c r="AD107" s="80" t="s">
        <v>1190</v>
      </c>
      <c r="AE107" s="92">
        <v>42880</v>
      </c>
      <c r="AF107" s="83" t="s">
        <v>2158</v>
      </c>
      <c r="AG107" s="86" t="s">
        <v>1190</v>
      </c>
      <c r="AH107" s="86" t="s">
        <v>1190</v>
      </c>
      <c r="AI107" s="86"/>
      <c r="AJ107" s="87"/>
      <c r="AK107" s="88" t="str">
        <f>VLOOKUP($A107,'[2]Arcade.Laser Tag'!$A$1:$AB$293,15,FALSE)</f>
        <v>Intercard</v>
      </c>
      <c r="AL107" s="89"/>
      <c r="AM107" s="86" t="s">
        <v>1189</v>
      </c>
      <c r="AN107" s="86" t="s">
        <v>1189</v>
      </c>
      <c r="AO107" s="86" t="s">
        <v>1189</v>
      </c>
      <c r="AP107" s="86" t="s">
        <v>1189</v>
      </c>
      <c r="AQ107" s="90"/>
      <c r="AR107" s="86" t="s">
        <v>1190</v>
      </c>
      <c r="AS107" s="86" t="s">
        <v>1189</v>
      </c>
      <c r="AT107" s="86" t="s">
        <v>1190</v>
      </c>
      <c r="AU107" s="86" t="s">
        <v>1189</v>
      </c>
      <c r="AV107" s="86" t="s">
        <v>1189</v>
      </c>
      <c r="AW107" s="86" t="s">
        <v>1190</v>
      </c>
      <c r="AX107" s="86" t="s">
        <v>1191</v>
      </c>
      <c r="AY107" s="86" t="s">
        <v>1192</v>
      </c>
      <c r="AZ107" s="80" t="s">
        <v>1193</v>
      </c>
      <c r="BA107" s="86" t="s">
        <v>1241</v>
      </c>
    </row>
    <row r="108" spans="1:53" ht="15.75">
      <c r="A108" s="80">
        <v>328</v>
      </c>
      <c r="B108" s="80" t="s">
        <v>44</v>
      </c>
      <c r="C108" s="81" t="s">
        <v>56</v>
      </c>
      <c r="D108" s="81" t="s">
        <v>1587</v>
      </c>
      <c r="E108" s="80" t="s">
        <v>2159</v>
      </c>
      <c r="F108" s="80" t="s">
        <v>2160</v>
      </c>
      <c r="G108" s="80" t="s">
        <v>175</v>
      </c>
      <c r="H108" s="80" t="s">
        <v>1261</v>
      </c>
      <c r="I108" s="80" t="s">
        <v>1262</v>
      </c>
      <c r="J108" s="80"/>
      <c r="K108" s="80">
        <v>1700</v>
      </c>
      <c r="L108" s="80" t="s">
        <v>1588</v>
      </c>
      <c r="M108" s="80" t="s">
        <v>1589</v>
      </c>
      <c r="N108" s="81"/>
      <c r="O108" s="91" t="s">
        <v>2161</v>
      </c>
      <c r="P108" s="91" t="s">
        <v>2162</v>
      </c>
      <c r="Q108" s="81" t="s">
        <v>2163</v>
      </c>
      <c r="R108" s="83" t="s">
        <v>2164</v>
      </c>
      <c r="S108" s="81" t="s">
        <v>2165</v>
      </c>
      <c r="T108" s="81" t="s">
        <v>553</v>
      </c>
      <c r="U108" s="84">
        <v>85054</v>
      </c>
      <c r="V108" s="97">
        <v>33.673135500000001</v>
      </c>
      <c r="W108" s="97">
        <v>-111.9882827</v>
      </c>
      <c r="X108" s="98" t="s">
        <v>2166</v>
      </c>
      <c r="Y108" s="87"/>
      <c r="Z108" s="80">
        <v>36</v>
      </c>
      <c r="AA108" s="80"/>
      <c r="AB108" s="99" t="s">
        <v>2167</v>
      </c>
      <c r="AC108" s="99" t="s">
        <v>2168</v>
      </c>
      <c r="AD108" s="83" t="s">
        <v>2169</v>
      </c>
      <c r="AE108" s="95">
        <v>43213</v>
      </c>
      <c r="AF108" s="83"/>
      <c r="AG108" s="80" t="s">
        <v>1190</v>
      </c>
      <c r="AH108" s="80" t="s">
        <v>1189</v>
      </c>
      <c r="AI108" s="80"/>
      <c r="AJ108" s="87"/>
      <c r="AK108" s="100" t="s">
        <v>2170</v>
      </c>
      <c r="AL108" s="89"/>
      <c r="AM108" s="80" t="s">
        <v>1189</v>
      </c>
      <c r="AN108" s="80" t="s">
        <v>1189</v>
      </c>
      <c r="AO108" s="80" t="s">
        <v>1190</v>
      </c>
      <c r="AP108" s="80" t="s">
        <v>1189</v>
      </c>
      <c r="AQ108" s="83"/>
      <c r="AR108" s="80" t="s">
        <v>1190</v>
      </c>
      <c r="AS108" s="80" t="s">
        <v>1189</v>
      </c>
      <c r="AT108" s="80" t="s">
        <v>1190</v>
      </c>
      <c r="AU108" s="80" t="s">
        <v>1189</v>
      </c>
      <c r="AV108" s="80" t="s">
        <v>1189</v>
      </c>
      <c r="AW108" s="80" t="s">
        <v>1190</v>
      </c>
      <c r="AX108" s="80" t="s">
        <v>1191</v>
      </c>
      <c r="AY108" s="80" t="s">
        <v>1192</v>
      </c>
      <c r="AZ108" s="80" t="s">
        <v>1193</v>
      </c>
      <c r="BA108" s="87" t="s">
        <v>2171</v>
      </c>
    </row>
    <row r="109" spans="1:53" ht="15.75">
      <c r="A109" s="101">
        <v>330</v>
      </c>
      <c r="B109" s="101" t="s">
        <v>11</v>
      </c>
      <c r="C109" s="102" t="s">
        <v>56</v>
      </c>
      <c r="D109" s="102" t="s">
        <v>173</v>
      </c>
      <c r="E109" s="103" t="s">
        <v>232</v>
      </c>
      <c r="F109" s="101" t="s">
        <v>1176</v>
      </c>
      <c r="G109" s="101" t="s">
        <v>175</v>
      </c>
      <c r="H109" s="101" t="s">
        <v>1261</v>
      </c>
      <c r="I109" s="101" t="s">
        <v>1262</v>
      </c>
      <c r="J109" s="104"/>
      <c r="K109" s="101">
        <v>1690</v>
      </c>
      <c r="L109" s="101" t="s">
        <v>1792</v>
      </c>
      <c r="M109" s="101" t="s">
        <v>1793</v>
      </c>
      <c r="N109" s="81" t="s">
        <v>2172</v>
      </c>
      <c r="O109" s="102" t="s">
        <v>2173</v>
      </c>
      <c r="P109" s="101" t="s">
        <v>2174</v>
      </c>
      <c r="Q109" s="102" t="s">
        <v>2175</v>
      </c>
      <c r="R109" s="104"/>
      <c r="S109" s="102" t="s">
        <v>2176</v>
      </c>
      <c r="T109" s="102" t="s">
        <v>625</v>
      </c>
      <c r="U109" s="105">
        <v>80017</v>
      </c>
      <c r="V109" s="101">
        <v>39.695453299999997</v>
      </c>
      <c r="W109" s="101">
        <v>-104.7931531</v>
      </c>
      <c r="X109" s="101" t="s">
        <v>2177</v>
      </c>
      <c r="Y109" s="101" t="s">
        <v>2177</v>
      </c>
      <c r="Z109" s="101">
        <v>40</v>
      </c>
      <c r="AA109" s="101"/>
      <c r="AB109" s="106" t="s">
        <v>2178</v>
      </c>
      <c r="AC109" s="106" t="s">
        <v>2179</v>
      </c>
      <c r="AD109" s="104"/>
      <c r="AE109" s="107"/>
      <c r="AF109" s="104"/>
      <c r="AG109" s="108" t="s">
        <v>1189</v>
      </c>
      <c r="AH109" s="108" t="s">
        <v>1190</v>
      </c>
      <c r="AI109" s="108"/>
      <c r="AJ109" s="109"/>
      <c r="AK109" s="110" t="str">
        <f>VLOOKUP($A109,'[2]Arcade.Laser Tag'!$A$1:$AB$293,15,FALSE)</f>
        <v>Pelican</v>
      </c>
      <c r="AL109" s="111"/>
      <c r="AM109" s="108" t="s">
        <v>1189</v>
      </c>
      <c r="AN109" s="108" t="s">
        <v>1190</v>
      </c>
      <c r="AO109" s="108" t="s">
        <v>1189</v>
      </c>
      <c r="AP109" s="108" t="s">
        <v>1189</v>
      </c>
      <c r="AQ109" s="112"/>
      <c r="AR109" s="108" t="s">
        <v>1190</v>
      </c>
      <c r="AS109" s="108" t="s">
        <v>1189</v>
      </c>
      <c r="AT109" s="108" t="s">
        <v>1190</v>
      </c>
      <c r="AU109" s="108" t="s">
        <v>1189</v>
      </c>
      <c r="AV109" s="108" t="s">
        <v>1189</v>
      </c>
      <c r="AW109" s="108" t="s">
        <v>1190</v>
      </c>
      <c r="AX109" s="108" t="s">
        <v>1191</v>
      </c>
      <c r="AY109" s="108" t="s">
        <v>1192</v>
      </c>
      <c r="AZ109" s="101" t="s">
        <v>1193</v>
      </c>
      <c r="BA109" s="108" t="s">
        <v>1194</v>
      </c>
    </row>
    <row r="110" spans="1:53" ht="15.75">
      <c r="A110" s="80">
        <v>336</v>
      </c>
      <c r="B110" s="80" t="s">
        <v>44</v>
      </c>
      <c r="C110" s="81" t="s">
        <v>94</v>
      </c>
      <c r="D110" s="81" t="s">
        <v>233</v>
      </c>
      <c r="E110" s="82" t="s">
        <v>234</v>
      </c>
      <c r="F110" s="80" t="s">
        <v>1176</v>
      </c>
      <c r="G110" s="80" t="s">
        <v>21</v>
      </c>
      <c r="H110" s="80" t="s">
        <v>1368</v>
      </c>
      <c r="I110" s="80" t="s">
        <v>1369</v>
      </c>
      <c r="J110" s="83"/>
      <c r="K110" s="80">
        <v>1622</v>
      </c>
      <c r="L110" s="80" t="s">
        <v>2180</v>
      </c>
      <c r="M110" s="80" t="s">
        <v>2181</v>
      </c>
      <c r="N110" s="81" t="s">
        <v>2182</v>
      </c>
      <c r="O110" s="81" t="s">
        <v>2183</v>
      </c>
      <c r="P110" s="80" t="s">
        <v>2184</v>
      </c>
      <c r="Q110" s="81" t="s">
        <v>2185</v>
      </c>
      <c r="R110" s="83"/>
      <c r="S110" s="81" t="s">
        <v>2186</v>
      </c>
      <c r="T110" s="81" t="s">
        <v>499</v>
      </c>
      <c r="U110" s="84">
        <v>21093</v>
      </c>
      <c r="V110" s="80">
        <v>39.445057200000001</v>
      </c>
      <c r="W110" s="80">
        <v>-76.627099999999999</v>
      </c>
      <c r="X110" s="80" t="s">
        <v>2187</v>
      </c>
      <c r="Y110" s="80" t="s">
        <v>2187</v>
      </c>
      <c r="Z110" s="80">
        <v>36</v>
      </c>
      <c r="AA110" s="80"/>
      <c r="AB110" s="85" t="s">
        <v>2188</v>
      </c>
      <c r="AC110" s="85" t="s">
        <v>2189</v>
      </c>
      <c r="AD110" s="83" t="s">
        <v>1190</v>
      </c>
      <c r="AE110" s="92">
        <v>43059</v>
      </c>
      <c r="AF110" s="83" t="s">
        <v>2190</v>
      </c>
      <c r="AG110" s="86" t="s">
        <v>1190</v>
      </c>
      <c r="AH110" s="86" t="s">
        <v>1189</v>
      </c>
      <c r="AI110" s="86"/>
      <c r="AJ110" s="87"/>
      <c r="AK110" s="88" t="str">
        <f>VLOOKUP($A110,'[2]Arcade.Laser Tag'!$A$1:$AB$293,15,FALSE)</f>
        <v>Intercard</v>
      </c>
      <c r="AL110" s="89"/>
      <c r="AM110" s="86" t="s">
        <v>1189</v>
      </c>
      <c r="AN110" s="86" t="s">
        <v>1190</v>
      </c>
      <c r="AO110" s="86" t="s">
        <v>1189</v>
      </c>
      <c r="AP110" s="86" t="s">
        <v>1189</v>
      </c>
      <c r="AQ110" s="86" t="s">
        <v>2191</v>
      </c>
      <c r="AR110" s="86" t="s">
        <v>1190</v>
      </c>
      <c r="AS110" s="86" t="s">
        <v>1189</v>
      </c>
      <c r="AT110" s="86" t="s">
        <v>1190</v>
      </c>
      <c r="AU110" s="86" t="s">
        <v>1189</v>
      </c>
      <c r="AV110" s="86" t="s">
        <v>1190</v>
      </c>
      <c r="AW110" s="86" t="s">
        <v>1190</v>
      </c>
      <c r="AX110" s="86" t="s">
        <v>1783</v>
      </c>
      <c r="AY110" s="86" t="s">
        <v>1192</v>
      </c>
      <c r="AZ110" s="80" t="s">
        <v>1193</v>
      </c>
      <c r="BA110" s="86" t="s">
        <v>1194</v>
      </c>
    </row>
    <row r="111" spans="1:53" ht="15.75">
      <c r="A111" s="80">
        <v>339</v>
      </c>
      <c r="B111" s="80" t="s">
        <v>11</v>
      </c>
      <c r="C111" s="81" t="s">
        <v>94</v>
      </c>
      <c r="D111" s="81" t="s">
        <v>233</v>
      </c>
      <c r="E111" s="82" t="s">
        <v>236</v>
      </c>
      <c r="F111" s="80" t="s">
        <v>1176</v>
      </c>
      <c r="G111" s="80" t="s">
        <v>21</v>
      </c>
      <c r="H111" s="80" t="s">
        <v>1368</v>
      </c>
      <c r="I111" s="80" t="s">
        <v>1369</v>
      </c>
      <c r="J111" s="83"/>
      <c r="K111" s="80">
        <v>1622</v>
      </c>
      <c r="L111" s="80" t="s">
        <v>2180</v>
      </c>
      <c r="M111" s="80" t="s">
        <v>2181</v>
      </c>
      <c r="N111" s="81" t="s">
        <v>2192</v>
      </c>
      <c r="O111" s="81" t="s">
        <v>2193</v>
      </c>
      <c r="P111" s="80" t="s">
        <v>2194</v>
      </c>
      <c r="Q111" s="81" t="s">
        <v>2195</v>
      </c>
      <c r="R111" s="83"/>
      <c r="S111" s="81" t="s">
        <v>2196</v>
      </c>
      <c r="T111" s="81" t="s">
        <v>499</v>
      </c>
      <c r="U111" s="84">
        <v>21090</v>
      </c>
      <c r="V111" s="80">
        <v>39.2263181</v>
      </c>
      <c r="W111" s="80">
        <v>-76.659894300000005</v>
      </c>
      <c r="X111" s="80" t="s">
        <v>2197</v>
      </c>
      <c r="Y111" s="80" t="s">
        <v>2197</v>
      </c>
      <c r="Z111" s="80">
        <v>40</v>
      </c>
      <c r="AA111" s="80"/>
      <c r="AB111" s="85" t="s">
        <v>2198</v>
      </c>
      <c r="AC111" s="85" t="s">
        <v>2199</v>
      </c>
      <c r="AD111" s="83"/>
      <c r="AE111" s="92"/>
      <c r="AF111" s="83"/>
      <c r="AG111" s="86" t="s">
        <v>1189</v>
      </c>
      <c r="AH111" s="86" t="s">
        <v>1189</v>
      </c>
      <c r="AI111" s="86"/>
      <c r="AJ111" s="87"/>
      <c r="AK111" s="88" t="str">
        <f>VLOOKUP($A111,'[2]Arcade.Laser Tag'!$A$1:$AB$293,15,FALSE)</f>
        <v>Pelican</v>
      </c>
      <c r="AL111" s="89"/>
      <c r="AM111" s="86" t="s">
        <v>1189</v>
      </c>
      <c r="AN111" s="86" t="s">
        <v>1190</v>
      </c>
      <c r="AO111" s="86" t="s">
        <v>1189</v>
      </c>
      <c r="AP111" s="86" t="s">
        <v>1189</v>
      </c>
      <c r="AQ111" s="86" t="s">
        <v>2200</v>
      </c>
      <c r="AR111" s="86" t="s">
        <v>1190</v>
      </c>
      <c r="AS111" s="86" t="s">
        <v>1189</v>
      </c>
      <c r="AT111" s="86" t="s">
        <v>1190</v>
      </c>
      <c r="AU111" s="86" t="s">
        <v>1189</v>
      </c>
      <c r="AV111" s="86" t="s">
        <v>1190</v>
      </c>
      <c r="AW111" s="86" t="s">
        <v>1190</v>
      </c>
      <c r="AX111" s="86" t="s">
        <v>1783</v>
      </c>
      <c r="AY111" s="86" t="s">
        <v>1192</v>
      </c>
      <c r="AZ111" s="80" t="s">
        <v>1193</v>
      </c>
      <c r="BA111" s="86" t="s">
        <v>1194</v>
      </c>
    </row>
    <row r="112" spans="1:53" ht="15.75">
      <c r="A112" s="80">
        <v>340</v>
      </c>
      <c r="B112" s="80" t="s">
        <v>11</v>
      </c>
      <c r="C112" s="81" t="s">
        <v>94</v>
      </c>
      <c r="D112" s="81" t="s">
        <v>233</v>
      </c>
      <c r="E112" s="82" t="s">
        <v>238</v>
      </c>
      <c r="F112" s="80" t="s">
        <v>1176</v>
      </c>
      <c r="G112" s="80" t="s">
        <v>21</v>
      </c>
      <c r="H112" s="80" t="s">
        <v>1368</v>
      </c>
      <c r="I112" s="80" t="s">
        <v>1369</v>
      </c>
      <c r="J112" s="83"/>
      <c r="K112" s="80">
        <v>1622</v>
      </c>
      <c r="L112" s="80" t="s">
        <v>2180</v>
      </c>
      <c r="M112" s="80" t="s">
        <v>2181</v>
      </c>
      <c r="N112" s="81" t="s">
        <v>2201</v>
      </c>
      <c r="O112" s="81" t="s">
        <v>2202</v>
      </c>
      <c r="P112" s="80" t="s">
        <v>2203</v>
      </c>
      <c r="Q112" s="81" t="s">
        <v>2204</v>
      </c>
      <c r="R112" s="83"/>
      <c r="S112" s="81" t="s">
        <v>2205</v>
      </c>
      <c r="T112" s="81" t="s">
        <v>499</v>
      </c>
      <c r="U112" s="84">
        <v>21208</v>
      </c>
      <c r="V112" s="80">
        <v>39.384768800000003</v>
      </c>
      <c r="W112" s="80">
        <v>-76.730030999999997</v>
      </c>
      <c r="X112" s="80" t="s">
        <v>2206</v>
      </c>
      <c r="Y112" s="80" t="s">
        <v>2206</v>
      </c>
      <c r="Z112" s="80">
        <v>40</v>
      </c>
      <c r="AA112" s="80"/>
      <c r="AB112" s="85" t="s">
        <v>2207</v>
      </c>
      <c r="AC112" s="85" t="s">
        <v>2208</v>
      </c>
      <c r="AD112" s="83"/>
      <c r="AE112" s="92"/>
      <c r="AF112" s="83"/>
      <c r="AG112" s="86" t="s">
        <v>1190</v>
      </c>
      <c r="AH112" s="86" t="s">
        <v>1189</v>
      </c>
      <c r="AI112" s="86"/>
      <c r="AJ112" s="87"/>
      <c r="AK112" s="88" t="str">
        <f>VLOOKUP($A112,'[2]Arcade.Laser Tag'!$A$1:$AB$293,15,FALSE)</f>
        <v>Pelican</v>
      </c>
      <c r="AL112" s="89"/>
      <c r="AM112" s="86" t="s">
        <v>1189</v>
      </c>
      <c r="AN112" s="86" t="s">
        <v>1190</v>
      </c>
      <c r="AO112" s="86" t="s">
        <v>1189</v>
      </c>
      <c r="AP112" s="86" t="s">
        <v>1189</v>
      </c>
      <c r="AQ112" s="86" t="s">
        <v>2191</v>
      </c>
      <c r="AR112" s="86" t="s">
        <v>1190</v>
      </c>
      <c r="AS112" s="86" t="s">
        <v>1189</v>
      </c>
      <c r="AT112" s="86" t="s">
        <v>1190</v>
      </c>
      <c r="AU112" s="86" t="s">
        <v>1189</v>
      </c>
      <c r="AV112" s="86" t="s">
        <v>1190</v>
      </c>
      <c r="AW112" s="86" t="s">
        <v>1190</v>
      </c>
      <c r="AX112" s="86" t="s">
        <v>1783</v>
      </c>
      <c r="AY112" s="86" t="s">
        <v>1192</v>
      </c>
      <c r="AZ112" s="80" t="s">
        <v>1193</v>
      </c>
      <c r="BA112" s="86" t="s">
        <v>1194</v>
      </c>
    </row>
    <row r="113" spans="1:53" ht="15.75">
      <c r="A113" s="80">
        <v>341</v>
      </c>
      <c r="B113" s="80" t="s">
        <v>11</v>
      </c>
      <c r="C113" s="81" t="s">
        <v>94</v>
      </c>
      <c r="D113" s="93" t="s">
        <v>242</v>
      </c>
      <c r="E113" s="82" t="s">
        <v>239</v>
      </c>
      <c r="F113" s="80" t="s">
        <v>1176</v>
      </c>
      <c r="G113" s="80" t="s">
        <v>21</v>
      </c>
      <c r="H113" s="80" t="s">
        <v>1368</v>
      </c>
      <c r="I113" s="80" t="s">
        <v>1369</v>
      </c>
      <c r="J113" s="83"/>
      <c r="K113" s="87">
        <v>1673</v>
      </c>
      <c r="L113" s="87" t="s">
        <v>1370</v>
      </c>
      <c r="M113" s="80" t="s">
        <v>1371</v>
      </c>
      <c r="N113" s="81" t="s">
        <v>1232</v>
      </c>
      <c r="O113" s="81" t="s">
        <v>2209</v>
      </c>
      <c r="P113" s="80" t="s">
        <v>2210</v>
      </c>
      <c r="Q113" s="81" t="s">
        <v>2211</v>
      </c>
      <c r="R113" s="83"/>
      <c r="S113" s="81" t="s">
        <v>1376</v>
      </c>
      <c r="T113" s="81" t="s">
        <v>499</v>
      </c>
      <c r="U113" s="84">
        <v>21222</v>
      </c>
      <c r="V113" s="80">
        <v>39.283668300000002</v>
      </c>
      <c r="W113" s="80">
        <v>-76.505260899999996</v>
      </c>
      <c r="X113" s="80" t="s">
        <v>2212</v>
      </c>
      <c r="Y113" s="80" t="s">
        <v>2212</v>
      </c>
      <c r="Z113" s="80">
        <v>48</v>
      </c>
      <c r="AA113" s="80"/>
      <c r="AB113" s="85" t="s">
        <v>2213</v>
      </c>
      <c r="AC113" s="85" t="s">
        <v>2214</v>
      </c>
      <c r="AD113" s="83"/>
      <c r="AE113" s="92"/>
      <c r="AF113" s="83"/>
      <c r="AG113" s="86" t="s">
        <v>1189</v>
      </c>
      <c r="AH113" s="86" t="s">
        <v>1190</v>
      </c>
      <c r="AI113" s="86"/>
      <c r="AJ113" s="87"/>
      <c r="AK113" s="88" t="str">
        <f>VLOOKUP($A113,'[2]Arcade.Laser Tag'!$A$1:$AB$293,15,FALSE)</f>
        <v>Cash</v>
      </c>
      <c r="AL113" s="89"/>
      <c r="AM113" s="86" t="s">
        <v>1189</v>
      </c>
      <c r="AN113" s="86" t="s">
        <v>1190</v>
      </c>
      <c r="AO113" s="86" t="s">
        <v>1189</v>
      </c>
      <c r="AP113" s="86" t="s">
        <v>1189</v>
      </c>
      <c r="AQ113" s="86" t="s">
        <v>2191</v>
      </c>
      <c r="AR113" s="86" t="s">
        <v>1190</v>
      </c>
      <c r="AS113" s="86" t="s">
        <v>1189</v>
      </c>
      <c r="AT113" s="86" t="s">
        <v>1189</v>
      </c>
      <c r="AU113" s="86" t="s">
        <v>1189</v>
      </c>
      <c r="AV113" s="86" t="s">
        <v>1190</v>
      </c>
      <c r="AW113" s="86" t="s">
        <v>1189</v>
      </c>
      <c r="AX113" s="86" t="s">
        <v>1783</v>
      </c>
      <c r="AY113" s="86" t="s">
        <v>1192</v>
      </c>
      <c r="AZ113" s="80" t="s">
        <v>1193</v>
      </c>
      <c r="BA113" s="86" t="s">
        <v>1194</v>
      </c>
    </row>
    <row r="114" spans="1:53" ht="15.75">
      <c r="A114" s="80">
        <v>342</v>
      </c>
      <c r="B114" s="80" t="s">
        <v>11</v>
      </c>
      <c r="C114" s="81" t="s">
        <v>94</v>
      </c>
      <c r="D114" s="81" t="s">
        <v>233</v>
      </c>
      <c r="E114" s="82" t="s">
        <v>240</v>
      </c>
      <c r="F114" s="80" t="s">
        <v>1176</v>
      </c>
      <c r="G114" s="80" t="s">
        <v>21</v>
      </c>
      <c r="H114" s="80" t="s">
        <v>1368</v>
      </c>
      <c r="I114" s="80" t="s">
        <v>1369</v>
      </c>
      <c r="J114" s="83"/>
      <c r="K114" s="80">
        <v>1622</v>
      </c>
      <c r="L114" s="80" t="s">
        <v>2180</v>
      </c>
      <c r="M114" s="80" t="s">
        <v>2181</v>
      </c>
      <c r="N114" s="81" t="s">
        <v>2215</v>
      </c>
      <c r="O114" s="81" t="s">
        <v>2216</v>
      </c>
      <c r="P114" s="80" t="s">
        <v>2217</v>
      </c>
      <c r="Q114" s="81" t="s">
        <v>2218</v>
      </c>
      <c r="R114" s="83"/>
      <c r="S114" s="81" t="s">
        <v>2219</v>
      </c>
      <c r="T114" s="81" t="s">
        <v>499</v>
      </c>
      <c r="U114" s="84">
        <v>21204</v>
      </c>
      <c r="V114" s="80">
        <v>39.406989899999999</v>
      </c>
      <c r="W114" s="80">
        <v>-76.582076400000005</v>
      </c>
      <c r="X114" s="80" t="s">
        <v>2220</v>
      </c>
      <c r="Y114" s="80" t="s">
        <v>2220</v>
      </c>
      <c r="Z114" s="80">
        <v>48</v>
      </c>
      <c r="AA114" s="80"/>
      <c r="AB114" s="85" t="s">
        <v>2221</v>
      </c>
      <c r="AC114" s="85" t="s">
        <v>2222</v>
      </c>
      <c r="AD114" s="83"/>
      <c r="AE114" s="92"/>
      <c r="AF114" s="83"/>
      <c r="AG114" s="86" t="s">
        <v>1189</v>
      </c>
      <c r="AH114" s="86" t="s">
        <v>1190</v>
      </c>
      <c r="AI114" s="86"/>
      <c r="AJ114" s="87"/>
      <c r="AK114" s="88" t="str">
        <f>VLOOKUP($A114,'[2]Arcade.Laser Tag'!$A$1:$AB$293,15,FALSE)</f>
        <v>No Amusements</v>
      </c>
      <c r="AL114" s="89"/>
      <c r="AM114" s="86" t="s">
        <v>1189</v>
      </c>
      <c r="AN114" s="86" t="s">
        <v>1189</v>
      </c>
      <c r="AO114" s="86" t="s">
        <v>1189</v>
      </c>
      <c r="AP114" s="86" t="s">
        <v>1189</v>
      </c>
      <c r="AQ114" s="86" t="s">
        <v>2191</v>
      </c>
      <c r="AR114" s="86" t="s">
        <v>1190</v>
      </c>
      <c r="AS114" s="86" t="s">
        <v>1189</v>
      </c>
      <c r="AT114" s="86" t="s">
        <v>1189</v>
      </c>
      <c r="AU114" s="86" t="s">
        <v>1189</v>
      </c>
      <c r="AV114" s="86" t="s">
        <v>1190</v>
      </c>
      <c r="AW114" s="86" t="s">
        <v>1189</v>
      </c>
      <c r="AX114" s="86" t="s">
        <v>1783</v>
      </c>
      <c r="AY114" s="86" t="s">
        <v>1192</v>
      </c>
      <c r="AZ114" s="80" t="s">
        <v>1193</v>
      </c>
      <c r="BA114" s="86" t="s">
        <v>1194</v>
      </c>
    </row>
    <row r="115" spans="1:53" ht="15.75">
      <c r="A115" s="80">
        <v>343</v>
      </c>
      <c r="B115" s="80" t="s">
        <v>11</v>
      </c>
      <c r="C115" s="81" t="s">
        <v>94</v>
      </c>
      <c r="D115" s="81" t="s">
        <v>233</v>
      </c>
      <c r="E115" s="82" t="s">
        <v>241</v>
      </c>
      <c r="F115" s="80" t="s">
        <v>1176</v>
      </c>
      <c r="G115" s="80" t="s">
        <v>21</v>
      </c>
      <c r="H115" s="80" t="s">
        <v>1368</v>
      </c>
      <c r="I115" s="80" t="s">
        <v>1369</v>
      </c>
      <c r="J115" s="83"/>
      <c r="K115" s="80">
        <v>1622</v>
      </c>
      <c r="L115" s="80" t="s">
        <v>2180</v>
      </c>
      <c r="M115" s="80" t="s">
        <v>2181</v>
      </c>
      <c r="N115" s="81" t="s">
        <v>2223</v>
      </c>
      <c r="O115" s="81" t="s">
        <v>2224</v>
      </c>
      <c r="P115" s="80" t="s">
        <v>2225</v>
      </c>
      <c r="Q115" s="81" t="s">
        <v>2226</v>
      </c>
      <c r="R115" s="83"/>
      <c r="S115" s="81" t="s">
        <v>1376</v>
      </c>
      <c r="T115" s="81" t="s">
        <v>499</v>
      </c>
      <c r="U115" s="84">
        <v>21207</v>
      </c>
      <c r="V115" s="80">
        <v>39.312602200000001</v>
      </c>
      <c r="W115" s="80">
        <v>-76.731240700000001</v>
      </c>
      <c r="X115" s="80" t="s">
        <v>2227</v>
      </c>
      <c r="Y115" s="80" t="s">
        <v>2227</v>
      </c>
      <c r="Z115" s="80">
        <v>48</v>
      </c>
      <c r="AA115" s="80"/>
      <c r="AB115" s="85" t="s">
        <v>2228</v>
      </c>
      <c r="AC115" s="85" t="s">
        <v>2229</v>
      </c>
      <c r="AD115" s="83"/>
      <c r="AE115" s="92"/>
      <c r="AF115" s="83"/>
      <c r="AG115" s="86" t="s">
        <v>1190</v>
      </c>
      <c r="AH115" s="86" t="s">
        <v>1190</v>
      </c>
      <c r="AI115" s="86"/>
      <c r="AJ115" s="87"/>
      <c r="AK115" s="88" t="str">
        <f>VLOOKUP($A115,'[2]Arcade.Laser Tag'!$A$1:$AB$293,15,FALSE)</f>
        <v>Pelican</v>
      </c>
      <c r="AL115" s="89"/>
      <c r="AM115" s="86" t="s">
        <v>1189</v>
      </c>
      <c r="AN115" s="86" t="s">
        <v>1189</v>
      </c>
      <c r="AO115" s="86" t="s">
        <v>1189</v>
      </c>
      <c r="AP115" s="86" t="s">
        <v>1189</v>
      </c>
      <c r="AQ115" s="90"/>
      <c r="AR115" s="86" t="s">
        <v>1190</v>
      </c>
      <c r="AS115" s="86" t="s">
        <v>1189</v>
      </c>
      <c r="AT115" s="86" t="s">
        <v>1189</v>
      </c>
      <c r="AU115" s="86" t="s">
        <v>1189</v>
      </c>
      <c r="AV115" s="86" t="s">
        <v>1190</v>
      </c>
      <c r="AW115" s="86" t="s">
        <v>1189</v>
      </c>
      <c r="AX115" s="86" t="s">
        <v>1783</v>
      </c>
      <c r="AY115" s="86" t="s">
        <v>1192</v>
      </c>
      <c r="AZ115" s="80" t="s">
        <v>1193</v>
      </c>
      <c r="BA115" s="86" t="s">
        <v>1194</v>
      </c>
    </row>
    <row r="116" spans="1:53" ht="15.75">
      <c r="A116" s="80">
        <v>349</v>
      </c>
      <c r="B116" s="80" t="s">
        <v>11</v>
      </c>
      <c r="C116" s="81" t="s">
        <v>94</v>
      </c>
      <c r="D116" s="81" t="s">
        <v>242</v>
      </c>
      <c r="E116" s="82" t="s">
        <v>243</v>
      </c>
      <c r="F116" s="80" t="s">
        <v>1176</v>
      </c>
      <c r="G116" s="80" t="s">
        <v>21</v>
      </c>
      <c r="H116" s="80" t="s">
        <v>1368</v>
      </c>
      <c r="I116" s="80" t="s">
        <v>1369</v>
      </c>
      <c r="J116" s="83"/>
      <c r="K116" s="80">
        <v>1673</v>
      </c>
      <c r="L116" s="80" t="s">
        <v>1370</v>
      </c>
      <c r="M116" s="80" t="s">
        <v>1371</v>
      </c>
      <c r="N116" s="81" t="s">
        <v>2230</v>
      </c>
      <c r="O116" s="81" t="s">
        <v>2231</v>
      </c>
      <c r="P116" s="80" t="s">
        <v>2232</v>
      </c>
      <c r="Q116" s="81" t="s">
        <v>2233</v>
      </c>
      <c r="R116" s="83"/>
      <c r="S116" s="81" t="s">
        <v>1915</v>
      </c>
      <c r="T116" s="81" t="s">
        <v>499</v>
      </c>
      <c r="U116" s="84">
        <v>21122</v>
      </c>
      <c r="V116" s="80">
        <v>39.1285405</v>
      </c>
      <c r="W116" s="80">
        <v>-76.5891898</v>
      </c>
      <c r="X116" s="80" t="s">
        <v>2234</v>
      </c>
      <c r="Y116" s="80" t="s">
        <v>2234</v>
      </c>
      <c r="Z116" s="80">
        <v>32</v>
      </c>
      <c r="AA116" s="80"/>
      <c r="AB116" s="85" t="s">
        <v>2235</v>
      </c>
      <c r="AC116" s="85" t="s">
        <v>2236</v>
      </c>
      <c r="AD116" s="83"/>
      <c r="AE116" s="92"/>
      <c r="AF116" s="83"/>
      <c r="AG116" s="86" t="s">
        <v>1189</v>
      </c>
      <c r="AH116" s="86" t="s">
        <v>1190</v>
      </c>
      <c r="AI116" s="86"/>
      <c r="AJ116" s="87"/>
      <c r="AK116" s="88" t="str">
        <f>VLOOKUP($A116,'[2]Arcade.Laser Tag'!$A$1:$AB$293,15,FALSE)</f>
        <v>Pelican</v>
      </c>
      <c r="AL116" s="89"/>
      <c r="AM116" s="86" t="s">
        <v>1189</v>
      </c>
      <c r="AN116" s="86" t="s">
        <v>1189</v>
      </c>
      <c r="AO116" s="86" t="s">
        <v>1189</v>
      </c>
      <c r="AP116" s="86" t="s">
        <v>1189</v>
      </c>
      <c r="AQ116" s="90"/>
      <c r="AR116" s="86" t="s">
        <v>1190</v>
      </c>
      <c r="AS116" s="86" t="s">
        <v>1189</v>
      </c>
      <c r="AT116" s="86" t="s">
        <v>1190</v>
      </c>
      <c r="AU116" s="86" t="s">
        <v>1189</v>
      </c>
      <c r="AV116" s="86" t="s">
        <v>1190</v>
      </c>
      <c r="AW116" s="86" t="s">
        <v>1190</v>
      </c>
      <c r="AX116" s="86" t="s">
        <v>1191</v>
      </c>
      <c r="AY116" s="86" t="s">
        <v>1192</v>
      </c>
      <c r="AZ116" s="80" t="s">
        <v>1193</v>
      </c>
      <c r="BA116" s="86" t="s">
        <v>1194</v>
      </c>
    </row>
    <row r="117" spans="1:53" ht="15.75">
      <c r="A117" s="80">
        <v>350</v>
      </c>
      <c r="B117" s="80" t="s">
        <v>11</v>
      </c>
      <c r="C117" s="81" t="s">
        <v>56</v>
      </c>
      <c r="D117" s="93" t="s">
        <v>1587</v>
      </c>
      <c r="E117" s="82" t="s">
        <v>244</v>
      </c>
      <c r="F117" s="80" t="s">
        <v>1176</v>
      </c>
      <c r="G117" s="80" t="s">
        <v>175</v>
      </c>
      <c r="H117" s="80" t="s">
        <v>1261</v>
      </c>
      <c r="I117" s="80" t="s">
        <v>1262</v>
      </c>
      <c r="J117" s="80"/>
      <c r="K117" s="80">
        <v>1700</v>
      </c>
      <c r="L117" s="80" t="s">
        <v>1588</v>
      </c>
      <c r="M117" s="80" t="s">
        <v>1589</v>
      </c>
      <c r="N117" s="81" t="s">
        <v>2237</v>
      </c>
      <c r="O117" s="81" t="s">
        <v>2238</v>
      </c>
      <c r="P117" s="80" t="s">
        <v>2239</v>
      </c>
      <c r="Q117" s="81" t="s">
        <v>2240</v>
      </c>
      <c r="R117" s="83"/>
      <c r="S117" s="81" t="s">
        <v>2165</v>
      </c>
      <c r="T117" s="81" t="s">
        <v>553</v>
      </c>
      <c r="U117" s="84">
        <v>85023</v>
      </c>
      <c r="V117" s="80">
        <v>33.612423499999998</v>
      </c>
      <c r="W117" s="80">
        <v>-112.120823</v>
      </c>
      <c r="X117" s="80" t="s">
        <v>2241</v>
      </c>
      <c r="Y117" s="80" t="s">
        <v>2241</v>
      </c>
      <c r="Z117" s="80">
        <v>32</v>
      </c>
      <c r="AA117" s="80"/>
      <c r="AB117" s="85" t="s">
        <v>2242</v>
      </c>
      <c r="AC117" s="85" t="s">
        <v>2243</v>
      </c>
      <c r="AD117" s="83"/>
      <c r="AE117" s="92"/>
      <c r="AF117" s="83"/>
      <c r="AG117" s="86" t="s">
        <v>1189</v>
      </c>
      <c r="AH117" s="86" t="s">
        <v>1190</v>
      </c>
      <c r="AI117" s="86"/>
      <c r="AJ117" s="87"/>
      <c r="AK117" s="88" t="str">
        <f>VLOOKUP($A117,'[2]Arcade.Laser Tag'!$A$1:$AB$293,15,FALSE)</f>
        <v>Pelican</v>
      </c>
      <c r="AL117" s="89"/>
      <c r="AM117" s="86" t="s">
        <v>1189</v>
      </c>
      <c r="AN117" s="86" t="s">
        <v>1190</v>
      </c>
      <c r="AO117" s="86" t="s">
        <v>1189</v>
      </c>
      <c r="AP117" s="86" t="s">
        <v>1189</v>
      </c>
      <c r="AQ117" s="90"/>
      <c r="AR117" s="86" t="s">
        <v>1190</v>
      </c>
      <c r="AS117" s="86" t="s">
        <v>1189</v>
      </c>
      <c r="AT117" s="86" t="s">
        <v>1190</v>
      </c>
      <c r="AU117" s="86" t="s">
        <v>1189</v>
      </c>
      <c r="AV117" s="86" t="s">
        <v>1190</v>
      </c>
      <c r="AW117" s="86" t="s">
        <v>1190</v>
      </c>
      <c r="AX117" s="86" t="s">
        <v>1191</v>
      </c>
      <c r="AY117" s="86" t="s">
        <v>1192</v>
      </c>
      <c r="AZ117" s="80" t="s">
        <v>1193</v>
      </c>
      <c r="BA117" s="86" t="s">
        <v>1194</v>
      </c>
    </row>
    <row r="118" spans="1:53" ht="15.75">
      <c r="A118" s="80">
        <v>353</v>
      </c>
      <c r="B118" s="80" t="s">
        <v>11</v>
      </c>
      <c r="C118" s="81" t="s">
        <v>56</v>
      </c>
      <c r="D118" s="81" t="s">
        <v>245</v>
      </c>
      <c r="E118" s="82" t="s">
        <v>246</v>
      </c>
      <c r="F118" s="80" t="s">
        <v>1176</v>
      </c>
      <c r="G118" s="80" t="s">
        <v>175</v>
      </c>
      <c r="H118" s="80" t="s">
        <v>1261</v>
      </c>
      <c r="I118" s="80" t="s">
        <v>1262</v>
      </c>
      <c r="J118" s="83"/>
      <c r="K118" s="80">
        <v>1607</v>
      </c>
      <c r="L118" s="113" t="s">
        <v>2244</v>
      </c>
      <c r="M118" s="80" t="s">
        <v>2245</v>
      </c>
      <c r="N118" s="81" t="s">
        <v>2246</v>
      </c>
      <c r="O118" s="81" t="s">
        <v>2247</v>
      </c>
      <c r="P118" s="80" t="s">
        <v>2248</v>
      </c>
      <c r="Q118" s="81" t="s">
        <v>2249</v>
      </c>
      <c r="R118" s="83"/>
      <c r="S118" s="81" t="s">
        <v>2250</v>
      </c>
      <c r="T118" s="81" t="s">
        <v>553</v>
      </c>
      <c r="U118" s="84">
        <v>85282</v>
      </c>
      <c r="V118" s="80">
        <v>33.384744699999999</v>
      </c>
      <c r="W118" s="80">
        <v>-111.9246179</v>
      </c>
      <c r="X118" s="80" t="s">
        <v>2251</v>
      </c>
      <c r="Y118" s="80" t="s">
        <v>2251</v>
      </c>
      <c r="Z118" s="80">
        <v>32</v>
      </c>
      <c r="AA118" s="80"/>
      <c r="AB118" s="85" t="s">
        <v>2252</v>
      </c>
      <c r="AC118" s="85" t="s">
        <v>2253</v>
      </c>
      <c r="AD118" s="83"/>
      <c r="AE118" s="92"/>
      <c r="AF118" s="83"/>
      <c r="AG118" s="86" t="s">
        <v>1190</v>
      </c>
      <c r="AH118" s="86" t="s">
        <v>1189</v>
      </c>
      <c r="AI118" s="86"/>
      <c r="AJ118" s="87"/>
      <c r="AK118" s="88" t="str">
        <f>VLOOKUP($A118,'[2]Arcade.Laser Tag'!$A$1:$AB$293,15,FALSE)</f>
        <v>Intercard</v>
      </c>
      <c r="AL118" s="89"/>
      <c r="AM118" s="86" t="s">
        <v>1189</v>
      </c>
      <c r="AN118" s="86" t="s">
        <v>1190</v>
      </c>
      <c r="AO118" s="86" t="s">
        <v>1189</v>
      </c>
      <c r="AP118" s="86" t="s">
        <v>1189</v>
      </c>
      <c r="AQ118" s="90"/>
      <c r="AR118" s="86" t="s">
        <v>1190</v>
      </c>
      <c r="AS118" s="86" t="s">
        <v>1189</v>
      </c>
      <c r="AT118" s="86" t="s">
        <v>1190</v>
      </c>
      <c r="AU118" s="86" t="s">
        <v>1189</v>
      </c>
      <c r="AV118" s="86" t="s">
        <v>1189</v>
      </c>
      <c r="AW118" s="86" t="s">
        <v>1190</v>
      </c>
      <c r="AX118" s="86" t="s">
        <v>1191</v>
      </c>
      <c r="AY118" s="86" t="s">
        <v>1192</v>
      </c>
      <c r="AZ118" s="80" t="s">
        <v>1193</v>
      </c>
      <c r="BA118" s="86" t="s">
        <v>1194</v>
      </c>
    </row>
    <row r="119" spans="1:53" ht="15.75">
      <c r="A119" s="80">
        <v>354</v>
      </c>
      <c r="B119" s="80" t="s">
        <v>11</v>
      </c>
      <c r="C119" s="81" t="s">
        <v>56</v>
      </c>
      <c r="D119" s="81" t="s">
        <v>247</v>
      </c>
      <c r="E119" s="82" t="s">
        <v>248</v>
      </c>
      <c r="F119" s="80" t="s">
        <v>1176</v>
      </c>
      <c r="G119" s="80" t="s">
        <v>175</v>
      </c>
      <c r="H119" s="80" t="s">
        <v>1261</v>
      </c>
      <c r="I119" s="80" t="s">
        <v>1262</v>
      </c>
      <c r="J119" s="83"/>
      <c r="K119" s="80">
        <v>1648</v>
      </c>
      <c r="L119" s="80" t="s">
        <v>2254</v>
      </c>
      <c r="M119" s="80" t="s">
        <v>2245</v>
      </c>
      <c r="N119" s="81" t="s">
        <v>2255</v>
      </c>
      <c r="O119" s="81" t="s">
        <v>2256</v>
      </c>
      <c r="P119" s="80" t="s">
        <v>2257</v>
      </c>
      <c r="Q119" s="81" t="s">
        <v>2258</v>
      </c>
      <c r="R119" s="83"/>
      <c r="S119" s="81" t="s">
        <v>2259</v>
      </c>
      <c r="T119" s="81" t="s">
        <v>553</v>
      </c>
      <c r="U119" s="84">
        <v>85224</v>
      </c>
      <c r="V119" s="80">
        <v>33.333750999999999</v>
      </c>
      <c r="W119" s="80">
        <v>-111.8428279</v>
      </c>
      <c r="X119" s="80" t="s">
        <v>2260</v>
      </c>
      <c r="Y119" s="80" t="s">
        <v>2260</v>
      </c>
      <c r="Z119" s="80">
        <v>32</v>
      </c>
      <c r="AA119" s="80"/>
      <c r="AB119" s="85" t="s">
        <v>2261</v>
      </c>
      <c r="AC119" s="85" t="s">
        <v>2262</v>
      </c>
      <c r="AD119" s="83"/>
      <c r="AE119" s="92"/>
      <c r="AF119" s="83"/>
      <c r="AG119" s="86" t="s">
        <v>1189</v>
      </c>
      <c r="AH119" s="86" t="s">
        <v>1189</v>
      </c>
      <c r="AI119" s="86"/>
      <c r="AJ119" s="87"/>
      <c r="AK119" s="88" t="str">
        <f>VLOOKUP($A119,'[2]Arcade.Laser Tag'!$A$1:$AB$293,15,FALSE)</f>
        <v>Pelican</v>
      </c>
      <c r="AL119" s="89"/>
      <c r="AM119" s="86" t="s">
        <v>1189</v>
      </c>
      <c r="AN119" s="86" t="s">
        <v>1190</v>
      </c>
      <c r="AO119" s="86" t="s">
        <v>1189</v>
      </c>
      <c r="AP119" s="86" t="s">
        <v>1189</v>
      </c>
      <c r="AQ119" s="90"/>
      <c r="AR119" s="86" t="s">
        <v>1190</v>
      </c>
      <c r="AS119" s="86" t="s">
        <v>1189</v>
      </c>
      <c r="AT119" s="86" t="s">
        <v>1190</v>
      </c>
      <c r="AU119" s="86" t="s">
        <v>1189</v>
      </c>
      <c r="AV119" s="86" t="s">
        <v>1189</v>
      </c>
      <c r="AW119" s="86" t="s">
        <v>1190</v>
      </c>
      <c r="AX119" s="86" t="s">
        <v>1191</v>
      </c>
      <c r="AY119" s="86" t="s">
        <v>1192</v>
      </c>
      <c r="AZ119" s="80" t="s">
        <v>1193</v>
      </c>
      <c r="BA119" s="86" t="s">
        <v>1194</v>
      </c>
    </row>
    <row r="120" spans="1:53" ht="15.75">
      <c r="A120" s="80">
        <v>357</v>
      </c>
      <c r="B120" s="80" t="s">
        <v>11</v>
      </c>
      <c r="C120" s="81" t="s">
        <v>94</v>
      </c>
      <c r="D120" s="81" t="s">
        <v>242</v>
      </c>
      <c r="E120" s="82" t="s">
        <v>249</v>
      </c>
      <c r="F120" s="80" t="s">
        <v>1176</v>
      </c>
      <c r="G120" s="80" t="s">
        <v>21</v>
      </c>
      <c r="H120" s="80" t="s">
        <v>1368</v>
      </c>
      <c r="I120" s="80" t="s">
        <v>1369</v>
      </c>
      <c r="J120" s="83"/>
      <c r="K120" s="80">
        <v>1673</v>
      </c>
      <c r="L120" s="80" t="s">
        <v>1370</v>
      </c>
      <c r="M120" s="80" t="s">
        <v>1371</v>
      </c>
      <c r="N120" s="81" t="s">
        <v>2263</v>
      </c>
      <c r="O120" s="81" t="s">
        <v>2264</v>
      </c>
      <c r="P120" s="80" t="s">
        <v>2265</v>
      </c>
      <c r="Q120" s="81" t="s">
        <v>2266</v>
      </c>
      <c r="R120" s="83"/>
      <c r="S120" s="81" t="s">
        <v>2267</v>
      </c>
      <c r="T120" s="81" t="s">
        <v>499</v>
      </c>
      <c r="U120" s="84">
        <v>20748</v>
      </c>
      <c r="V120" s="80">
        <v>38.825083399999997</v>
      </c>
      <c r="W120" s="80">
        <v>-76.947849700000006</v>
      </c>
      <c r="X120" s="80" t="s">
        <v>2268</v>
      </c>
      <c r="Y120" s="80" t="s">
        <v>2268</v>
      </c>
      <c r="Z120" s="80">
        <v>40</v>
      </c>
      <c r="AA120" s="80"/>
      <c r="AB120" s="85" t="s">
        <v>2269</v>
      </c>
      <c r="AC120" s="85" t="s">
        <v>2270</v>
      </c>
      <c r="AD120" s="83"/>
      <c r="AE120" s="92"/>
      <c r="AF120" s="83"/>
      <c r="AG120" s="86" t="s">
        <v>1189</v>
      </c>
      <c r="AH120" s="86" t="s">
        <v>1190</v>
      </c>
      <c r="AI120" s="86"/>
      <c r="AJ120" s="87"/>
      <c r="AK120" s="88" t="str">
        <f>VLOOKUP($A120,'[2]Arcade.Laser Tag'!$A$1:$AB$293,15,FALSE)</f>
        <v>Pelican</v>
      </c>
      <c r="AL120" s="89"/>
      <c r="AM120" s="86" t="s">
        <v>1189</v>
      </c>
      <c r="AN120" s="86" t="s">
        <v>1189</v>
      </c>
      <c r="AO120" s="86" t="s">
        <v>1189</v>
      </c>
      <c r="AP120" s="86" t="s">
        <v>1189</v>
      </c>
      <c r="AQ120" s="90"/>
      <c r="AR120" s="86" t="s">
        <v>1190</v>
      </c>
      <c r="AS120" s="86" t="s">
        <v>1189</v>
      </c>
      <c r="AT120" s="86" t="s">
        <v>1189</v>
      </c>
      <c r="AU120" s="86" t="s">
        <v>1189</v>
      </c>
      <c r="AV120" s="86" t="s">
        <v>1190</v>
      </c>
      <c r="AW120" s="86" t="s">
        <v>1189</v>
      </c>
      <c r="AX120" s="86" t="s">
        <v>1191</v>
      </c>
      <c r="AY120" s="86" t="s">
        <v>1192</v>
      </c>
      <c r="AZ120" s="80" t="s">
        <v>1193</v>
      </c>
      <c r="BA120" s="86" t="s">
        <v>1194</v>
      </c>
    </row>
    <row r="121" spans="1:53" ht="15.75">
      <c r="A121" s="80">
        <v>358</v>
      </c>
      <c r="B121" s="80" t="s">
        <v>11</v>
      </c>
      <c r="C121" s="81" t="s">
        <v>56</v>
      </c>
      <c r="D121" s="81" t="s">
        <v>173</v>
      </c>
      <c r="E121" s="82" t="s">
        <v>250</v>
      </c>
      <c r="F121" s="80" t="s">
        <v>1176</v>
      </c>
      <c r="G121" s="80" t="s">
        <v>175</v>
      </c>
      <c r="H121" s="80" t="s">
        <v>1261</v>
      </c>
      <c r="I121" s="80" t="s">
        <v>1262</v>
      </c>
      <c r="J121" s="83"/>
      <c r="K121" s="80">
        <v>1690</v>
      </c>
      <c r="L121" s="80" t="s">
        <v>1792</v>
      </c>
      <c r="M121" s="80" t="s">
        <v>1793</v>
      </c>
      <c r="N121" s="81" t="s">
        <v>2271</v>
      </c>
      <c r="O121" s="81" t="s">
        <v>2272</v>
      </c>
      <c r="P121" s="80" t="s">
        <v>2273</v>
      </c>
      <c r="Q121" s="81" t="s">
        <v>2274</v>
      </c>
      <c r="R121" s="83"/>
      <c r="S121" s="81" t="s">
        <v>2275</v>
      </c>
      <c r="T121" s="81" t="s">
        <v>625</v>
      </c>
      <c r="U121" s="84">
        <v>80234</v>
      </c>
      <c r="V121" s="80">
        <v>39.884093100000001</v>
      </c>
      <c r="W121" s="80">
        <v>-104.9907355</v>
      </c>
      <c r="X121" s="80" t="s">
        <v>2276</v>
      </c>
      <c r="Y121" s="80" t="s">
        <v>2276</v>
      </c>
      <c r="Z121" s="80">
        <v>44</v>
      </c>
      <c r="AA121" s="80"/>
      <c r="AB121" s="85" t="s">
        <v>2277</v>
      </c>
      <c r="AC121" s="85" t="s">
        <v>2278</v>
      </c>
      <c r="AD121" s="83"/>
      <c r="AE121" s="92"/>
      <c r="AF121" s="83"/>
      <c r="AG121" s="86" t="s">
        <v>1190</v>
      </c>
      <c r="AH121" s="86" t="s">
        <v>1190</v>
      </c>
      <c r="AI121" s="86"/>
      <c r="AJ121" s="87"/>
      <c r="AK121" s="88" t="str">
        <f>VLOOKUP($A121,'[2]Arcade.Laser Tag'!$A$1:$AB$293,15,FALSE)</f>
        <v>Pelican</v>
      </c>
      <c r="AL121" s="89"/>
      <c r="AM121" s="86" t="s">
        <v>1189</v>
      </c>
      <c r="AN121" s="86" t="s">
        <v>1189</v>
      </c>
      <c r="AO121" s="86" t="s">
        <v>1189</v>
      </c>
      <c r="AP121" s="86" t="s">
        <v>1189</v>
      </c>
      <c r="AQ121" s="90"/>
      <c r="AR121" s="86" t="s">
        <v>1190</v>
      </c>
      <c r="AS121" s="86" t="s">
        <v>1189</v>
      </c>
      <c r="AT121" s="86" t="s">
        <v>1190</v>
      </c>
      <c r="AU121" s="86" t="s">
        <v>1189</v>
      </c>
      <c r="AV121" s="86" t="s">
        <v>1190</v>
      </c>
      <c r="AW121" s="86" t="s">
        <v>1190</v>
      </c>
      <c r="AX121" s="86" t="s">
        <v>1191</v>
      </c>
      <c r="AY121" s="86" t="s">
        <v>1192</v>
      </c>
      <c r="AZ121" s="80" t="s">
        <v>1193</v>
      </c>
      <c r="BA121" s="86" t="s">
        <v>1194</v>
      </c>
    </row>
    <row r="122" spans="1:53" ht="15.75">
      <c r="A122" s="80">
        <v>360</v>
      </c>
      <c r="B122" s="80" t="s">
        <v>11</v>
      </c>
      <c r="C122" s="81" t="s">
        <v>94</v>
      </c>
      <c r="D122" s="81" t="s">
        <v>242</v>
      </c>
      <c r="E122" s="82" t="s">
        <v>251</v>
      </c>
      <c r="F122" s="80" t="s">
        <v>1176</v>
      </c>
      <c r="G122" s="80" t="s">
        <v>21</v>
      </c>
      <c r="H122" s="80" t="s">
        <v>1368</v>
      </c>
      <c r="I122" s="80" t="s">
        <v>1369</v>
      </c>
      <c r="J122" s="83"/>
      <c r="K122" s="80">
        <v>1673</v>
      </c>
      <c r="L122" s="80" t="s">
        <v>1370</v>
      </c>
      <c r="M122" s="80" t="s">
        <v>1371</v>
      </c>
      <c r="N122" s="81" t="s">
        <v>1232</v>
      </c>
      <c r="O122" s="81" t="s">
        <v>2279</v>
      </c>
      <c r="P122" s="80" t="s">
        <v>2280</v>
      </c>
      <c r="Q122" s="81" t="s">
        <v>2281</v>
      </c>
      <c r="R122" s="83"/>
      <c r="S122" s="81" t="s">
        <v>2282</v>
      </c>
      <c r="T122" s="81" t="s">
        <v>499</v>
      </c>
      <c r="U122" s="84">
        <v>20707</v>
      </c>
      <c r="V122" s="80">
        <v>39.095931299999997</v>
      </c>
      <c r="W122" s="80">
        <v>-76.849440700000002</v>
      </c>
      <c r="X122" s="80" t="s">
        <v>2283</v>
      </c>
      <c r="Y122" s="80" t="s">
        <v>2283</v>
      </c>
      <c r="Z122" s="80">
        <v>32</v>
      </c>
      <c r="AA122" s="80"/>
      <c r="AB122" s="85" t="s">
        <v>2284</v>
      </c>
      <c r="AC122" s="85" t="s">
        <v>2285</v>
      </c>
      <c r="AD122" s="83"/>
      <c r="AE122" s="92"/>
      <c r="AF122" s="83"/>
      <c r="AG122" s="86" t="s">
        <v>1189</v>
      </c>
      <c r="AH122" s="86" t="s">
        <v>1190</v>
      </c>
      <c r="AI122" s="86"/>
      <c r="AJ122" s="87"/>
      <c r="AK122" s="88" t="str">
        <f>VLOOKUP($A122,'[2]Arcade.Laser Tag'!$A$1:$AB$293,15,FALSE)</f>
        <v>Pelican</v>
      </c>
      <c r="AL122" s="89"/>
      <c r="AM122" s="86" t="s">
        <v>1189</v>
      </c>
      <c r="AN122" s="86" t="s">
        <v>1189</v>
      </c>
      <c r="AO122" s="86" t="s">
        <v>1189</v>
      </c>
      <c r="AP122" s="86" t="s">
        <v>1189</v>
      </c>
      <c r="AQ122" s="90"/>
      <c r="AR122" s="86" t="s">
        <v>1190</v>
      </c>
      <c r="AS122" s="86" t="s">
        <v>1189</v>
      </c>
      <c r="AT122" s="86" t="s">
        <v>1190</v>
      </c>
      <c r="AU122" s="86" t="s">
        <v>1189</v>
      </c>
      <c r="AV122" s="86" t="s">
        <v>1190</v>
      </c>
      <c r="AW122" s="86" t="s">
        <v>1189</v>
      </c>
      <c r="AX122" s="86" t="s">
        <v>1191</v>
      </c>
      <c r="AY122" s="86" t="s">
        <v>1192</v>
      </c>
      <c r="AZ122" s="80" t="s">
        <v>1193</v>
      </c>
      <c r="BA122" s="86" t="s">
        <v>1194</v>
      </c>
    </row>
    <row r="123" spans="1:53" ht="15.75">
      <c r="A123" s="80">
        <v>361</v>
      </c>
      <c r="B123" s="80" t="s">
        <v>44</v>
      </c>
      <c r="C123" s="81" t="s">
        <v>100</v>
      </c>
      <c r="D123" s="81" t="s">
        <v>252</v>
      </c>
      <c r="E123" s="82" t="s">
        <v>2286</v>
      </c>
      <c r="F123" s="80" t="s">
        <v>1176</v>
      </c>
      <c r="G123" s="80" t="s">
        <v>21</v>
      </c>
      <c r="H123" s="80" t="s">
        <v>1392</v>
      </c>
      <c r="I123" s="80" t="s">
        <v>1393</v>
      </c>
      <c r="J123" s="83"/>
      <c r="K123" s="80">
        <v>1629</v>
      </c>
      <c r="L123" s="113" t="s">
        <v>2287</v>
      </c>
      <c r="M123" s="91" t="s">
        <v>2288</v>
      </c>
      <c r="N123" s="81" t="s">
        <v>2289</v>
      </c>
      <c r="O123" s="81" t="s">
        <v>2290</v>
      </c>
      <c r="P123" s="80" t="s">
        <v>2291</v>
      </c>
      <c r="Q123" s="81" t="s">
        <v>2292</v>
      </c>
      <c r="R123" s="83"/>
      <c r="S123" s="81" t="s">
        <v>2293</v>
      </c>
      <c r="T123" s="81" t="s">
        <v>499</v>
      </c>
      <c r="U123" s="84">
        <v>20740</v>
      </c>
      <c r="V123" s="80">
        <v>39.000348500000001</v>
      </c>
      <c r="W123" s="80">
        <v>-76.9304542</v>
      </c>
      <c r="X123" s="80" t="s">
        <v>2294</v>
      </c>
      <c r="Y123" s="80" t="s">
        <v>2294</v>
      </c>
      <c r="Z123" s="80">
        <v>40</v>
      </c>
      <c r="AA123" s="80"/>
      <c r="AB123" s="85" t="s">
        <v>2295</v>
      </c>
      <c r="AC123" s="85" t="s">
        <v>2296</v>
      </c>
      <c r="AD123" s="83" t="s">
        <v>1190</v>
      </c>
      <c r="AE123" s="92">
        <v>43076</v>
      </c>
      <c r="AF123" s="83" t="s">
        <v>2297</v>
      </c>
      <c r="AG123" s="86" t="s">
        <v>1190</v>
      </c>
      <c r="AH123" s="86" t="s">
        <v>1189</v>
      </c>
      <c r="AI123" s="86"/>
      <c r="AJ123" s="87"/>
      <c r="AK123" s="88" t="str">
        <f>VLOOKUP($A123,'[2]Arcade.Laser Tag'!$A$1:$AB$293,15,FALSE)</f>
        <v>Intercard</v>
      </c>
      <c r="AL123" s="89"/>
      <c r="AM123" s="86" t="s">
        <v>1189</v>
      </c>
      <c r="AN123" s="86" t="s">
        <v>1189</v>
      </c>
      <c r="AO123" s="86" t="s">
        <v>1189</v>
      </c>
      <c r="AP123" s="86" t="s">
        <v>1189</v>
      </c>
      <c r="AQ123" s="90"/>
      <c r="AR123" s="86" t="s">
        <v>1190</v>
      </c>
      <c r="AS123" s="86" t="s">
        <v>1189</v>
      </c>
      <c r="AT123" s="86" t="s">
        <v>1190</v>
      </c>
      <c r="AU123" s="86" t="s">
        <v>1189</v>
      </c>
      <c r="AV123" s="86" t="s">
        <v>1189</v>
      </c>
      <c r="AW123" s="86" t="s">
        <v>1189</v>
      </c>
      <c r="AX123" s="86" t="s">
        <v>1191</v>
      </c>
      <c r="AY123" s="86" t="s">
        <v>1192</v>
      </c>
      <c r="AZ123" s="80" t="s">
        <v>1193</v>
      </c>
      <c r="BA123" s="86" t="s">
        <v>1194</v>
      </c>
    </row>
    <row r="124" spans="1:53" ht="15.75">
      <c r="A124" s="80">
        <v>362</v>
      </c>
      <c r="B124" s="80" t="s">
        <v>11</v>
      </c>
      <c r="C124" s="81" t="s">
        <v>94</v>
      </c>
      <c r="D124" s="81" t="s">
        <v>242</v>
      </c>
      <c r="E124" s="82" t="s">
        <v>254</v>
      </c>
      <c r="F124" s="80" t="s">
        <v>1176</v>
      </c>
      <c r="G124" s="80" t="s">
        <v>21</v>
      </c>
      <c r="H124" s="80" t="s">
        <v>1368</v>
      </c>
      <c r="I124" s="80" t="s">
        <v>1369</v>
      </c>
      <c r="J124" s="83"/>
      <c r="K124" s="80">
        <v>1673</v>
      </c>
      <c r="L124" s="80" t="s">
        <v>1370</v>
      </c>
      <c r="M124" s="80" t="s">
        <v>1371</v>
      </c>
      <c r="N124" s="81" t="s">
        <v>2298</v>
      </c>
      <c r="O124" s="81" t="s">
        <v>2299</v>
      </c>
      <c r="P124" s="80" t="s">
        <v>2300</v>
      </c>
      <c r="Q124" s="81" t="s">
        <v>2301</v>
      </c>
      <c r="R124" s="83"/>
      <c r="S124" s="81" t="s">
        <v>2302</v>
      </c>
      <c r="T124" s="81" t="s">
        <v>499</v>
      </c>
      <c r="U124" s="84">
        <v>20784</v>
      </c>
      <c r="V124" s="80">
        <v>38.942929700000001</v>
      </c>
      <c r="W124" s="80">
        <v>-76.903404199999997</v>
      </c>
      <c r="X124" s="80" t="s">
        <v>2303</v>
      </c>
      <c r="Y124" s="80" t="s">
        <v>2303</v>
      </c>
      <c r="Z124" s="80">
        <v>48</v>
      </c>
      <c r="AA124" s="80"/>
      <c r="AB124" s="85" t="s">
        <v>2304</v>
      </c>
      <c r="AC124" s="85" t="s">
        <v>2305</v>
      </c>
      <c r="AD124" s="83"/>
      <c r="AE124" s="92"/>
      <c r="AF124" s="83"/>
      <c r="AG124" s="86" t="s">
        <v>1189</v>
      </c>
      <c r="AH124" s="86" t="s">
        <v>1190</v>
      </c>
      <c r="AI124" s="86"/>
      <c r="AJ124" s="87"/>
      <c r="AK124" s="88" t="str">
        <f>VLOOKUP($A124,'[2]Arcade.Laser Tag'!$A$1:$AB$293,15,FALSE)</f>
        <v>Pelican</v>
      </c>
      <c r="AL124" s="89"/>
      <c r="AM124" s="86" t="s">
        <v>1189</v>
      </c>
      <c r="AN124" s="86" t="s">
        <v>1189</v>
      </c>
      <c r="AO124" s="86" t="s">
        <v>1189</v>
      </c>
      <c r="AP124" s="86" t="s">
        <v>1189</v>
      </c>
      <c r="AQ124" s="90"/>
      <c r="AR124" s="86" t="s">
        <v>1190</v>
      </c>
      <c r="AS124" s="86" t="s">
        <v>1189</v>
      </c>
      <c r="AT124" s="86" t="s">
        <v>1189</v>
      </c>
      <c r="AU124" s="86" t="s">
        <v>1189</v>
      </c>
      <c r="AV124" s="86" t="s">
        <v>1189</v>
      </c>
      <c r="AW124" s="86" t="s">
        <v>1190</v>
      </c>
      <c r="AX124" s="86" t="s">
        <v>1191</v>
      </c>
      <c r="AY124" s="86" t="s">
        <v>1192</v>
      </c>
      <c r="AZ124" s="80" t="s">
        <v>1193</v>
      </c>
      <c r="BA124" s="86" t="s">
        <v>1194</v>
      </c>
    </row>
    <row r="125" spans="1:53" ht="15.75">
      <c r="A125" s="80">
        <v>368</v>
      </c>
      <c r="B125" s="80" t="s">
        <v>84</v>
      </c>
      <c r="C125" s="81" t="s">
        <v>100</v>
      </c>
      <c r="D125" s="81" t="s">
        <v>252</v>
      </c>
      <c r="E125" s="82" t="s">
        <v>255</v>
      </c>
      <c r="F125" s="80" t="s">
        <v>1176</v>
      </c>
      <c r="G125" s="80" t="s">
        <v>21</v>
      </c>
      <c r="H125" s="80" t="s">
        <v>1392</v>
      </c>
      <c r="I125" s="80" t="s">
        <v>1393</v>
      </c>
      <c r="J125" s="83"/>
      <c r="K125" s="80">
        <v>1629</v>
      </c>
      <c r="L125" s="113" t="s">
        <v>2287</v>
      </c>
      <c r="M125" s="91" t="s">
        <v>2288</v>
      </c>
      <c r="N125" s="81" t="s">
        <v>1232</v>
      </c>
      <c r="O125" s="81" t="s">
        <v>2306</v>
      </c>
      <c r="P125" s="80" t="s">
        <v>2307</v>
      </c>
      <c r="Q125" s="81" t="s">
        <v>2308</v>
      </c>
      <c r="R125" s="83"/>
      <c r="S125" s="81" t="s">
        <v>2309</v>
      </c>
      <c r="T125" s="81" t="s">
        <v>499</v>
      </c>
      <c r="U125" s="84">
        <v>20877</v>
      </c>
      <c r="V125" s="80">
        <v>39.114412299999998</v>
      </c>
      <c r="W125" s="80">
        <v>-77.187843000000001</v>
      </c>
      <c r="X125" s="80" t="s">
        <v>2310</v>
      </c>
      <c r="Y125" s="80" t="s">
        <v>2310</v>
      </c>
      <c r="Z125" s="80">
        <v>40</v>
      </c>
      <c r="AA125" s="80"/>
      <c r="AB125" s="85" t="s">
        <v>2311</v>
      </c>
      <c r="AC125" s="85" t="s">
        <v>2312</v>
      </c>
      <c r="AD125" s="83"/>
      <c r="AE125" s="92"/>
      <c r="AF125" s="83"/>
      <c r="AG125" s="86" t="s">
        <v>1190</v>
      </c>
      <c r="AH125" s="86" t="s">
        <v>1189</v>
      </c>
      <c r="AI125" s="86"/>
      <c r="AJ125" s="87"/>
      <c r="AK125" s="88" t="str">
        <f>VLOOKUP($A125,'[2]Arcade.Laser Tag'!$A$1:$AB$293,15,FALSE)</f>
        <v>Intercard</v>
      </c>
      <c r="AL125" s="89"/>
      <c r="AM125" s="86" t="s">
        <v>1189</v>
      </c>
      <c r="AN125" s="86" t="s">
        <v>1189</v>
      </c>
      <c r="AO125" s="86" t="s">
        <v>1189</v>
      </c>
      <c r="AP125" s="86" t="s">
        <v>1189</v>
      </c>
      <c r="AQ125" s="86" t="s">
        <v>1919</v>
      </c>
      <c r="AR125" s="86" t="s">
        <v>1190</v>
      </c>
      <c r="AS125" s="86" t="s">
        <v>1189</v>
      </c>
      <c r="AT125" s="86" t="s">
        <v>1189</v>
      </c>
      <c r="AU125" s="86" t="s">
        <v>1190</v>
      </c>
      <c r="AV125" s="86" t="s">
        <v>1189</v>
      </c>
      <c r="AW125" s="86" t="s">
        <v>1190</v>
      </c>
      <c r="AX125" s="86" t="s">
        <v>1191</v>
      </c>
      <c r="AY125" s="86" t="s">
        <v>1192</v>
      </c>
      <c r="AZ125" s="80" t="s">
        <v>1193</v>
      </c>
      <c r="BA125" s="86" t="s">
        <v>1338</v>
      </c>
    </row>
    <row r="126" spans="1:53" ht="15.75">
      <c r="A126" s="80">
        <v>372</v>
      </c>
      <c r="B126" s="80" t="s">
        <v>11</v>
      </c>
      <c r="C126" s="81" t="s">
        <v>94</v>
      </c>
      <c r="D126" s="81" t="s">
        <v>111</v>
      </c>
      <c r="E126" s="82" t="s">
        <v>256</v>
      </c>
      <c r="F126" s="80" t="s">
        <v>1176</v>
      </c>
      <c r="G126" s="80" t="s">
        <v>21</v>
      </c>
      <c r="H126" s="80" t="s">
        <v>1368</v>
      </c>
      <c r="I126" s="80" t="s">
        <v>1369</v>
      </c>
      <c r="J126" s="83"/>
      <c r="K126" s="80">
        <v>1605</v>
      </c>
      <c r="L126" s="80" t="s">
        <v>1465</v>
      </c>
      <c r="M126" s="80" t="s">
        <v>1466</v>
      </c>
      <c r="N126" s="81" t="s">
        <v>1232</v>
      </c>
      <c r="O126" s="81" t="s">
        <v>2313</v>
      </c>
      <c r="P126" s="80" t="s">
        <v>2314</v>
      </c>
      <c r="Q126" s="81" t="s">
        <v>2315</v>
      </c>
      <c r="R126" s="83"/>
      <c r="S126" s="81" t="s">
        <v>2316</v>
      </c>
      <c r="T126" s="81" t="s">
        <v>726</v>
      </c>
      <c r="U126" s="84">
        <v>22193</v>
      </c>
      <c r="V126" s="80">
        <v>38.647373999999999</v>
      </c>
      <c r="W126" s="80">
        <v>-77.337188900000001</v>
      </c>
      <c r="X126" s="80" t="s">
        <v>2317</v>
      </c>
      <c r="Y126" s="80" t="s">
        <v>2317</v>
      </c>
      <c r="Z126" s="80">
        <v>32</v>
      </c>
      <c r="AA126" s="80"/>
      <c r="AB126" s="85" t="s">
        <v>2318</v>
      </c>
      <c r="AC126" s="85" t="s">
        <v>2319</v>
      </c>
      <c r="AD126" s="83"/>
      <c r="AE126" s="92"/>
      <c r="AF126" s="83"/>
      <c r="AG126" s="86" t="s">
        <v>1190</v>
      </c>
      <c r="AH126" s="86" t="s">
        <v>1190</v>
      </c>
      <c r="AI126" s="86"/>
      <c r="AJ126" s="87"/>
      <c r="AK126" s="88" t="str">
        <f>VLOOKUP($A126,'[2]Arcade.Laser Tag'!$A$1:$AB$293,15,FALSE)</f>
        <v>Pelican</v>
      </c>
      <c r="AL126" s="89"/>
      <c r="AM126" s="86" t="s">
        <v>1189</v>
      </c>
      <c r="AN126" s="86" t="s">
        <v>1190</v>
      </c>
      <c r="AO126" s="86" t="s">
        <v>1189</v>
      </c>
      <c r="AP126" s="86" t="s">
        <v>1189</v>
      </c>
      <c r="AQ126" s="90"/>
      <c r="AR126" s="86" t="s">
        <v>1190</v>
      </c>
      <c r="AS126" s="86" t="s">
        <v>1189</v>
      </c>
      <c r="AT126" s="86" t="s">
        <v>1190</v>
      </c>
      <c r="AU126" s="86" t="s">
        <v>1189</v>
      </c>
      <c r="AV126" s="86" t="s">
        <v>1189</v>
      </c>
      <c r="AW126" s="86" t="s">
        <v>1190</v>
      </c>
      <c r="AX126" s="86" t="s">
        <v>1191</v>
      </c>
      <c r="AY126" s="86" t="s">
        <v>1192</v>
      </c>
      <c r="AZ126" s="80" t="s">
        <v>1193</v>
      </c>
      <c r="BA126" s="86" t="s">
        <v>1194</v>
      </c>
    </row>
    <row r="127" spans="1:53" ht="15.75">
      <c r="A127" s="80">
        <v>373</v>
      </c>
      <c r="B127" s="80" t="s">
        <v>11</v>
      </c>
      <c r="C127" s="81" t="s">
        <v>94</v>
      </c>
      <c r="D127" s="81" t="s">
        <v>242</v>
      </c>
      <c r="E127" s="82" t="s">
        <v>257</v>
      </c>
      <c r="F127" s="80" t="s">
        <v>1176</v>
      </c>
      <c r="G127" s="80" t="s">
        <v>21</v>
      </c>
      <c r="H127" s="80" t="s">
        <v>1368</v>
      </c>
      <c r="I127" s="80" t="s">
        <v>1369</v>
      </c>
      <c r="J127" s="83"/>
      <c r="K127" s="80">
        <v>1673</v>
      </c>
      <c r="L127" s="80" t="s">
        <v>1370</v>
      </c>
      <c r="M127" s="80" t="s">
        <v>1371</v>
      </c>
      <c r="N127" s="81" t="s">
        <v>2320</v>
      </c>
      <c r="O127" s="81" t="s">
        <v>2321</v>
      </c>
      <c r="P127" s="80" t="s">
        <v>2322</v>
      </c>
      <c r="Q127" s="81" t="s">
        <v>2323</v>
      </c>
      <c r="R127" s="83"/>
      <c r="S127" s="81" t="s">
        <v>2324</v>
      </c>
      <c r="T127" s="81" t="s">
        <v>499</v>
      </c>
      <c r="U127" s="84">
        <v>20601</v>
      </c>
      <c r="V127" s="80">
        <v>38.641874899999998</v>
      </c>
      <c r="W127" s="80">
        <v>-76.897198099999997</v>
      </c>
      <c r="X127" s="80" t="s">
        <v>2325</v>
      </c>
      <c r="Y127" s="80" t="s">
        <v>2325</v>
      </c>
      <c r="Z127" s="80">
        <v>32</v>
      </c>
      <c r="AA127" s="80"/>
      <c r="AB127" s="85" t="s">
        <v>2326</v>
      </c>
      <c r="AC127" s="85" t="s">
        <v>2327</v>
      </c>
      <c r="AD127" s="83"/>
      <c r="AE127" s="92"/>
      <c r="AF127" s="83"/>
      <c r="AG127" s="86" t="s">
        <v>1190</v>
      </c>
      <c r="AH127" s="86" t="s">
        <v>1190</v>
      </c>
      <c r="AI127" s="86"/>
      <c r="AJ127" s="87"/>
      <c r="AK127" s="88" t="str">
        <f>VLOOKUP($A127,'[2]Arcade.Laser Tag'!$A$1:$AB$293,15,FALSE)</f>
        <v>Intercard</v>
      </c>
      <c r="AL127" s="89"/>
      <c r="AM127" s="86" t="s">
        <v>1189</v>
      </c>
      <c r="AN127" s="86" t="s">
        <v>1189</v>
      </c>
      <c r="AO127" s="86" t="s">
        <v>1189</v>
      </c>
      <c r="AP127" s="86" t="s">
        <v>1189</v>
      </c>
      <c r="AQ127" s="90"/>
      <c r="AR127" s="86" t="s">
        <v>1190</v>
      </c>
      <c r="AS127" s="86" t="s">
        <v>1189</v>
      </c>
      <c r="AT127" s="86" t="s">
        <v>1190</v>
      </c>
      <c r="AU127" s="86" t="s">
        <v>1189</v>
      </c>
      <c r="AV127" s="86" t="s">
        <v>1189</v>
      </c>
      <c r="AW127" s="86" t="s">
        <v>1190</v>
      </c>
      <c r="AX127" s="86" t="s">
        <v>1191</v>
      </c>
      <c r="AY127" s="86" t="s">
        <v>1192</v>
      </c>
      <c r="AZ127" s="80" t="s">
        <v>1193</v>
      </c>
      <c r="BA127" s="86" t="s">
        <v>1194</v>
      </c>
    </row>
    <row r="128" spans="1:53" ht="15.75">
      <c r="A128" s="80">
        <v>374</v>
      </c>
      <c r="B128" s="80" t="s">
        <v>11</v>
      </c>
      <c r="C128" s="81" t="s">
        <v>56</v>
      </c>
      <c r="D128" s="93" t="s">
        <v>1587</v>
      </c>
      <c r="E128" s="82" t="s">
        <v>258</v>
      </c>
      <c r="F128" s="80" t="s">
        <v>1176</v>
      </c>
      <c r="G128" s="80" t="s">
        <v>175</v>
      </c>
      <c r="H128" s="80" t="s">
        <v>1261</v>
      </c>
      <c r="I128" s="80" t="s">
        <v>1262</v>
      </c>
      <c r="J128" s="80"/>
      <c r="K128" s="80">
        <v>1700</v>
      </c>
      <c r="L128" s="80" t="s">
        <v>1588</v>
      </c>
      <c r="M128" s="80" t="s">
        <v>1589</v>
      </c>
      <c r="N128" s="81" t="s">
        <v>2328</v>
      </c>
      <c r="O128" s="81" t="s">
        <v>2329</v>
      </c>
      <c r="P128" s="80" t="s">
        <v>2330</v>
      </c>
      <c r="Q128" s="81" t="s">
        <v>2331</v>
      </c>
      <c r="R128" s="83"/>
      <c r="S128" s="81" t="s">
        <v>2165</v>
      </c>
      <c r="T128" s="81" t="s">
        <v>553</v>
      </c>
      <c r="U128" s="84">
        <v>85027</v>
      </c>
      <c r="V128" s="80">
        <v>33.655994800000002</v>
      </c>
      <c r="W128" s="80">
        <v>-112.1328264</v>
      </c>
      <c r="X128" s="80" t="s">
        <v>2332</v>
      </c>
      <c r="Y128" s="80" t="s">
        <v>2332</v>
      </c>
      <c r="Z128" s="80">
        <v>32</v>
      </c>
      <c r="AA128" s="80"/>
      <c r="AB128" s="85" t="s">
        <v>2333</v>
      </c>
      <c r="AC128" s="85" t="s">
        <v>2334</v>
      </c>
      <c r="AD128" s="83"/>
      <c r="AE128" s="92"/>
      <c r="AF128" s="83"/>
      <c r="AG128" s="86" t="s">
        <v>1190</v>
      </c>
      <c r="AH128" s="86" t="s">
        <v>1190</v>
      </c>
      <c r="AI128" s="86"/>
      <c r="AJ128" s="87"/>
      <c r="AK128" s="88" t="str">
        <f>VLOOKUP($A128,'[2]Arcade.Laser Tag'!$A$1:$AB$293,15,FALSE)</f>
        <v>Pelican</v>
      </c>
      <c r="AL128" s="89"/>
      <c r="AM128" s="86" t="s">
        <v>1189</v>
      </c>
      <c r="AN128" s="86" t="s">
        <v>1190</v>
      </c>
      <c r="AO128" s="86" t="s">
        <v>1189</v>
      </c>
      <c r="AP128" s="86" t="s">
        <v>1189</v>
      </c>
      <c r="AQ128" s="90"/>
      <c r="AR128" s="86" t="s">
        <v>1190</v>
      </c>
      <c r="AS128" s="86" t="s">
        <v>1189</v>
      </c>
      <c r="AT128" s="86" t="s">
        <v>1190</v>
      </c>
      <c r="AU128" s="86" t="s">
        <v>1189</v>
      </c>
      <c r="AV128" s="86" t="s">
        <v>1189</v>
      </c>
      <c r="AW128" s="86" t="s">
        <v>1190</v>
      </c>
      <c r="AX128" s="86" t="s">
        <v>1191</v>
      </c>
      <c r="AY128" s="86" t="s">
        <v>1192</v>
      </c>
      <c r="AZ128" s="80" t="s">
        <v>1193</v>
      </c>
      <c r="BA128" s="86" t="s">
        <v>1194</v>
      </c>
    </row>
    <row r="129" spans="1:53" ht="15.75">
      <c r="A129" s="80">
        <v>375</v>
      </c>
      <c r="B129" s="80" t="s">
        <v>44</v>
      </c>
      <c r="C129" s="81" t="s">
        <v>100</v>
      </c>
      <c r="D129" s="81" t="s">
        <v>252</v>
      </c>
      <c r="E129" s="82" t="s">
        <v>260</v>
      </c>
      <c r="F129" s="80" t="s">
        <v>1176</v>
      </c>
      <c r="G129" s="80" t="s">
        <v>21</v>
      </c>
      <c r="H129" s="80" t="s">
        <v>1392</v>
      </c>
      <c r="I129" s="80" t="s">
        <v>1393</v>
      </c>
      <c r="J129" s="83"/>
      <c r="K129" s="80">
        <v>1629</v>
      </c>
      <c r="L129" s="113" t="s">
        <v>2287</v>
      </c>
      <c r="M129" s="91" t="s">
        <v>2288</v>
      </c>
      <c r="N129" s="81" t="s">
        <v>2335</v>
      </c>
      <c r="O129" s="81" t="s">
        <v>2336</v>
      </c>
      <c r="P129" s="80" t="s">
        <v>2337</v>
      </c>
      <c r="Q129" s="81" t="s">
        <v>2338</v>
      </c>
      <c r="R129" s="83"/>
      <c r="S129" s="81" t="s">
        <v>2339</v>
      </c>
      <c r="T129" s="81" t="s">
        <v>726</v>
      </c>
      <c r="U129" s="84">
        <v>20175</v>
      </c>
      <c r="V129" s="80">
        <v>39.090648799999997</v>
      </c>
      <c r="W129" s="80">
        <v>-77.526062400000001</v>
      </c>
      <c r="X129" s="80" t="s">
        <v>2340</v>
      </c>
      <c r="Y129" s="83"/>
      <c r="Z129" s="83"/>
      <c r="AA129" s="83"/>
      <c r="AB129" s="85" t="s">
        <v>2341</v>
      </c>
      <c r="AC129" s="85" t="s">
        <v>2342</v>
      </c>
      <c r="AD129" s="80" t="s">
        <v>1190</v>
      </c>
      <c r="AE129" s="92">
        <v>42908</v>
      </c>
      <c r="AF129" s="83" t="s">
        <v>2343</v>
      </c>
      <c r="AG129" s="86" t="s">
        <v>1190</v>
      </c>
      <c r="AH129" s="86" t="s">
        <v>1189</v>
      </c>
      <c r="AI129" s="86"/>
      <c r="AJ129" s="87"/>
      <c r="AK129" s="88" t="str">
        <f>VLOOKUP($A129,'[2]Arcade.Laser Tag'!$A$1:$AB$293,15,FALSE)</f>
        <v>Intercard</v>
      </c>
      <c r="AL129" s="89"/>
      <c r="AM129" s="86" t="s">
        <v>1189</v>
      </c>
      <c r="AN129" s="86" t="s">
        <v>1190</v>
      </c>
      <c r="AO129" s="86" t="s">
        <v>1189</v>
      </c>
      <c r="AP129" s="86" t="s">
        <v>1189</v>
      </c>
      <c r="AQ129" s="86" t="s">
        <v>2344</v>
      </c>
      <c r="AR129" s="86" t="s">
        <v>1190</v>
      </c>
      <c r="AS129" s="86" t="s">
        <v>1190</v>
      </c>
      <c r="AT129" s="86" t="s">
        <v>1190</v>
      </c>
      <c r="AU129" s="86" t="s">
        <v>1190</v>
      </c>
      <c r="AV129" s="86" t="s">
        <v>1189</v>
      </c>
      <c r="AW129" s="86" t="s">
        <v>1190</v>
      </c>
      <c r="AX129" s="86" t="s">
        <v>1191</v>
      </c>
      <c r="AY129" s="86" t="s">
        <v>1192</v>
      </c>
      <c r="AZ129" s="80" t="s">
        <v>1193</v>
      </c>
      <c r="BA129" s="90"/>
    </row>
    <row r="130" spans="1:53" ht="15.75">
      <c r="A130" s="80">
        <v>384</v>
      </c>
      <c r="B130" s="80" t="s">
        <v>11</v>
      </c>
      <c r="C130" s="81" t="s">
        <v>56</v>
      </c>
      <c r="D130" s="81" t="s">
        <v>247</v>
      </c>
      <c r="E130" s="82" t="s">
        <v>261</v>
      </c>
      <c r="F130" s="80" t="s">
        <v>1176</v>
      </c>
      <c r="G130" s="80" t="s">
        <v>175</v>
      </c>
      <c r="H130" s="80" t="s">
        <v>1261</v>
      </c>
      <c r="I130" s="80" t="s">
        <v>1262</v>
      </c>
      <c r="J130" s="83"/>
      <c r="K130" s="80">
        <v>1648</v>
      </c>
      <c r="L130" s="80" t="s">
        <v>2254</v>
      </c>
      <c r="M130" s="80" t="s">
        <v>2245</v>
      </c>
      <c r="N130" s="81" t="s">
        <v>2345</v>
      </c>
      <c r="O130" s="81" t="s">
        <v>2346</v>
      </c>
      <c r="P130" s="80" t="s">
        <v>2347</v>
      </c>
      <c r="Q130" s="81" t="s">
        <v>2348</v>
      </c>
      <c r="R130" s="83"/>
      <c r="S130" s="81" t="s">
        <v>2349</v>
      </c>
      <c r="T130" s="81" t="s">
        <v>553</v>
      </c>
      <c r="U130" s="84">
        <v>85204</v>
      </c>
      <c r="V130" s="80">
        <v>33.392025400000001</v>
      </c>
      <c r="W130" s="80">
        <v>-111.7861841</v>
      </c>
      <c r="X130" s="80" t="s">
        <v>2350</v>
      </c>
      <c r="Y130" s="80" t="s">
        <v>2350</v>
      </c>
      <c r="Z130" s="80">
        <v>32</v>
      </c>
      <c r="AA130" s="80"/>
      <c r="AB130" s="85" t="s">
        <v>2351</v>
      </c>
      <c r="AC130" s="85" t="s">
        <v>2352</v>
      </c>
      <c r="AD130" s="83"/>
      <c r="AE130" s="92"/>
      <c r="AF130" s="83"/>
      <c r="AG130" s="86" t="s">
        <v>1189</v>
      </c>
      <c r="AH130" s="86" t="s">
        <v>1189</v>
      </c>
      <c r="AI130" s="86"/>
      <c r="AJ130" s="87"/>
      <c r="AK130" s="88" t="str">
        <f>VLOOKUP($A130,'[2]Arcade.Laser Tag'!$A$1:$AB$293,15,FALSE)</f>
        <v>Pelican</v>
      </c>
      <c r="AL130" s="89"/>
      <c r="AM130" s="86" t="s">
        <v>1189</v>
      </c>
      <c r="AN130" s="86" t="s">
        <v>1190</v>
      </c>
      <c r="AO130" s="86" t="s">
        <v>1189</v>
      </c>
      <c r="AP130" s="86" t="s">
        <v>1189</v>
      </c>
      <c r="AQ130" s="90"/>
      <c r="AR130" s="86" t="s">
        <v>1190</v>
      </c>
      <c r="AS130" s="86" t="s">
        <v>1189</v>
      </c>
      <c r="AT130" s="86" t="s">
        <v>1190</v>
      </c>
      <c r="AU130" s="86" t="s">
        <v>1189</v>
      </c>
      <c r="AV130" s="86" t="s">
        <v>1190</v>
      </c>
      <c r="AW130" s="86" t="s">
        <v>1190</v>
      </c>
      <c r="AX130" s="86" t="s">
        <v>1191</v>
      </c>
      <c r="AY130" s="86" t="s">
        <v>1192</v>
      </c>
      <c r="AZ130" s="80" t="s">
        <v>1193</v>
      </c>
      <c r="BA130" s="86" t="s">
        <v>1194</v>
      </c>
    </row>
    <row r="131" spans="1:53" ht="15.75">
      <c r="A131" s="80">
        <v>388</v>
      </c>
      <c r="B131" s="80" t="s">
        <v>44</v>
      </c>
      <c r="C131" s="81" t="s">
        <v>100</v>
      </c>
      <c r="D131" s="81" t="s">
        <v>252</v>
      </c>
      <c r="E131" s="82" t="s">
        <v>262</v>
      </c>
      <c r="F131" s="80" t="s">
        <v>1176</v>
      </c>
      <c r="G131" s="80" t="s">
        <v>21</v>
      </c>
      <c r="H131" s="80" t="s">
        <v>1392</v>
      </c>
      <c r="I131" s="80" t="s">
        <v>1393</v>
      </c>
      <c r="J131" s="83"/>
      <c r="K131" s="80">
        <v>1629</v>
      </c>
      <c r="L131" s="113" t="s">
        <v>2287</v>
      </c>
      <c r="M131" s="91" t="s">
        <v>2288</v>
      </c>
      <c r="N131" s="81" t="s">
        <v>1232</v>
      </c>
      <c r="O131" s="81" t="s">
        <v>2353</v>
      </c>
      <c r="P131" s="80" t="s">
        <v>2354</v>
      </c>
      <c r="Q131" s="81" t="s">
        <v>2355</v>
      </c>
      <c r="R131" s="83"/>
      <c r="S131" s="81" t="s">
        <v>2356</v>
      </c>
      <c r="T131" s="81" t="s">
        <v>726</v>
      </c>
      <c r="U131" s="84">
        <v>20120</v>
      </c>
      <c r="V131" s="80">
        <v>38.839479099999998</v>
      </c>
      <c r="W131" s="80">
        <v>-77.424685299999993</v>
      </c>
      <c r="X131" s="80" t="s">
        <v>2357</v>
      </c>
      <c r="Y131" s="80" t="s">
        <v>2358</v>
      </c>
      <c r="Z131" s="80">
        <v>32</v>
      </c>
      <c r="AA131" s="80"/>
      <c r="AB131" s="85" t="s">
        <v>2359</v>
      </c>
      <c r="AC131" s="85" t="s">
        <v>2360</v>
      </c>
      <c r="AD131" s="80" t="s">
        <v>1190</v>
      </c>
      <c r="AE131" s="92">
        <v>42809</v>
      </c>
      <c r="AF131" s="80" t="s">
        <v>2361</v>
      </c>
      <c r="AG131" s="86" t="s">
        <v>1189</v>
      </c>
      <c r="AH131" s="86" t="s">
        <v>1189</v>
      </c>
      <c r="AI131" s="86"/>
      <c r="AJ131" s="87"/>
      <c r="AK131" s="88" t="str">
        <f>VLOOKUP($A131,'[2]Arcade.Laser Tag'!$A$1:$AB$293,15,FALSE)</f>
        <v>Intercard</v>
      </c>
      <c r="AL131" s="89"/>
      <c r="AM131" s="86" t="s">
        <v>1189</v>
      </c>
      <c r="AN131" s="86" t="s">
        <v>1189</v>
      </c>
      <c r="AO131" s="86" t="s">
        <v>1189</v>
      </c>
      <c r="AP131" s="86" t="s">
        <v>1189</v>
      </c>
      <c r="AQ131" s="90"/>
      <c r="AR131" s="86" t="s">
        <v>1190</v>
      </c>
      <c r="AS131" s="86" t="s">
        <v>1189</v>
      </c>
      <c r="AT131" s="86" t="s">
        <v>1190</v>
      </c>
      <c r="AU131" s="86" t="s">
        <v>1189</v>
      </c>
      <c r="AV131" s="86" t="s">
        <v>1189</v>
      </c>
      <c r="AW131" s="86" t="s">
        <v>1190</v>
      </c>
      <c r="AX131" s="86" t="s">
        <v>1191</v>
      </c>
      <c r="AY131" s="86" t="s">
        <v>1192</v>
      </c>
      <c r="AZ131" s="80" t="s">
        <v>1193</v>
      </c>
      <c r="BA131" s="86" t="s">
        <v>1241</v>
      </c>
    </row>
    <row r="132" spans="1:53" ht="15.75">
      <c r="A132" s="80">
        <v>391</v>
      </c>
      <c r="B132" s="80" t="s">
        <v>84</v>
      </c>
      <c r="C132" s="81" t="s">
        <v>100</v>
      </c>
      <c r="D132" s="81" t="s">
        <v>101</v>
      </c>
      <c r="E132" s="82" t="s">
        <v>263</v>
      </c>
      <c r="F132" s="80" t="s">
        <v>1176</v>
      </c>
      <c r="G132" s="80" t="s">
        <v>27</v>
      </c>
      <c r="H132" s="80" t="s">
        <v>1392</v>
      </c>
      <c r="I132" s="80" t="s">
        <v>1393</v>
      </c>
      <c r="J132" s="83"/>
      <c r="K132" s="80">
        <v>1694</v>
      </c>
      <c r="L132" s="80" t="s">
        <v>1394</v>
      </c>
      <c r="M132" s="80" t="s">
        <v>1395</v>
      </c>
      <c r="N132" s="81" t="s">
        <v>2362</v>
      </c>
      <c r="O132" s="81" t="s">
        <v>2363</v>
      </c>
      <c r="P132" s="80" t="s">
        <v>2364</v>
      </c>
      <c r="Q132" s="81" t="s">
        <v>2365</v>
      </c>
      <c r="R132" s="83"/>
      <c r="S132" s="81" t="s">
        <v>1400</v>
      </c>
      <c r="T132" s="81" t="s">
        <v>487</v>
      </c>
      <c r="U132" s="84">
        <v>77024</v>
      </c>
      <c r="V132" s="80">
        <v>29.7801923</v>
      </c>
      <c r="W132" s="80">
        <v>-95.532214600000003</v>
      </c>
      <c r="X132" s="80" t="s">
        <v>2366</v>
      </c>
      <c r="Y132" s="80" t="s">
        <v>2366</v>
      </c>
      <c r="Z132" s="80">
        <v>39</v>
      </c>
      <c r="AA132" s="80"/>
      <c r="AB132" s="85" t="s">
        <v>2367</v>
      </c>
      <c r="AC132" s="85" t="s">
        <v>2368</v>
      </c>
      <c r="AD132" s="83"/>
      <c r="AE132" s="92"/>
      <c r="AF132" s="83"/>
      <c r="AG132" s="86" t="s">
        <v>1190</v>
      </c>
      <c r="AH132" s="86" t="s">
        <v>1189</v>
      </c>
      <c r="AI132" s="86"/>
      <c r="AJ132" s="87"/>
      <c r="AK132" s="88" t="str">
        <f>VLOOKUP($A132,'[2]Arcade.Laser Tag'!$A$1:$AB$293,15,FALSE)</f>
        <v>Intercard</v>
      </c>
      <c r="AL132" s="89"/>
      <c r="AM132" s="86" t="s">
        <v>1189</v>
      </c>
      <c r="AN132" s="86" t="s">
        <v>1190</v>
      </c>
      <c r="AO132" s="86" t="s">
        <v>1189</v>
      </c>
      <c r="AP132" s="86" t="s">
        <v>1189</v>
      </c>
      <c r="AQ132" s="86" t="s">
        <v>1919</v>
      </c>
      <c r="AR132" s="86" t="s">
        <v>1190</v>
      </c>
      <c r="AS132" s="86" t="s">
        <v>1189</v>
      </c>
      <c r="AT132" s="86" t="s">
        <v>1190</v>
      </c>
      <c r="AU132" s="86" t="s">
        <v>1190</v>
      </c>
      <c r="AV132" s="86" t="s">
        <v>1189</v>
      </c>
      <c r="AW132" s="86" t="s">
        <v>1190</v>
      </c>
      <c r="AX132" s="86" t="s">
        <v>1191</v>
      </c>
      <c r="AY132" s="86" t="s">
        <v>1192</v>
      </c>
      <c r="AZ132" s="80" t="s">
        <v>1193</v>
      </c>
      <c r="BA132" s="86" t="s">
        <v>1338</v>
      </c>
    </row>
    <row r="133" spans="1:53" ht="15.75">
      <c r="A133" s="80">
        <v>394</v>
      </c>
      <c r="B133" s="80" t="s">
        <v>11</v>
      </c>
      <c r="C133" s="81" t="s">
        <v>100</v>
      </c>
      <c r="D133" s="81" t="s">
        <v>101</v>
      </c>
      <c r="E133" s="82" t="s">
        <v>264</v>
      </c>
      <c r="F133" s="80" t="s">
        <v>1176</v>
      </c>
      <c r="G133" s="80" t="s">
        <v>27</v>
      </c>
      <c r="H133" s="80" t="s">
        <v>1392</v>
      </c>
      <c r="I133" s="80" t="s">
        <v>1393</v>
      </c>
      <c r="J133" s="83"/>
      <c r="K133" s="80">
        <v>1694</v>
      </c>
      <c r="L133" s="80" t="s">
        <v>1394</v>
      </c>
      <c r="M133" s="80" t="s">
        <v>1395</v>
      </c>
      <c r="N133" s="81" t="s">
        <v>2369</v>
      </c>
      <c r="O133" s="81" t="s">
        <v>2370</v>
      </c>
      <c r="P133" s="80" t="s">
        <v>2371</v>
      </c>
      <c r="Q133" s="81" t="s">
        <v>2372</v>
      </c>
      <c r="R133" s="83"/>
      <c r="S133" s="81" t="s">
        <v>1400</v>
      </c>
      <c r="T133" s="81" t="s">
        <v>487</v>
      </c>
      <c r="U133" s="84">
        <v>77070</v>
      </c>
      <c r="V133" s="80">
        <v>29.972387999999999</v>
      </c>
      <c r="W133" s="80">
        <v>-95.560912700000003</v>
      </c>
      <c r="X133" s="80" t="s">
        <v>2373</v>
      </c>
      <c r="Y133" s="80" t="s">
        <v>2373</v>
      </c>
      <c r="Z133" s="80">
        <v>32</v>
      </c>
      <c r="AA133" s="80"/>
      <c r="AB133" s="85" t="s">
        <v>2374</v>
      </c>
      <c r="AC133" s="85" t="s">
        <v>2375</v>
      </c>
      <c r="AD133" s="83"/>
      <c r="AE133" s="92"/>
      <c r="AF133" s="83"/>
      <c r="AG133" s="86" t="s">
        <v>1190</v>
      </c>
      <c r="AH133" s="86" t="s">
        <v>1189</v>
      </c>
      <c r="AI133" s="86"/>
      <c r="AJ133" s="87"/>
      <c r="AK133" s="88" t="str">
        <f>VLOOKUP($A133,'[2]Arcade.Laser Tag'!$A$1:$AB$293,15,FALSE)</f>
        <v>Intercard</v>
      </c>
      <c r="AL133" s="89"/>
      <c r="AM133" s="86" t="s">
        <v>1189</v>
      </c>
      <c r="AN133" s="86" t="s">
        <v>1189</v>
      </c>
      <c r="AO133" s="86" t="s">
        <v>1189</v>
      </c>
      <c r="AP133" s="86" t="s">
        <v>1189</v>
      </c>
      <c r="AQ133" s="90"/>
      <c r="AR133" s="86" t="s">
        <v>1190</v>
      </c>
      <c r="AS133" s="86" t="s">
        <v>1189</v>
      </c>
      <c r="AT133" s="86" t="s">
        <v>1190</v>
      </c>
      <c r="AU133" s="86" t="s">
        <v>1189</v>
      </c>
      <c r="AV133" s="86" t="s">
        <v>1189</v>
      </c>
      <c r="AW133" s="86" t="s">
        <v>1190</v>
      </c>
      <c r="AX133" s="86" t="s">
        <v>1191</v>
      </c>
      <c r="AY133" s="86" t="s">
        <v>1192</v>
      </c>
      <c r="AZ133" s="80" t="s">
        <v>1193</v>
      </c>
      <c r="BA133" s="86" t="s">
        <v>1194</v>
      </c>
    </row>
    <row r="134" spans="1:53" ht="15.75">
      <c r="A134" s="80">
        <v>396</v>
      </c>
      <c r="B134" s="80" t="s">
        <v>11</v>
      </c>
      <c r="C134" s="81" t="s">
        <v>100</v>
      </c>
      <c r="D134" s="81" t="s">
        <v>101</v>
      </c>
      <c r="E134" s="82" t="s">
        <v>265</v>
      </c>
      <c r="F134" s="80" t="s">
        <v>1176</v>
      </c>
      <c r="G134" s="80" t="s">
        <v>27</v>
      </c>
      <c r="H134" s="80" t="s">
        <v>1392</v>
      </c>
      <c r="I134" s="80" t="s">
        <v>1393</v>
      </c>
      <c r="J134" s="83"/>
      <c r="K134" s="80">
        <v>1694</v>
      </c>
      <c r="L134" s="80" t="s">
        <v>1394</v>
      </c>
      <c r="M134" s="80" t="s">
        <v>1395</v>
      </c>
      <c r="N134" s="81" t="s">
        <v>1232</v>
      </c>
      <c r="O134" s="81" t="s">
        <v>2376</v>
      </c>
      <c r="P134" s="80" t="s">
        <v>2377</v>
      </c>
      <c r="Q134" s="81" t="s">
        <v>2378</v>
      </c>
      <c r="R134" s="83"/>
      <c r="S134" s="81" t="s">
        <v>2379</v>
      </c>
      <c r="T134" s="81" t="s">
        <v>487</v>
      </c>
      <c r="U134" s="84">
        <v>77338</v>
      </c>
      <c r="V134" s="80">
        <v>30.0072583</v>
      </c>
      <c r="W134" s="80">
        <v>-95.267258499999997</v>
      </c>
      <c r="X134" s="80" t="s">
        <v>2380</v>
      </c>
      <c r="Y134" s="80" t="s">
        <v>2380</v>
      </c>
      <c r="Z134" s="80">
        <v>32</v>
      </c>
      <c r="AA134" s="80"/>
      <c r="AB134" s="85" t="s">
        <v>2381</v>
      </c>
      <c r="AC134" s="85" t="s">
        <v>2382</v>
      </c>
      <c r="AD134" s="83"/>
      <c r="AE134" s="92"/>
      <c r="AF134" s="83"/>
      <c r="AG134" s="86" t="s">
        <v>1190</v>
      </c>
      <c r="AH134" s="86" t="s">
        <v>1190</v>
      </c>
      <c r="AI134" s="86"/>
      <c r="AJ134" s="87"/>
      <c r="AK134" s="88" t="str">
        <f>VLOOKUP($A134,'[2]Arcade.Laser Tag'!$A$1:$AB$293,15,FALSE)</f>
        <v>Pelican</v>
      </c>
      <c r="AL134" s="89"/>
      <c r="AM134" s="86" t="s">
        <v>1189</v>
      </c>
      <c r="AN134" s="86" t="s">
        <v>1190</v>
      </c>
      <c r="AO134" s="86" t="s">
        <v>1189</v>
      </c>
      <c r="AP134" s="86" t="s">
        <v>1189</v>
      </c>
      <c r="AQ134" s="90"/>
      <c r="AR134" s="86" t="s">
        <v>1190</v>
      </c>
      <c r="AS134" s="86" t="s">
        <v>1189</v>
      </c>
      <c r="AT134" s="86" t="s">
        <v>1190</v>
      </c>
      <c r="AU134" s="86" t="s">
        <v>1189</v>
      </c>
      <c r="AV134" s="86" t="s">
        <v>1189</v>
      </c>
      <c r="AW134" s="86" t="s">
        <v>1190</v>
      </c>
      <c r="AX134" s="86" t="s">
        <v>1191</v>
      </c>
      <c r="AY134" s="86" t="s">
        <v>1192</v>
      </c>
      <c r="AZ134" s="80" t="s">
        <v>1193</v>
      </c>
      <c r="BA134" s="86" t="s">
        <v>1194</v>
      </c>
    </row>
    <row r="135" spans="1:53" ht="15.75">
      <c r="A135" s="80">
        <v>397</v>
      </c>
      <c r="B135" s="80" t="s">
        <v>11</v>
      </c>
      <c r="C135" s="81" t="s">
        <v>100</v>
      </c>
      <c r="D135" s="81" t="s">
        <v>101</v>
      </c>
      <c r="E135" s="82" t="s">
        <v>266</v>
      </c>
      <c r="F135" s="80" t="s">
        <v>1176</v>
      </c>
      <c r="G135" s="80" t="s">
        <v>27</v>
      </c>
      <c r="H135" s="80" t="s">
        <v>1392</v>
      </c>
      <c r="I135" s="80" t="s">
        <v>1393</v>
      </c>
      <c r="J135" s="83"/>
      <c r="K135" s="80">
        <v>1694</v>
      </c>
      <c r="L135" s="80" t="s">
        <v>1394</v>
      </c>
      <c r="M135" s="80" t="s">
        <v>1395</v>
      </c>
      <c r="N135" s="81" t="s">
        <v>1232</v>
      </c>
      <c r="O135" s="81" t="s">
        <v>2383</v>
      </c>
      <c r="P135" s="80" t="s">
        <v>2384</v>
      </c>
      <c r="Q135" s="81" t="s">
        <v>2385</v>
      </c>
      <c r="R135" s="83"/>
      <c r="S135" s="81" t="s">
        <v>1400</v>
      </c>
      <c r="T135" s="81" t="s">
        <v>487</v>
      </c>
      <c r="U135" s="84">
        <v>77040</v>
      </c>
      <c r="V135" s="80">
        <v>29.863267499999999</v>
      </c>
      <c r="W135" s="80">
        <v>-95.535254399999999</v>
      </c>
      <c r="X135" s="80" t="s">
        <v>2386</v>
      </c>
      <c r="Y135" s="80" t="s">
        <v>2386</v>
      </c>
      <c r="Z135" s="80">
        <v>32</v>
      </c>
      <c r="AA135" s="80"/>
      <c r="AB135" s="85" t="s">
        <v>2387</v>
      </c>
      <c r="AC135" s="85" t="s">
        <v>2388</v>
      </c>
      <c r="AD135" s="83"/>
      <c r="AE135" s="92"/>
      <c r="AF135" s="83"/>
      <c r="AG135" s="86" t="s">
        <v>1189</v>
      </c>
      <c r="AH135" s="86" t="s">
        <v>1190</v>
      </c>
      <c r="AI135" s="86"/>
      <c r="AJ135" s="87"/>
      <c r="AK135" s="88" t="str">
        <f>VLOOKUP($A135,'[2]Arcade.Laser Tag'!$A$1:$AB$293,15,FALSE)</f>
        <v>Pelican</v>
      </c>
      <c r="AL135" s="89"/>
      <c r="AM135" s="86" t="s">
        <v>1189</v>
      </c>
      <c r="AN135" s="86" t="s">
        <v>1189</v>
      </c>
      <c r="AO135" s="86" t="s">
        <v>1190</v>
      </c>
      <c r="AP135" s="86" t="s">
        <v>1189</v>
      </c>
      <c r="AQ135" s="90"/>
      <c r="AR135" s="86" t="s">
        <v>1190</v>
      </c>
      <c r="AS135" s="86" t="s">
        <v>1189</v>
      </c>
      <c r="AT135" s="86" t="s">
        <v>1190</v>
      </c>
      <c r="AU135" s="86" t="s">
        <v>1189</v>
      </c>
      <c r="AV135" s="86" t="s">
        <v>1189</v>
      </c>
      <c r="AW135" s="86" t="s">
        <v>1190</v>
      </c>
      <c r="AX135" s="86" t="s">
        <v>1191</v>
      </c>
      <c r="AY135" s="86" t="s">
        <v>1192</v>
      </c>
      <c r="AZ135" s="80" t="s">
        <v>1193</v>
      </c>
      <c r="BA135" s="86" t="s">
        <v>1194</v>
      </c>
    </row>
    <row r="136" spans="1:53" ht="15.75">
      <c r="A136" s="80">
        <v>398</v>
      </c>
      <c r="B136" s="80" t="s">
        <v>11</v>
      </c>
      <c r="C136" s="81" t="s">
        <v>100</v>
      </c>
      <c r="D136" s="81" t="s">
        <v>101</v>
      </c>
      <c r="E136" s="82" t="s">
        <v>267</v>
      </c>
      <c r="F136" s="80" t="s">
        <v>1176</v>
      </c>
      <c r="G136" s="80" t="s">
        <v>27</v>
      </c>
      <c r="H136" s="80" t="s">
        <v>1392</v>
      </c>
      <c r="I136" s="80" t="s">
        <v>1393</v>
      </c>
      <c r="J136" s="83"/>
      <c r="K136" s="80">
        <v>1694</v>
      </c>
      <c r="L136" s="80" t="s">
        <v>1394</v>
      </c>
      <c r="M136" s="80" t="s">
        <v>1395</v>
      </c>
      <c r="N136" s="81" t="s">
        <v>2389</v>
      </c>
      <c r="O136" s="81" t="s">
        <v>2390</v>
      </c>
      <c r="P136" s="80" t="s">
        <v>2391</v>
      </c>
      <c r="Q136" s="81" t="s">
        <v>2392</v>
      </c>
      <c r="R136" s="83"/>
      <c r="S136" s="81" t="s">
        <v>2393</v>
      </c>
      <c r="T136" s="81" t="s">
        <v>487</v>
      </c>
      <c r="U136" s="84">
        <v>77477</v>
      </c>
      <c r="V136" s="80">
        <v>29.627610099999998</v>
      </c>
      <c r="W136" s="80">
        <v>-95.5883252</v>
      </c>
      <c r="X136" s="80" t="s">
        <v>2394</v>
      </c>
      <c r="Y136" s="80" t="s">
        <v>2394</v>
      </c>
      <c r="Z136" s="80">
        <v>32</v>
      </c>
      <c r="AA136" s="80"/>
      <c r="AB136" s="85" t="s">
        <v>2395</v>
      </c>
      <c r="AC136" s="85" t="s">
        <v>2396</v>
      </c>
      <c r="AD136" s="83"/>
      <c r="AE136" s="92"/>
      <c r="AF136" s="83"/>
      <c r="AG136" s="86" t="s">
        <v>1189</v>
      </c>
      <c r="AH136" s="86" t="s">
        <v>1190</v>
      </c>
      <c r="AI136" s="86"/>
      <c r="AJ136" s="87"/>
      <c r="AK136" s="88" t="str">
        <f>VLOOKUP($A136,'[2]Arcade.Laser Tag'!$A$1:$AB$293,15,FALSE)</f>
        <v>Intercard</v>
      </c>
      <c r="AL136" s="89"/>
      <c r="AM136" s="86" t="s">
        <v>1189</v>
      </c>
      <c r="AN136" s="86" t="s">
        <v>1190</v>
      </c>
      <c r="AO136" s="86" t="s">
        <v>1190</v>
      </c>
      <c r="AP136" s="86" t="s">
        <v>1189</v>
      </c>
      <c r="AQ136" s="90"/>
      <c r="AR136" s="86" t="s">
        <v>1190</v>
      </c>
      <c r="AS136" s="86" t="s">
        <v>1189</v>
      </c>
      <c r="AT136" s="86" t="s">
        <v>1190</v>
      </c>
      <c r="AU136" s="86" t="s">
        <v>1189</v>
      </c>
      <c r="AV136" s="86" t="s">
        <v>1189</v>
      </c>
      <c r="AW136" s="86" t="s">
        <v>1190</v>
      </c>
      <c r="AX136" s="86" t="s">
        <v>1191</v>
      </c>
      <c r="AY136" s="86" t="s">
        <v>1192</v>
      </c>
      <c r="AZ136" s="80" t="s">
        <v>1193</v>
      </c>
      <c r="BA136" s="86" t="s">
        <v>1194</v>
      </c>
    </row>
    <row r="137" spans="1:53" ht="15.75">
      <c r="A137" s="80">
        <v>400</v>
      </c>
      <c r="B137" s="80" t="s">
        <v>11</v>
      </c>
      <c r="C137" s="81" t="s">
        <v>94</v>
      </c>
      <c r="D137" s="81" t="s">
        <v>113</v>
      </c>
      <c r="E137" s="82" t="s">
        <v>268</v>
      </c>
      <c r="F137" s="80" t="s">
        <v>1176</v>
      </c>
      <c r="G137" s="80" t="s">
        <v>21</v>
      </c>
      <c r="H137" s="80" t="s">
        <v>1368</v>
      </c>
      <c r="I137" s="80" t="s">
        <v>1369</v>
      </c>
      <c r="J137" s="83"/>
      <c r="K137" s="80">
        <v>1688</v>
      </c>
      <c r="L137" s="80" t="s">
        <v>1455</v>
      </c>
      <c r="M137" s="80" t="s">
        <v>1456</v>
      </c>
      <c r="N137" s="81" t="s">
        <v>2397</v>
      </c>
      <c r="O137" s="81" t="s">
        <v>2398</v>
      </c>
      <c r="P137" s="80" t="s">
        <v>2399</v>
      </c>
      <c r="Q137" s="81" t="s">
        <v>2400</v>
      </c>
      <c r="R137" s="83"/>
      <c r="S137" s="81" t="s">
        <v>2401</v>
      </c>
      <c r="T137" s="81" t="s">
        <v>509</v>
      </c>
      <c r="U137" s="84">
        <v>32714</v>
      </c>
      <c r="V137" s="80">
        <v>28.665314299999999</v>
      </c>
      <c r="W137" s="80">
        <v>-81.391897099999994</v>
      </c>
      <c r="X137" s="80" t="s">
        <v>2402</v>
      </c>
      <c r="Y137" s="80" t="s">
        <v>2402</v>
      </c>
      <c r="Z137" s="80">
        <v>40</v>
      </c>
      <c r="AA137" s="80"/>
      <c r="AB137" s="85" t="s">
        <v>2403</v>
      </c>
      <c r="AC137" s="85" t="s">
        <v>2404</v>
      </c>
      <c r="AD137" s="83"/>
      <c r="AE137" s="92"/>
      <c r="AF137" s="83"/>
      <c r="AG137" s="86" t="s">
        <v>1189</v>
      </c>
      <c r="AH137" s="86" t="s">
        <v>1190</v>
      </c>
      <c r="AI137" s="86"/>
      <c r="AJ137" s="87"/>
      <c r="AK137" s="88" t="str">
        <f>VLOOKUP($A137,'[2]Arcade.Laser Tag'!$A$1:$AB$293,15,FALSE)</f>
        <v>Pelican</v>
      </c>
      <c r="AL137" s="89"/>
      <c r="AM137" s="86" t="s">
        <v>1189</v>
      </c>
      <c r="AN137" s="86" t="s">
        <v>1189</v>
      </c>
      <c r="AO137" s="86" t="s">
        <v>1189</v>
      </c>
      <c r="AP137" s="86" t="s">
        <v>1189</v>
      </c>
      <c r="AQ137" s="90"/>
      <c r="AR137" s="86" t="s">
        <v>1190</v>
      </c>
      <c r="AS137" s="86" t="s">
        <v>1189</v>
      </c>
      <c r="AT137" s="86" t="s">
        <v>1190</v>
      </c>
      <c r="AU137" s="86" t="s">
        <v>1189</v>
      </c>
      <c r="AV137" s="86" t="s">
        <v>1189</v>
      </c>
      <c r="AW137" s="86" t="s">
        <v>1190</v>
      </c>
      <c r="AX137" s="86" t="s">
        <v>1191</v>
      </c>
      <c r="AY137" s="86" t="s">
        <v>1192</v>
      </c>
      <c r="AZ137" s="80" t="s">
        <v>1193</v>
      </c>
      <c r="BA137" s="86" t="s">
        <v>1194</v>
      </c>
    </row>
    <row r="138" spans="1:53" ht="15.75">
      <c r="A138" s="80">
        <v>401</v>
      </c>
      <c r="B138" s="80" t="s">
        <v>11</v>
      </c>
      <c r="C138" s="81" t="s">
        <v>12</v>
      </c>
      <c r="D138" s="81" t="s">
        <v>152</v>
      </c>
      <c r="E138" s="82" t="s">
        <v>269</v>
      </c>
      <c r="F138" s="80" t="s">
        <v>1176</v>
      </c>
      <c r="G138" s="80" t="s">
        <v>21</v>
      </c>
      <c r="H138" s="80" t="s">
        <v>1177</v>
      </c>
      <c r="I138" s="80" t="s">
        <v>1178</v>
      </c>
      <c r="J138" s="83"/>
      <c r="K138" s="80">
        <v>1577</v>
      </c>
      <c r="L138" s="80" t="s">
        <v>1673</v>
      </c>
      <c r="M138" s="80" t="s">
        <v>1674</v>
      </c>
      <c r="N138" s="81" t="s">
        <v>1232</v>
      </c>
      <c r="O138" s="81" t="s">
        <v>2405</v>
      </c>
      <c r="P138" s="80" t="s">
        <v>2406</v>
      </c>
      <c r="Q138" s="81" t="s">
        <v>2407</v>
      </c>
      <c r="R138" s="83"/>
      <c r="S138" s="81" t="s">
        <v>2339</v>
      </c>
      <c r="T138" s="81" t="s">
        <v>509</v>
      </c>
      <c r="U138" s="84">
        <v>34748</v>
      </c>
      <c r="V138" s="80">
        <v>28.8109714</v>
      </c>
      <c r="W138" s="80">
        <v>-81.913847599999997</v>
      </c>
      <c r="X138" s="80" t="s">
        <v>2408</v>
      </c>
      <c r="Y138" s="80" t="s">
        <v>2408</v>
      </c>
      <c r="Z138" s="80">
        <v>32</v>
      </c>
      <c r="AA138" s="80"/>
      <c r="AB138" s="85" t="s">
        <v>2409</v>
      </c>
      <c r="AC138" s="85" t="s">
        <v>2410</v>
      </c>
      <c r="AD138" s="83"/>
      <c r="AE138" s="92"/>
      <c r="AF138" s="83"/>
      <c r="AG138" s="86" t="s">
        <v>1189</v>
      </c>
      <c r="AH138" s="86" t="s">
        <v>1190</v>
      </c>
      <c r="AI138" s="86"/>
      <c r="AJ138" s="87"/>
      <c r="AK138" s="88" t="str">
        <f>VLOOKUP($A138,'[2]Arcade.Laser Tag'!$A$1:$AB$293,15,FALSE)</f>
        <v>Pelican</v>
      </c>
      <c r="AL138" s="89"/>
      <c r="AM138" s="86" t="s">
        <v>1189</v>
      </c>
      <c r="AN138" s="86" t="s">
        <v>1189</v>
      </c>
      <c r="AO138" s="86" t="s">
        <v>1189</v>
      </c>
      <c r="AP138" s="86" t="s">
        <v>1189</v>
      </c>
      <c r="AQ138" s="90"/>
      <c r="AR138" s="86" t="s">
        <v>1190</v>
      </c>
      <c r="AS138" s="86" t="s">
        <v>1189</v>
      </c>
      <c r="AT138" s="86" t="s">
        <v>1190</v>
      </c>
      <c r="AU138" s="86" t="s">
        <v>1189</v>
      </c>
      <c r="AV138" s="86" t="s">
        <v>1189</v>
      </c>
      <c r="AW138" s="86" t="s">
        <v>1190</v>
      </c>
      <c r="AX138" s="86" t="s">
        <v>1191</v>
      </c>
      <c r="AY138" s="86" t="s">
        <v>1192</v>
      </c>
      <c r="AZ138" s="80" t="s">
        <v>1193</v>
      </c>
      <c r="BA138" s="86" t="s">
        <v>1194</v>
      </c>
    </row>
    <row r="139" spans="1:53" ht="15.75">
      <c r="A139" s="80">
        <v>402</v>
      </c>
      <c r="B139" s="80" t="s">
        <v>11</v>
      </c>
      <c r="C139" s="81" t="s">
        <v>94</v>
      </c>
      <c r="D139" s="81" t="s">
        <v>271</v>
      </c>
      <c r="E139" s="82" t="s">
        <v>272</v>
      </c>
      <c r="F139" s="80" t="s">
        <v>1176</v>
      </c>
      <c r="G139" s="80" t="s">
        <v>21</v>
      </c>
      <c r="H139" s="80" t="s">
        <v>1368</v>
      </c>
      <c r="I139" s="80" t="s">
        <v>1369</v>
      </c>
      <c r="J139" s="83"/>
      <c r="K139" s="80">
        <v>1552</v>
      </c>
      <c r="L139" s="80" t="s">
        <v>1368</v>
      </c>
      <c r="M139" s="80" t="s">
        <v>1369</v>
      </c>
      <c r="N139" s="81" t="s">
        <v>2411</v>
      </c>
      <c r="O139" s="81" t="s">
        <v>2412</v>
      </c>
      <c r="P139" s="80" t="s">
        <v>2413</v>
      </c>
      <c r="Q139" s="81" t="s">
        <v>2414</v>
      </c>
      <c r="R139" s="83"/>
      <c r="S139" s="81" t="s">
        <v>2415</v>
      </c>
      <c r="T139" s="81" t="s">
        <v>509</v>
      </c>
      <c r="U139" s="84">
        <v>32763</v>
      </c>
      <c r="V139" s="80">
        <v>28.907876000000002</v>
      </c>
      <c r="W139" s="80">
        <v>-81.291697999999997</v>
      </c>
      <c r="X139" s="80" t="s">
        <v>2416</v>
      </c>
      <c r="Y139" s="80" t="s">
        <v>2416</v>
      </c>
      <c r="Z139" s="80">
        <v>40</v>
      </c>
      <c r="AA139" s="80"/>
      <c r="AB139" s="85" t="s">
        <v>2417</v>
      </c>
      <c r="AC139" s="85" t="s">
        <v>2418</v>
      </c>
      <c r="AD139" s="83"/>
      <c r="AE139" s="92"/>
      <c r="AF139" s="83"/>
      <c r="AG139" s="86" t="s">
        <v>1189</v>
      </c>
      <c r="AH139" s="86" t="s">
        <v>1190</v>
      </c>
      <c r="AI139" s="86"/>
      <c r="AJ139" s="87"/>
      <c r="AK139" s="88" t="str">
        <f>VLOOKUP($A139,'[2]Arcade.Laser Tag'!$A$1:$AB$293,15,FALSE)</f>
        <v>Pelican</v>
      </c>
      <c r="AL139" s="89"/>
      <c r="AM139" s="86" t="s">
        <v>1189</v>
      </c>
      <c r="AN139" s="86" t="s">
        <v>1189</v>
      </c>
      <c r="AO139" s="86" t="s">
        <v>1189</v>
      </c>
      <c r="AP139" s="86" t="s">
        <v>1189</v>
      </c>
      <c r="AQ139" s="90"/>
      <c r="AR139" s="86" t="s">
        <v>1190</v>
      </c>
      <c r="AS139" s="86" t="s">
        <v>1189</v>
      </c>
      <c r="AT139" s="86" t="s">
        <v>1189</v>
      </c>
      <c r="AU139" s="86" t="s">
        <v>1189</v>
      </c>
      <c r="AV139" s="86" t="s">
        <v>1189</v>
      </c>
      <c r="AW139" s="86" t="s">
        <v>1190</v>
      </c>
      <c r="AX139" s="86" t="s">
        <v>1191</v>
      </c>
      <c r="AY139" s="86" t="s">
        <v>1192</v>
      </c>
      <c r="AZ139" s="80" t="s">
        <v>1193</v>
      </c>
      <c r="BA139" s="86" t="s">
        <v>1194</v>
      </c>
    </row>
    <row r="140" spans="1:53" ht="15.75">
      <c r="A140" s="80">
        <v>403</v>
      </c>
      <c r="B140" s="80" t="s">
        <v>11</v>
      </c>
      <c r="C140" s="81" t="s">
        <v>94</v>
      </c>
      <c r="D140" s="81" t="s">
        <v>113</v>
      </c>
      <c r="E140" s="82" t="s">
        <v>273</v>
      </c>
      <c r="F140" s="80" t="s">
        <v>1176</v>
      </c>
      <c r="G140" s="80" t="s">
        <v>21</v>
      </c>
      <c r="H140" s="80" t="s">
        <v>1368</v>
      </c>
      <c r="I140" s="80" t="s">
        <v>1369</v>
      </c>
      <c r="J140" s="83"/>
      <c r="K140" s="80">
        <v>1688</v>
      </c>
      <c r="L140" s="80" t="s">
        <v>1455</v>
      </c>
      <c r="M140" s="80" t="s">
        <v>1456</v>
      </c>
      <c r="N140" s="81" t="s">
        <v>1232</v>
      </c>
      <c r="O140" s="81" t="s">
        <v>2419</v>
      </c>
      <c r="P140" s="80" t="s">
        <v>2420</v>
      </c>
      <c r="Q140" s="81" t="s">
        <v>2421</v>
      </c>
      <c r="R140" s="83"/>
      <c r="S140" s="81" t="s">
        <v>2422</v>
      </c>
      <c r="T140" s="81" t="s">
        <v>509</v>
      </c>
      <c r="U140" s="84">
        <v>33813</v>
      </c>
      <c r="V140" s="80">
        <v>27.991327999999999</v>
      </c>
      <c r="W140" s="80">
        <v>-81.957463599999997</v>
      </c>
      <c r="X140" s="80" t="s">
        <v>2423</v>
      </c>
      <c r="Y140" s="80" t="s">
        <v>2423</v>
      </c>
      <c r="Z140" s="80">
        <v>36</v>
      </c>
      <c r="AA140" s="80"/>
      <c r="AB140" s="85" t="s">
        <v>2424</v>
      </c>
      <c r="AC140" s="85" t="s">
        <v>2425</v>
      </c>
      <c r="AD140" s="83"/>
      <c r="AE140" s="92"/>
      <c r="AF140" s="83"/>
      <c r="AG140" s="86" t="s">
        <v>1189</v>
      </c>
      <c r="AH140" s="86" t="s">
        <v>1190</v>
      </c>
      <c r="AI140" s="86"/>
      <c r="AJ140" s="87"/>
      <c r="AK140" s="88" t="str">
        <f>VLOOKUP($A140,'[2]Arcade.Laser Tag'!$A$1:$AB$293,15,FALSE)</f>
        <v>Pelican</v>
      </c>
      <c r="AL140" s="89"/>
      <c r="AM140" s="86" t="s">
        <v>1189</v>
      </c>
      <c r="AN140" s="86" t="s">
        <v>1190</v>
      </c>
      <c r="AO140" s="86" t="s">
        <v>1189</v>
      </c>
      <c r="AP140" s="86" t="s">
        <v>1189</v>
      </c>
      <c r="AQ140" s="90"/>
      <c r="AR140" s="86" t="s">
        <v>1190</v>
      </c>
      <c r="AS140" s="86" t="s">
        <v>1189</v>
      </c>
      <c r="AT140" s="86" t="s">
        <v>1190</v>
      </c>
      <c r="AU140" s="86" t="s">
        <v>1189</v>
      </c>
      <c r="AV140" s="86" t="s">
        <v>1190</v>
      </c>
      <c r="AW140" s="86" t="s">
        <v>1190</v>
      </c>
      <c r="AX140" s="86" t="s">
        <v>1191</v>
      </c>
      <c r="AY140" s="86" t="s">
        <v>1192</v>
      </c>
      <c r="AZ140" s="80" t="s">
        <v>1193</v>
      </c>
      <c r="BA140" s="86" t="s">
        <v>1194</v>
      </c>
    </row>
    <row r="141" spans="1:53" ht="15.75">
      <c r="A141" s="80">
        <v>407</v>
      </c>
      <c r="B141" s="80" t="s">
        <v>11</v>
      </c>
      <c r="C141" s="81" t="s">
        <v>94</v>
      </c>
      <c r="D141" s="81" t="s">
        <v>113</v>
      </c>
      <c r="E141" s="82" t="s">
        <v>274</v>
      </c>
      <c r="F141" s="80" t="s">
        <v>1176</v>
      </c>
      <c r="G141" s="80" t="s">
        <v>21</v>
      </c>
      <c r="H141" s="80" t="s">
        <v>1368</v>
      </c>
      <c r="I141" s="80" t="s">
        <v>1369</v>
      </c>
      <c r="J141" s="83"/>
      <c r="K141" s="80">
        <v>1688</v>
      </c>
      <c r="L141" s="80" t="s">
        <v>1455</v>
      </c>
      <c r="M141" s="80" t="s">
        <v>1456</v>
      </c>
      <c r="N141" s="81" t="s">
        <v>2426</v>
      </c>
      <c r="O141" s="81" t="s">
        <v>2427</v>
      </c>
      <c r="P141" s="80" t="s">
        <v>2428</v>
      </c>
      <c r="Q141" s="81" t="s">
        <v>2429</v>
      </c>
      <c r="R141" s="83"/>
      <c r="S141" s="81" t="s">
        <v>2430</v>
      </c>
      <c r="T141" s="81" t="s">
        <v>509</v>
      </c>
      <c r="U141" s="84">
        <v>34741</v>
      </c>
      <c r="V141" s="80">
        <v>28.302225199999999</v>
      </c>
      <c r="W141" s="80">
        <v>-81.447473000000002</v>
      </c>
      <c r="X141" s="80" t="s">
        <v>2431</v>
      </c>
      <c r="Y141" s="80" t="s">
        <v>2431</v>
      </c>
      <c r="Z141" s="80">
        <v>32</v>
      </c>
      <c r="AA141" s="80"/>
      <c r="AB141" s="85" t="s">
        <v>2432</v>
      </c>
      <c r="AC141" s="85" t="s">
        <v>2433</v>
      </c>
      <c r="AD141" s="83"/>
      <c r="AE141" s="92"/>
      <c r="AF141" s="83"/>
      <c r="AG141" s="86" t="s">
        <v>1190</v>
      </c>
      <c r="AH141" s="86" t="s">
        <v>1190</v>
      </c>
      <c r="AI141" s="86"/>
      <c r="AJ141" s="87"/>
      <c r="AK141" s="88" t="str">
        <f>VLOOKUP($A141,'[2]Arcade.Laser Tag'!$A$1:$AB$293,15,FALSE)</f>
        <v>Pelican</v>
      </c>
      <c r="AL141" s="89"/>
      <c r="AM141" s="86" t="s">
        <v>1189</v>
      </c>
      <c r="AN141" s="86" t="s">
        <v>1189</v>
      </c>
      <c r="AO141" s="86" t="s">
        <v>1189</v>
      </c>
      <c r="AP141" s="86" t="s">
        <v>1189</v>
      </c>
      <c r="AQ141" s="90"/>
      <c r="AR141" s="86" t="s">
        <v>1190</v>
      </c>
      <c r="AS141" s="86" t="s">
        <v>1189</v>
      </c>
      <c r="AT141" s="86" t="s">
        <v>1190</v>
      </c>
      <c r="AU141" s="86" t="s">
        <v>1189</v>
      </c>
      <c r="AV141" s="86" t="s">
        <v>1189</v>
      </c>
      <c r="AW141" s="86" t="s">
        <v>1190</v>
      </c>
      <c r="AX141" s="86" t="s">
        <v>1191</v>
      </c>
      <c r="AY141" s="86" t="s">
        <v>1192</v>
      </c>
      <c r="AZ141" s="80" t="s">
        <v>1193</v>
      </c>
      <c r="BA141" s="86" t="s">
        <v>1194</v>
      </c>
    </row>
    <row r="142" spans="1:53" ht="15.75">
      <c r="A142" s="80">
        <v>408</v>
      </c>
      <c r="B142" s="80" t="s">
        <v>11</v>
      </c>
      <c r="C142" s="81" t="s">
        <v>12</v>
      </c>
      <c r="D142" s="114" t="s">
        <v>229</v>
      </c>
      <c r="E142" s="82" t="s">
        <v>275</v>
      </c>
      <c r="F142" s="80" t="s">
        <v>1176</v>
      </c>
      <c r="G142" s="80" t="s">
        <v>21</v>
      </c>
      <c r="H142" s="80" t="s">
        <v>1177</v>
      </c>
      <c r="I142" s="80" t="s">
        <v>1178</v>
      </c>
      <c r="J142" s="83"/>
      <c r="K142" s="80">
        <v>1625</v>
      </c>
      <c r="L142" s="80" t="s">
        <v>2139</v>
      </c>
      <c r="M142" s="80" t="s">
        <v>2434</v>
      </c>
      <c r="N142" s="81" t="s">
        <v>2435</v>
      </c>
      <c r="O142" s="81" t="s">
        <v>2436</v>
      </c>
      <c r="P142" s="80" t="s">
        <v>2437</v>
      </c>
      <c r="Q142" s="81" t="s">
        <v>2438</v>
      </c>
      <c r="R142" s="83"/>
      <c r="S142" s="81" t="s">
        <v>2439</v>
      </c>
      <c r="T142" s="81" t="s">
        <v>505</v>
      </c>
      <c r="U142" s="84">
        <v>30188</v>
      </c>
      <c r="V142" s="80">
        <v>34.088570799999999</v>
      </c>
      <c r="W142" s="80">
        <v>-84.522774900000002</v>
      </c>
      <c r="X142" s="80" t="s">
        <v>2440</v>
      </c>
      <c r="Y142" s="80" t="s">
        <v>2440</v>
      </c>
      <c r="Z142" s="80">
        <v>40</v>
      </c>
      <c r="AA142" s="80"/>
      <c r="AB142" s="85" t="s">
        <v>2441</v>
      </c>
      <c r="AC142" s="85" t="s">
        <v>2442</v>
      </c>
      <c r="AD142" s="83"/>
      <c r="AE142" s="92"/>
      <c r="AF142" s="83"/>
      <c r="AG142" s="86" t="s">
        <v>1189</v>
      </c>
      <c r="AH142" s="86" t="s">
        <v>1190</v>
      </c>
      <c r="AI142" s="86"/>
      <c r="AJ142" s="87"/>
      <c r="AK142" s="88" t="str">
        <f>VLOOKUP($A142,'[2]Arcade.Laser Tag'!$A$1:$AB$293,15,FALSE)</f>
        <v>Pelican</v>
      </c>
      <c r="AL142" s="89"/>
      <c r="AM142" s="86" t="s">
        <v>1189</v>
      </c>
      <c r="AN142" s="86" t="s">
        <v>1190</v>
      </c>
      <c r="AO142" s="86" t="s">
        <v>1189</v>
      </c>
      <c r="AP142" s="86" t="s">
        <v>1189</v>
      </c>
      <c r="AQ142" s="90"/>
      <c r="AR142" s="86" t="s">
        <v>1190</v>
      </c>
      <c r="AS142" s="86" t="s">
        <v>1189</v>
      </c>
      <c r="AT142" s="86" t="s">
        <v>1190</v>
      </c>
      <c r="AU142" s="86" t="s">
        <v>1189</v>
      </c>
      <c r="AV142" s="86" t="s">
        <v>1190</v>
      </c>
      <c r="AW142" s="86" t="s">
        <v>1190</v>
      </c>
      <c r="AX142" s="86" t="s">
        <v>1191</v>
      </c>
      <c r="AY142" s="86" t="s">
        <v>1192</v>
      </c>
      <c r="AZ142" s="80" t="s">
        <v>1193</v>
      </c>
      <c r="BA142" s="86" t="s">
        <v>1194</v>
      </c>
    </row>
    <row r="143" spans="1:53" ht="15.75">
      <c r="A143" s="80">
        <v>412</v>
      </c>
      <c r="B143" s="80" t="s">
        <v>11</v>
      </c>
      <c r="C143" s="81" t="s">
        <v>94</v>
      </c>
      <c r="D143" s="81" t="s">
        <v>97</v>
      </c>
      <c r="E143" s="82" t="s">
        <v>276</v>
      </c>
      <c r="F143" s="80" t="s">
        <v>1176</v>
      </c>
      <c r="G143" s="80" t="s">
        <v>27</v>
      </c>
      <c r="H143" s="80" t="s">
        <v>1368</v>
      </c>
      <c r="I143" s="80" t="s">
        <v>1369</v>
      </c>
      <c r="J143" s="83"/>
      <c r="K143" s="80">
        <v>1689</v>
      </c>
      <c r="L143" s="80" t="s">
        <v>1381</v>
      </c>
      <c r="M143" s="80" t="s">
        <v>2443</v>
      </c>
      <c r="N143" s="81" t="s">
        <v>2444</v>
      </c>
      <c r="O143" s="81" t="s">
        <v>2445</v>
      </c>
      <c r="P143" s="80" t="s">
        <v>2446</v>
      </c>
      <c r="Q143" s="81" t="s">
        <v>2447</v>
      </c>
      <c r="R143" s="83"/>
      <c r="S143" s="81" t="s">
        <v>2448</v>
      </c>
      <c r="T143" s="81" t="s">
        <v>487</v>
      </c>
      <c r="U143" s="84">
        <v>76710</v>
      </c>
      <c r="V143" s="80">
        <v>31.5248682</v>
      </c>
      <c r="W143" s="80">
        <v>-97.176180299999999</v>
      </c>
      <c r="X143" s="80" t="s">
        <v>2449</v>
      </c>
      <c r="Y143" s="80" t="s">
        <v>2449</v>
      </c>
      <c r="Z143" s="80">
        <v>32</v>
      </c>
      <c r="AA143" s="80"/>
      <c r="AB143" s="85" t="s">
        <v>2450</v>
      </c>
      <c r="AC143" s="85" t="s">
        <v>2451</v>
      </c>
      <c r="AD143" s="83"/>
      <c r="AE143" s="92"/>
      <c r="AF143" s="83"/>
      <c r="AG143" s="86" t="s">
        <v>1189</v>
      </c>
      <c r="AH143" s="86" t="s">
        <v>1190</v>
      </c>
      <c r="AI143" s="86"/>
      <c r="AJ143" s="87"/>
      <c r="AK143" s="88" t="str">
        <f>VLOOKUP($A143,'[2]Arcade.Laser Tag'!$A$1:$AB$293,15,FALSE)</f>
        <v>Intercard</v>
      </c>
      <c r="AL143" s="89"/>
      <c r="AM143" s="86" t="s">
        <v>1189</v>
      </c>
      <c r="AN143" s="86" t="s">
        <v>1190</v>
      </c>
      <c r="AO143" s="86" t="s">
        <v>1189</v>
      </c>
      <c r="AP143" s="86" t="s">
        <v>1189</v>
      </c>
      <c r="AQ143" s="90"/>
      <c r="AR143" s="86" t="s">
        <v>1190</v>
      </c>
      <c r="AS143" s="86" t="s">
        <v>1189</v>
      </c>
      <c r="AT143" s="86" t="s">
        <v>1190</v>
      </c>
      <c r="AU143" s="86" t="s">
        <v>1189</v>
      </c>
      <c r="AV143" s="86" t="s">
        <v>1190</v>
      </c>
      <c r="AW143" s="86" t="s">
        <v>1190</v>
      </c>
      <c r="AX143" s="86" t="s">
        <v>1191</v>
      </c>
      <c r="AY143" s="86" t="s">
        <v>1192</v>
      </c>
      <c r="AZ143" s="80" t="s">
        <v>1193</v>
      </c>
      <c r="BA143" s="86" t="s">
        <v>1194</v>
      </c>
    </row>
    <row r="144" spans="1:53" ht="15.75">
      <c r="A144" s="80">
        <v>413</v>
      </c>
      <c r="B144" s="80" t="s">
        <v>44</v>
      </c>
      <c r="C144" s="81" t="s">
        <v>100</v>
      </c>
      <c r="D144" s="81" t="s">
        <v>101</v>
      </c>
      <c r="E144" s="82" t="s">
        <v>277</v>
      </c>
      <c r="F144" s="80" t="s">
        <v>1176</v>
      </c>
      <c r="G144" s="80" t="s">
        <v>27</v>
      </c>
      <c r="H144" s="80" t="s">
        <v>1392</v>
      </c>
      <c r="I144" s="80" t="s">
        <v>1393</v>
      </c>
      <c r="J144" s="83"/>
      <c r="K144" s="80">
        <v>1694</v>
      </c>
      <c r="L144" s="80" t="s">
        <v>1394</v>
      </c>
      <c r="M144" s="80" t="s">
        <v>1395</v>
      </c>
      <c r="N144" s="81" t="s">
        <v>2452</v>
      </c>
      <c r="O144" s="81" t="s">
        <v>2453</v>
      </c>
      <c r="P144" s="80" t="s">
        <v>2454</v>
      </c>
      <c r="Q144" s="81" t="s">
        <v>2455</v>
      </c>
      <c r="R144" s="83"/>
      <c r="S144" s="81" t="s">
        <v>2456</v>
      </c>
      <c r="T144" s="81" t="s">
        <v>487</v>
      </c>
      <c r="U144" s="84">
        <v>77385</v>
      </c>
      <c r="V144" s="80">
        <v>30.158161799999998</v>
      </c>
      <c r="W144" s="80">
        <v>-95.448347900000002</v>
      </c>
      <c r="X144" s="80" t="s">
        <v>2457</v>
      </c>
      <c r="Y144" s="80" t="s">
        <v>2457</v>
      </c>
      <c r="Z144" s="80">
        <v>40</v>
      </c>
      <c r="AA144" s="80"/>
      <c r="AB144" s="85" t="s">
        <v>2458</v>
      </c>
      <c r="AC144" s="85" t="s">
        <v>2459</v>
      </c>
      <c r="AD144" s="80" t="s">
        <v>1190</v>
      </c>
      <c r="AE144" s="92">
        <v>41780</v>
      </c>
      <c r="AF144" s="80" t="s">
        <v>2460</v>
      </c>
      <c r="AG144" s="86" t="s">
        <v>1190</v>
      </c>
      <c r="AH144" s="86" t="s">
        <v>1189</v>
      </c>
      <c r="AI144" s="86"/>
      <c r="AJ144" s="87"/>
      <c r="AK144" s="88" t="str">
        <f>VLOOKUP($A144,'[2]Arcade.Laser Tag'!$A$1:$AB$293,15,FALSE)</f>
        <v>Intercard</v>
      </c>
      <c r="AL144" s="89"/>
      <c r="AM144" s="86" t="s">
        <v>1189</v>
      </c>
      <c r="AN144" s="86" t="s">
        <v>1190</v>
      </c>
      <c r="AO144" s="86" t="s">
        <v>1189</v>
      </c>
      <c r="AP144" s="86" t="s">
        <v>1189</v>
      </c>
      <c r="AQ144" s="90"/>
      <c r="AR144" s="86" t="s">
        <v>1190</v>
      </c>
      <c r="AS144" s="86" t="s">
        <v>1189</v>
      </c>
      <c r="AT144" s="86" t="s">
        <v>1190</v>
      </c>
      <c r="AU144" s="86" t="s">
        <v>1189</v>
      </c>
      <c r="AV144" s="86" t="s">
        <v>1190</v>
      </c>
      <c r="AW144" s="86" t="s">
        <v>1190</v>
      </c>
      <c r="AX144" s="86" t="s">
        <v>1191</v>
      </c>
      <c r="AY144" s="86" t="s">
        <v>1192</v>
      </c>
      <c r="AZ144" s="80" t="s">
        <v>1193</v>
      </c>
      <c r="BA144" s="86" t="s">
        <v>1241</v>
      </c>
    </row>
    <row r="145" spans="1:53" ht="15.75">
      <c r="A145" s="80">
        <v>414</v>
      </c>
      <c r="B145" s="80" t="s">
        <v>11</v>
      </c>
      <c r="C145" s="81" t="s">
        <v>100</v>
      </c>
      <c r="D145" s="81" t="s">
        <v>101</v>
      </c>
      <c r="E145" s="82" t="s">
        <v>33</v>
      </c>
      <c r="F145" s="80" t="s">
        <v>1176</v>
      </c>
      <c r="G145" s="80" t="s">
        <v>27</v>
      </c>
      <c r="H145" s="80" t="s">
        <v>1392</v>
      </c>
      <c r="I145" s="80" t="s">
        <v>1393</v>
      </c>
      <c r="J145" s="83"/>
      <c r="K145" s="80">
        <v>1694</v>
      </c>
      <c r="L145" s="80" t="s">
        <v>1394</v>
      </c>
      <c r="M145" s="80" t="s">
        <v>1395</v>
      </c>
      <c r="N145" s="81" t="s">
        <v>2461</v>
      </c>
      <c r="O145" s="81" t="s">
        <v>2462</v>
      </c>
      <c r="P145" s="80" t="s">
        <v>2463</v>
      </c>
      <c r="Q145" s="81" t="s">
        <v>2464</v>
      </c>
      <c r="R145" s="83"/>
      <c r="S145" s="81" t="s">
        <v>2465</v>
      </c>
      <c r="T145" s="81" t="s">
        <v>487</v>
      </c>
      <c r="U145" s="84">
        <v>77590</v>
      </c>
      <c r="V145" s="80">
        <v>29.395162599999999</v>
      </c>
      <c r="W145" s="80">
        <v>-94.929579099999998</v>
      </c>
      <c r="X145" s="80" t="s">
        <v>2466</v>
      </c>
      <c r="Y145" s="80" t="s">
        <v>2466</v>
      </c>
      <c r="Z145" s="80">
        <v>32</v>
      </c>
      <c r="AA145" s="80"/>
      <c r="AB145" s="85" t="s">
        <v>2467</v>
      </c>
      <c r="AC145" s="85" t="s">
        <v>2468</v>
      </c>
      <c r="AD145" s="83"/>
      <c r="AE145" s="92"/>
      <c r="AF145" s="83"/>
      <c r="AG145" s="86" t="s">
        <v>1189</v>
      </c>
      <c r="AH145" s="86" t="s">
        <v>1190</v>
      </c>
      <c r="AI145" s="86"/>
      <c r="AJ145" s="87"/>
      <c r="AK145" s="88" t="str">
        <f>VLOOKUP($A145,'[2]Arcade.Laser Tag'!$A$1:$AB$293,15,FALSE)</f>
        <v>Pelican</v>
      </c>
      <c r="AL145" s="89"/>
      <c r="AM145" s="86" t="s">
        <v>1189</v>
      </c>
      <c r="AN145" s="86" t="s">
        <v>1189</v>
      </c>
      <c r="AO145" s="86" t="s">
        <v>1190</v>
      </c>
      <c r="AP145" s="86" t="s">
        <v>1189</v>
      </c>
      <c r="AQ145" s="90"/>
      <c r="AR145" s="86" t="s">
        <v>1190</v>
      </c>
      <c r="AS145" s="86" t="s">
        <v>1189</v>
      </c>
      <c r="AT145" s="86" t="s">
        <v>1190</v>
      </c>
      <c r="AU145" s="86" t="s">
        <v>1189</v>
      </c>
      <c r="AV145" s="86" t="s">
        <v>1190</v>
      </c>
      <c r="AW145" s="86" t="s">
        <v>1190</v>
      </c>
      <c r="AX145" s="86" t="s">
        <v>1191</v>
      </c>
      <c r="AY145" s="86" t="s">
        <v>1192</v>
      </c>
      <c r="AZ145" s="80" t="s">
        <v>1193</v>
      </c>
      <c r="BA145" s="86" t="s">
        <v>1194</v>
      </c>
    </row>
    <row r="146" spans="1:53" ht="15.75">
      <c r="A146" s="80">
        <v>415</v>
      </c>
      <c r="B146" s="80" t="s">
        <v>11</v>
      </c>
      <c r="C146" s="81" t="s">
        <v>100</v>
      </c>
      <c r="D146" s="81" t="s">
        <v>101</v>
      </c>
      <c r="E146" s="82" t="s">
        <v>278</v>
      </c>
      <c r="F146" s="80" t="s">
        <v>1176</v>
      </c>
      <c r="G146" s="80" t="s">
        <v>27</v>
      </c>
      <c r="H146" s="80" t="s">
        <v>1392</v>
      </c>
      <c r="I146" s="80" t="s">
        <v>1393</v>
      </c>
      <c r="J146" s="83"/>
      <c r="K146" s="80">
        <v>1694</v>
      </c>
      <c r="L146" s="80" t="s">
        <v>1394</v>
      </c>
      <c r="M146" s="80" t="s">
        <v>1395</v>
      </c>
      <c r="N146" s="81" t="s">
        <v>2469</v>
      </c>
      <c r="O146" s="81" t="s">
        <v>2470</v>
      </c>
      <c r="P146" s="80" t="s">
        <v>2471</v>
      </c>
      <c r="Q146" s="81" t="s">
        <v>2472</v>
      </c>
      <c r="R146" s="83"/>
      <c r="S146" s="81" t="s">
        <v>2473</v>
      </c>
      <c r="T146" s="81" t="s">
        <v>487</v>
      </c>
      <c r="U146" s="84">
        <v>77598</v>
      </c>
      <c r="V146" s="80">
        <v>29.547298300000001</v>
      </c>
      <c r="W146" s="80">
        <v>-95.132951000000006</v>
      </c>
      <c r="X146" s="80" t="s">
        <v>2474</v>
      </c>
      <c r="Y146" s="80" t="s">
        <v>2474</v>
      </c>
      <c r="Z146" s="80">
        <v>40</v>
      </c>
      <c r="AA146" s="80"/>
      <c r="AB146" s="85" t="s">
        <v>2475</v>
      </c>
      <c r="AC146" s="85" t="s">
        <v>2476</v>
      </c>
      <c r="AD146" s="83"/>
      <c r="AE146" s="92"/>
      <c r="AF146" s="83"/>
      <c r="AG146" s="86" t="s">
        <v>1190</v>
      </c>
      <c r="AH146" s="86" t="s">
        <v>1190</v>
      </c>
      <c r="AI146" s="86"/>
      <c r="AJ146" s="87"/>
      <c r="AK146" s="88" t="str">
        <f>VLOOKUP($A146,'[2]Arcade.Laser Tag'!$A$1:$AB$293,15,FALSE)</f>
        <v>Intercard</v>
      </c>
      <c r="AL146" s="89"/>
      <c r="AM146" s="86" t="s">
        <v>1189</v>
      </c>
      <c r="AN146" s="86" t="s">
        <v>1190</v>
      </c>
      <c r="AO146" s="86" t="s">
        <v>1190</v>
      </c>
      <c r="AP146" s="86" t="s">
        <v>1189</v>
      </c>
      <c r="AQ146" s="90"/>
      <c r="AR146" s="86" t="s">
        <v>1190</v>
      </c>
      <c r="AS146" s="86" t="s">
        <v>1189</v>
      </c>
      <c r="AT146" s="86" t="s">
        <v>1190</v>
      </c>
      <c r="AU146" s="86" t="s">
        <v>1189</v>
      </c>
      <c r="AV146" s="86" t="s">
        <v>1189</v>
      </c>
      <c r="AW146" s="86" t="s">
        <v>1190</v>
      </c>
      <c r="AX146" s="86" t="s">
        <v>1191</v>
      </c>
      <c r="AY146" s="86" t="s">
        <v>1192</v>
      </c>
      <c r="AZ146" s="80" t="s">
        <v>1193</v>
      </c>
      <c r="BA146" s="86" t="s">
        <v>1194</v>
      </c>
    </row>
    <row r="147" spans="1:53" ht="15.75">
      <c r="A147" s="80">
        <v>423</v>
      </c>
      <c r="B147" s="80" t="s">
        <v>44</v>
      </c>
      <c r="C147" s="81" t="s">
        <v>56</v>
      </c>
      <c r="D147" s="93" t="s">
        <v>1587</v>
      </c>
      <c r="E147" s="82" t="s">
        <v>279</v>
      </c>
      <c r="F147" s="80" t="s">
        <v>1176</v>
      </c>
      <c r="G147" s="80" t="s">
        <v>175</v>
      </c>
      <c r="H147" s="80" t="s">
        <v>1261</v>
      </c>
      <c r="I147" s="80" t="s">
        <v>1262</v>
      </c>
      <c r="J147" s="80"/>
      <c r="K147" s="80">
        <v>1700</v>
      </c>
      <c r="L147" s="80" t="s">
        <v>1588</v>
      </c>
      <c r="M147" s="80" t="s">
        <v>1589</v>
      </c>
      <c r="N147" s="81" t="s">
        <v>1232</v>
      </c>
      <c r="O147" s="81" t="s">
        <v>2477</v>
      </c>
      <c r="P147" s="80" t="s">
        <v>2478</v>
      </c>
      <c r="Q147" s="81" t="s">
        <v>2479</v>
      </c>
      <c r="R147" s="83"/>
      <c r="S147" s="81" t="s">
        <v>2165</v>
      </c>
      <c r="T147" s="81" t="s">
        <v>553</v>
      </c>
      <c r="U147" s="84">
        <v>85015</v>
      </c>
      <c r="V147" s="80">
        <v>33.5234752</v>
      </c>
      <c r="W147" s="80">
        <v>-112.10119210000001</v>
      </c>
      <c r="X147" s="80" t="s">
        <v>2480</v>
      </c>
      <c r="Y147" s="80" t="s">
        <v>2480</v>
      </c>
      <c r="Z147" s="80">
        <v>48</v>
      </c>
      <c r="AA147" s="80"/>
      <c r="AB147" s="85" t="s">
        <v>2481</v>
      </c>
      <c r="AC147" s="85" t="s">
        <v>2482</v>
      </c>
      <c r="AD147" s="80" t="s">
        <v>1190</v>
      </c>
      <c r="AE147" s="92">
        <v>43039</v>
      </c>
      <c r="AF147" s="83" t="s">
        <v>2483</v>
      </c>
      <c r="AG147" s="86" t="s">
        <v>1189</v>
      </c>
      <c r="AH147" s="86" t="s">
        <v>1190</v>
      </c>
      <c r="AI147" s="86"/>
      <c r="AJ147" s="87"/>
      <c r="AK147" s="88" t="str">
        <f>VLOOKUP($A147,'[2]Arcade.Laser Tag'!$A$1:$AB$293,15,FALSE)</f>
        <v>Intercard</v>
      </c>
      <c r="AL147" s="89"/>
      <c r="AM147" s="86" t="s">
        <v>1189</v>
      </c>
      <c r="AN147" s="86" t="s">
        <v>1190</v>
      </c>
      <c r="AO147" s="86" t="s">
        <v>1189</v>
      </c>
      <c r="AP147" s="86" t="s">
        <v>1189</v>
      </c>
      <c r="AQ147" s="86" t="s">
        <v>2484</v>
      </c>
      <c r="AR147" s="86" t="s">
        <v>1190</v>
      </c>
      <c r="AS147" s="86" t="s">
        <v>1190</v>
      </c>
      <c r="AT147" s="86" t="s">
        <v>1190</v>
      </c>
      <c r="AU147" s="86" t="s">
        <v>1189</v>
      </c>
      <c r="AV147" s="86" t="s">
        <v>1189</v>
      </c>
      <c r="AW147" s="86" t="s">
        <v>1190</v>
      </c>
      <c r="AX147" s="86" t="s">
        <v>1191</v>
      </c>
      <c r="AY147" s="86" t="s">
        <v>1192</v>
      </c>
      <c r="AZ147" s="80" t="s">
        <v>1193</v>
      </c>
      <c r="BA147" s="86" t="s">
        <v>1194</v>
      </c>
    </row>
    <row r="148" spans="1:53" ht="15.75">
      <c r="A148" s="80">
        <v>425</v>
      </c>
      <c r="B148" s="80" t="s">
        <v>11</v>
      </c>
      <c r="C148" s="81" t="s">
        <v>56</v>
      </c>
      <c r="D148" s="93" t="s">
        <v>1587</v>
      </c>
      <c r="E148" s="82" t="s">
        <v>280</v>
      </c>
      <c r="F148" s="80" t="s">
        <v>1176</v>
      </c>
      <c r="G148" s="80" t="s">
        <v>175</v>
      </c>
      <c r="H148" s="80" t="s">
        <v>1261</v>
      </c>
      <c r="I148" s="80" t="s">
        <v>1262</v>
      </c>
      <c r="J148" s="80"/>
      <c r="K148" s="80">
        <v>1700</v>
      </c>
      <c r="L148" s="80" t="s">
        <v>1588</v>
      </c>
      <c r="M148" s="80" t="s">
        <v>1589</v>
      </c>
      <c r="N148" s="81" t="s">
        <v>2485</v>
      </c>
      <c r="O148" s="81" t="s">
        <v>2486</v>
      </c>
      <c r="P148" s="80" t="s">
        <v>2487</v>
      </c>
      <c r="Q148" s="81" t="s">
        <v>2488</v>
      </c>
      <c r="R148" s="83"/>
      <c r="S148" s="81" t="s">
        <v>2165</v>
      </c>
      <c r="T148" s="81" t="s">
        <v>553</v>
      </c>
      <c r="U148" s="84">
        <v>85032</v>
      </c>
      <c r="V148" s="80">
        <v>33.639904000000001</v>
      </c>
      <c r="W148" s="80">
        <v>-112.01859</v>
      </c>
      <c r="X148" s="80" t="s">
        <v>2489</v>
      </c>
      <c r="Y148" s="80" t="s">
        <v>2489</v>
      </c>
      <c r="Z148" s="80">
        <v>32</v>
      </c>
      <c r="AA148" s="80"/>
      <c r="AB148" s="85" t="s">
        <v>2490</v>
      </c>
      <c r="AC148" s="85" t="s">
        <v>2491</v>
      </c>
      <c r="AD148" s="83"/>
      <c r="AE148" s="92"/>
      <c r="AF148" s="83"/>
      <c r="AG148" s="86" t="s">
        <v>1189</v>
      </c>
      <c r="AH148" s="86" t="s">
        <v>1189</v>
      </c>
      <c r="AI148" s="86"/>
      <c r="AJ148" s="87"/>
      <c r="AK148" s="88" t="str">
        <f>VLOOKUP($A148,'[2]Arcade.Laser Tag'!$A$1:$AB$293,15,FALSE)</f>
        <v>Pelican</v>
      </c>
      <c r="AL148" s="89"/>
      <c r="AM148" s="86" t="s">
        <v>1189</v>
      </c>
      <c r="AN148" s="86" t="s">
        <v>1190</v>
      </c>
      <c r="AO148" s="86" t="s">
        <v>1189</v>
      </c>
      <c r="AP148" s="86" t="s">
        <v>1189</v>
      </c>
      <c r="AQ148" s="90"/>
      <c r="AR148" s="86" t="s">
        <v>1190</v>
      </c>
      <c r="AS148" s="86" t="s">
        <v>1189</v>
      </c>
      <c r="AT148" s="86" t="s">
        <v>1190</v>
      </c>
      <c r="AU148" s="86" t="s">
        <v>1189</v>
      </c>
      <c r="AV148" s="86" t="s">
        <v>1189</v>
      </c>
      <c r="AW148" s="86" t="s">
        <v>1190</v>
      </c>
      <c r="AX148" s="86" t="s">
        <v>1191</v>
      </c>
      <c r="AY148" s="86" t="s">
        <v>1192</v>
      </c>
      <c r="AZ148" s="80" t="s">
        <v>1193</v>
      </c>
      <c r="BA148" s="86" t="s">
        <v>1194</v>
      </c>
    </row>
    <row r="149" spans="1:53" ht="15.75">
      <c r="A149" s="80">
        <v>426</v>
      </c>
      <c r="B149" s="80" t="s">
        <v>84</v>
      </c>
      <c r="C149" s="81" t="s">
        <v>56</v>
      </c>
      <c r="D149" s="81" t="s">
        <v>245</v>
      </c>
      <c r="E149" s="82" t="s">
        <v>281</v>
      </c>
      <c r="F149" s="80" t="s">
        <v>1176</v>
      </c>
      <c r="G149" s="80" t="s">
        <v>175</v>
      </c>
      <c r="H149" s="80" t="s">
        <v>1261</v>
      </c>
      <c r="I149" s="80" t="s">
        <v>1262</v>
      </c>
      <c r="J149" s="83"/>
      <c r="K149" s="80">
        <v>1607</v>
      </c>
      <c r="L149" s="113" t="s">
        <v>2244</v>
      </c>
      <c r="M149" s="80" t="s">
        <v>2245</v>
      </c>
      <c r="N149" s="81" t="s">
        <v>2492</v>
      </c>
      <c r="O149" s="81" t="s">
        <v>2493</v>
      </c>
      <c r="P149" s="80" t="s">
        <v>2494</v>
      </c>
      <c r="Q149" s="81" t="s">
        <v>2495</v>
      </c>
      <c r="R149" s="80" t="s">
        <v>2496</v>
      </c>
      <c r="S149" s="81" t="s">
        <v>2497</v>
      </c>
      <c r="T149" s="81" t="s">
        <v>553</v>
      </c>
      <c r="U149" s="84">
        <v>85251</v>
      </c>
      <c r="V149" s="80">
        <v>33.480995200000002</v>
      </c>
      <c r="W149" s="80">
        <v>-111.92473560000001</v>
      </c>
      <c r="X149" s="80" t="s">
        <v>2498</v>
      </c>
      <c r="Y149" s="80" t="s">
        <v>2498</v>
      </c>
      <c r="Z149" s="80">
        <v>24</v>
      </c>
      <c r="AA149" s="80"/>
      <c r="AB149" s="85" t="s">
        <v>2499</v>
      </c>
      <c r="AC149" s="85" t="s">
        <v>2500</v>
      </c>
      <c r="AD149" s="80" t="s">
        <v>1190</v>
      </c>
      <c r="AE149" s="92">
        <v>42018</v>
      </c>
      <c r="AF149" s="80" t="s">
        <v>2501</v>
      </c>
      <c r="AG149" s="86" t="s">
        <v>1190</v>
      </c>
      <c r="AH149" s="86" t="s">
        <v>1189</v>
      </c>
      <c r="AI149" s="86"/>
      <c r="AJ149" s="87"/>
      <c r="AK149" s="88" t="str">
        <f>VLOOKUP($A149,'[2]Arcade.Laser Tag'!$A$1:$AB$293,15,FALSE)</f>
        <v>No Amusements</v>
      </c>
      <c r="AL149" s="89"/>
      <c r="AM149" s="86" t="s">
        <v>1189</v>
      </c>
      <c r="AN149" s="86" t="s">
        <v>1190</v>
      </c>
      <c r="AO149" s="86" t="s">
        <v>1189</v>
      </c>
      <c r="AP149" s="86" t="s">
        <v>1189</v>
      </c>
      <c r="AQ149" s="86" t="s">
        <v>2502</v>
      </c>
      <c r="AR149" s="86" t="s">
        <v>1190</v>
      </c>
      <c r="AS149" s="86" t="s">
        <v>1189</v>
      </c>
      <c r="AT149" s="86" t="s">
        <v>1190</v>
      </c>
      <c r="AU149" s="86" t="s">
        <v>1190</v>
      </c>
      <c r="AV149" s="86" t="s">
        <v>1189</v>
      </c>
      <c r="AW149" s="86" t="s">
        <v>1190</v>
      </c>
      <c r="AX149" s="86" t="s">
        <v>1191</v>
      </c>
      <c r="AY149" s="86" t="s">
        <v>1192</v>
      </c>
      <c r="AZ149" s="80" t="s">
        <v>1193</v>
      </c>
      <c r="BA149" s="86" t="s">
        <v>1338</v>
      </c>
    </row>
    <row r="150" spans="1:53" ht="15.75">
      <c r="A150" s="80">
        <v>427</v>
      </c>
      <c r="B150" s="80" t="s">
        <v>11</v>
      </c>
      <c r="C150" s="81" t="s">
        <v>56</v>
      </c>
      <c r="D150" s="81" t="s">
        <v>247</v>
      </c>
      <c r="E150" s="82" t="s">
        <v>282</v>
      </c>
      <c r="F150" s="80" t="s">
        <v>1176</v>
      </c>
      <c r="G150" s="80" t="s">
        <v>175</v>
      </c>
      <c r="H150" s="80" t="s">
        <v>1261</v>
      </c>
      <c r="I150" s="80" t="s">
        <v>1262</v>
      </c>
      <c r="J150" s="83"/>
      <c r="K150" s="80">
        <v>1648</v>
      </c>
      <c r="L150" s="80" t="s">
        <v>2254</v>
      </c>
      <c r="M150" s="80" t="s">
        <v>2245</v>
      </c>
      <c r="N150" s="81" t="s">
        <v>2503</v>
      </c>
      <c r="O150" s="81" t="s">
        <v>2504</v>
      </c>
      <c r="P150" s="80" t="s">
        <v>2505</v>
      </c>
      <c r="Q150" s="81" t="s">
        <v>2506</v>
      </c>
      <c r="R150" s="83"/>
      <c r="S150" s="81" t="s">
        <v>2507</v>
      </c>
      <c r="T150" s="81" t="s">
        <v>553</v>
      </c>
      <c r="U150" s="84">
        <v>85345</v>
      </c>
      <c r="V150" s="80">
        <v>33.565419900000002</v>
      </c>
      <c r="W150" s="80">
        <v>-112.2415692</v>
      </c>
      <c r="X150" s="80" t="s">
        <v>2508</v>
      </c>
      <c r="Y150" s="80" t="s">
        <v>2508</v>
      </c>
      <c r="Z150" s="80">
        <v>32</v>
      </c>
      <c r="AA150" s="80"/>
      <c r="AB150" s="85" t="s">
        <v>2509</v>
      </c>
      <c r="AC150" s="85" t="s">
        <v>2510</v>
      </c>
      <c r="AD150" s="83"/>
      <c r="AE150" s="92"/>
      <c r="AF150" s="83"/>
      <c r="AG150" s="86" t="s">
        <v>1189</v>
      </c>
      <c r="AH150" s="86" t="s">
        <v>1190</v>
      </c>
      <c r="AI150" s="86"/>
      <c r="AJ150" s="87"/>
      <c r="AK150" s="88" t="str">
        <f>VLOOKUP($A150,'[2]Arcade.Laser Tag'!$A$1:$AB$293,15,FALSE)</f>
        <v>Pelican</v>
      </c>
      <c r="AL150" s="89"/>
      <c r="AM150" s="86" t="s">
        <v>1189</v>
      </c>
      <c r="AN150" s="86" t="s">
        <v>1190</v>
      </c>
      <c r="AO150" s="86" t="s">
        <v>1189</v>
      </c>
      <c r="AP150" s="86" t="s">
        <v>1189</v>
      </c>
      <c r="AQ150" s="90"/>
      <c r="AR150" s="86" t="s">
        <v>1190</v>
      </c>
      <c r="AS150" s="86" t="s">
        <v>1190</v>
      </c>
      <c r="AT150" s="86" t="s">
        <v>1190</v>
      </c>
      <c r="AU150" s="86" t="s">
        <v>1189</v>
      </c>
      <c r="AV150" s="86" t="s">
        <v>1189</v>
      </c>
      <c r="AW150" s="86" t="s">
        <v>1190</v>
      </c>
      <c r="AX150" s="86" t="s">
        <v>1191</v>
      </c>
      <c r="AY150" s="86" t="s">
        <v>1192</v>
      </c>
      <c r="AZ150" s="80" t="s">
        <v>1193</v>
      </c>
      <c r="BA150" s="86" t="s">
        <v>1194</v>
      </c>
    </row>
    <row r="151" spans="1:53" ht="15.75">
      <c r="A151" s="80">
        <v>428</v>
      </c>
      <c r="B151" s="80" t="s">
        <v>11</v>
      </c>
      <c r="C151" s="81" t="s">
        <v>56</v>
      </c>
      <c r="D151" s="81" t="s">
        <v>247</v>
      </c>
      <c r="E151" s="82" t="s">
        <v>283</v>
      </c>
      <c r="F151" s="80" t="s">
        <v>1176</v>
      </c>
      <c r="G151" s="80" t="s">
        <v>175</v>
      </c>
      <c r="H151" s="80" t="s">
        <v>1261</v>
      </c>
      <c r="I151" s="80" t="s">
        <v>1262</v>
      </c>
      <c r="J151" s="83"/>
      <c r="K151" s="80">
        <v>1648</v>
      </c>
      <c r="L151" s="80" t="s">
        <v>2254</v>
      </c>
      <c r="M151" s="80" t="s">
        <v>2245</v>
      </c>
      <c r="N151" s="81" t="s">
        <v>2511</v>
      </c>
      <c r="O151" s="81" t="s">
        <v>2512</v>
      </c>
      <c r="P151" s="80" t="s">
        <v>2513</v>
      </c>
      <c r="Q151" s="81" t="s">
        <v>2514</v>
      </c>
      <c r="R151" s="83"/>
      <c r="S151" s="81" t="s">
        <v>2259</v>
      </c>
      <c r="T151" s="81" t="s">
        <v>553</v>
      </c>
      <c r="U151" s="84">
        <v>85226</v>
      </c>
      <c r="V151" s="80">
        <v>33.319432499999998</v>
      </c>
      <c r="W151" s="80">
        <v>-111.9079922</v>
      </c>
      <c r="X151" s="80" t="s">
        <v>2515</v>
      </c>
      <c r="Y151" s="80" t="s">
        <v>2515</v>
      </c>
      <c r="Z151" s="80">
        <v>32</v>
      </c>
      <c r="AA151" s="80"/>
      <c r="AB151" s="85" t="s">
        <v>2516</v>
      </c>
      <c r="AC151" s="85" t="s">
        <v>2517</v>
      </c>
      <c r="AD151" s="83"/>
      <c r="AE151" s="92"/>
      <c r="AF151" s="83"/>
      <c r="AG151" s="86" t="s">
        <v>1189</v>
      </c>
      <c r="AH151" s="86" t="s">
        <v>1190</v>
      </c>
      <c r="AI151" s="86"/>
      <c r="AJ151" s="87"/>
      <c r="AK151" s="88" t="str">
        <f>VLOOKUP($A151,'[2]Arcade.Laser Tag'!$A$1:$AB$293,15,FALSE)</f>
        <v>Pelican</v>
      </c>
      <c r="AL151" s="89"/>
      <c r="AM151" s="86" t="s">
        <v>1189</v>
      </c>
      <c r="AN151" s="86" t="s">
        <v>1190</v>
      </c>
      <c r="AO151" s="86" t="s">
        <v>1189</v>
      </c>
      <c r="AP151" s="86" t="s">
        <v>1189</v>
      </c>
      <c r="AQ151" s="90"/>
      <c r="AR151" s="86" t="s">
        <v>1190</v>
      </c>
      <c r="AS151" s="86" t="s">
        <v>1189</v>
      </c>
      <c r="AT151" s="86" t="s">
        <v>1190</v>
      </c>
      <c r="AU151" s="86" t="s">
        <v>1189</v>
      </c>
      <c r="AV151" s="86" t="s">
        <v>1189</v>
      </c>
      <c r="AW151" s="86" t="s">
        <v>1190</v>
      </c>
      <c r="AX151" s="86" t="s">
        <v>1191</v>
      </c>
      <c r="AY151" s="86" t="s">
        <v>1192</v>
      </c>
      <c r="AZ151" s="80" t="s">
        <v>1193</v>
      </c>
      <c r="BA151" s="86" t="s">
        <v>1194</v>
      </c>
    </row>
    <row r="152" spans="1:53" ht="15.75">
      <c r="A152" s="80">
        <v>430</v>
      </c>
      <c r="B152" s="80" t="s">
        <v>11</v>
      </c>
      <c r="C152" s="81" t="s">
        <v>56</v>
      </c>
      <c r="D152" s="81" t="s">
        <v>173</v>
      </c>
      <c r="E152" s="82" t="s">
        <v>284</v>
      </c>
      <c r="F152" s="80" t="s">
        <v>1176</v>
      </c>
      <c r="G152" s="80" t="s">
        <v>175</v>
      </c>
      <c r="H152" s="80" t="s">
        <v>1261</v>
      </c>
      <c r="I152" s="80" t="s">
        <v>1262</v>
      </c>
      <c r="J152" s="83"/>
      <c r="K152" s="80">
        <v>1690</v>
      </c>
      <c r="L152" s="80" t="s">
        <v>1792</v>
      </c>
      <c r="M152" s="80" t="s">
        <v>1793</v>
      </c>
      <c r="N152" s="81" t="s">
        <v>2518</v>
      </c>
      <c r="O152" s="81" t="s">
        <v>2519</v>
      </c>
      <c r="P152" s="80" t="s">
        <v>2520</v>
      </c>
      <c r="Q152" s="81" t="s">
        <v>2521</v>
      </c>
      <c r="R152" s="83"/>
      <c r="S152" s="81" t="s">
        <v>2522</v>
      </c>
      <c r="T152" s="81" t="s">
        <v>625</v>
      </c>
      <c r="U152" s="84">
        <v>80126</v>
      </c>
      <c r="V152" s="80">
        <v>39.564785700000002</v>
      </c>
      <c r="W152" s="80">
        <v>-104.9596902</v>
      </c>
      <c r="X152" s="80" t="s">
        <v>2523</v>
      </c>
      <c r="Y152" s="80" t="s">
        <v>2523</v>
      </c>
      <c r="Z152" s="80">
        <v>32</v>
      </c>
      <c r="AA152" s="80"/>
      <c r="AB152" s="85" t="s">
        <v>2524</v>
      </c>
      <c r="AC152" s="85" t="s">
        <v>2525</v>
      </c>
      <c r="AD152" s="83"/>
      <c r="AE152" s="92"/>
      <c r="AF152" s="83"/>
      <c r="AG152" s="86" t="s">
        <v>1189</v>
      </c>
      <c r="AH152" s="86" t="s">
        <v>1190</v>
      </c>
      <c r="AI152" s="86"/>
      <c r="AJ152" s="87"/>
      <c r="AK152" s="88" t="str">
        <f>VLOOKUP($A152,'[2]Arcade.Laser Tag'!$A$1:$AB$293,15,FALSE)</f>
        <v>Pelican</v>
      </c>
      <c r="AL152" s="89"/>
      <c r="AM152" s="86" t="s">
        <v>1189</v>
      </c>
      <c r="AN152" s="86" t="s">
        <v>1190</v>
      </c>
      <c r="AO152" s="86" t="s">
        <v>1189</v>
      </c>
      <c r="AP152" s="86" t="s">
        <v>1189</v>
      </c>
      <c r="AQ152" s="90"/>
      <c r="AR152" s="86" t="s">
        <v>1190</v>
      </c>
      <c r="AS152" s="86" t="s">
        <v>1189</v>
      </c>
      <c r="AT152" s="86" t="s">
        <v>1190</v>
      </c>
      <c r="AU152" s="86" t="s">
        <v>1189</v>
      </c>
      <c r="AV152" s="86" t="s">
        <v>1189</v>
      </c>
      <c r="AW152" s="86" t="s">
        <v>1190</v>
      </c>
      <c r="AX152" s="86" t="s">
        <v>1191</v>
      </c>
      <c r="AY152" s="86" t="s">
        <v>1192</v>
      </c>
      <c r="AZ152" s="80" t="s">
        <v>1193</v>
      </c>
      <c r="BA152" s="86" t="s">
        <v>1194</v>
      </c>
    </row>
    <row r="153" spans="1:53" ht="15.75">
      <c r="A153" s="80">
        <v>447</v>
      </c>
      <c r="B153" s="80" t="s">
        <v>44</v>
      </c>
      <c r="C153" s="81" t="s">
        <v>66</v>
      </c>
      <c r="D153" s="93" t="s">
        <v>2526</v>
      </c>
      <c r="E153" s="82" t="s">
        <v>285</v>
      </c>
      <c r="F153" s="80" t="s">
        <v>1176</v>
      </c>
      <c r="G153" s="80" t="s">
        <v>21</v>
      </c>
      <c r="H153" s="80" t="s">
        <v>1282</v>
      </c>
      <c r="I153" s="80" t="s">
        <v>1283</v>
      </c>
      <c r="J153" s="83"/>
      <c r="K153" s="87">
        <v>1538</v>
      </c>
      <c r="L153" s="113" t="s">
        <v>2527</v>
      </c>
      <c r="M153" s="91" t="s">
        <v>2528</v>
      </c>
      <c r="N153" s="81" t="s">
        <v>2529</v>
      </c>
      <c r="O153" s="81" t="s">
        <v>2530</v>
      </c>
      <c r="P153" s="80" t="s">
        <v>2531</v>
      </c>
      <c r="Q153" s="81" t="s">
        <v>2532</v>
      </c>
      <c r="R153" s="83"/>
      <c r="S153" s="81" t="s">
        <v>2533</v>
      </c>
      <c r="T153" s="81" t="s">
        <v>593</v>
      </c>
      <c r="U153" s="84">
        <v>1545</v>
      </c>
      <c r="V153" s="80">
        <v>42.276781900000003</v>
      </c>
      <c r="W153" s="80">
        <v>-71.728656700000002</v>
      </c>
      <c r="X153" s="80" t="s">
        <v>2534</v>
      </c>
      <c r="Y153" s="80" t="s">
        <v>2534</v>
      </c>
      <c r="Z153" s="80">
        <v>40</v>
      </c>
      <c r="AA153" s="80"/>
      <c r="AB153" s="85" t="s">
        <v>2535</v>
      </c>
      <c r="AC153" s="85" t="s">
        <v>2536</v>
      </c>
      <c r="AD153" s="83" t="s">
        <v>1190</v>
      </c>
      <c r="AE153" s="92">
        <v>43019</v>
      </c>
      <c r="AF153" s="83" t="s">
        <v>2537</v>
      </c>
      <c r="AG153" s="86" t="s">
        <v>1190</v>
      </c>
      <c r="AH153" s="86" t="s">
        <v>1189</v>
      </c>
      <c r="AI153" s="86"/>
      <c r="AJ153" s="87"/>
      <c r="AK153" s="88" t="str">
        <f>VLOOKUP($A153,'[2]Arcade.Laser Tag'!$A$1:$AB$293,15,FALSE)</f>
        <v>Intercard</v>
      </c>
      <c r="AL153" s="89"/>
      <c r="AM153" s="86" t="s">
        <v>1189</v>
      </c>
      <c r="AN153" s="86" t="s">
        <v>1190</v>
      </c>
      <c r="AO153" s="86" t="s">
        <v>1189</v>
      </c>
      <c r="AP153" s="86" t="s">
        <v>1189</v>
      </c>
      <c r="AQ153" s="90"/>
      <c r="AR153" s="86" t="s">
        <v>1190</v>
      </c>
      <c r="AS153" s="86" t="s">
        <v>1189</v>
      </c>
      <c r="AT153" s="86" t="s">
        <v>1190</v>
      </c>
      <c r="AU153" s="86" t="s">
        <v>1189</v>
      </c>
      <c r="AV153" s="86" t="s">
        <v>1189</v>
      </c>
      <c r="AW153" s="86" t="s">
        <v>1190</v>
      </c>
      <c r="AX153" s="86" t="s">
        <v>1783</v>
      </c>
      <c r="AY153" s="86" t="s">
        <v>1192</v>
      </c>
      <c r="AZ153" s="80" t="s">
        <v>1193</v>
      </c>
      <c r="BA153" s="86" t="s">
        <v>1194</v>
      </c>
    </row>
    <row r="154" spans="1:53" ht="15.75">
      <c r="A154" s="80">
        <v>504</v>
      </c>
      <c r="B154" s="80" t="s">
        <v>11</v>
      </c>
      <c r="C154" s="81" t="s">
        <v>66</v>
      </c>
      <c r="D154" s="93" t="s">
        <v>2526</v>
      </c>
      <c r="E154" s="82" t="s">
        <v>286</v>
      </c>
      <c r="F154" s="80" t="s">
        <v>1176</v>
      </c>
      <c r="G154" s="80" t="s">
        <v>21</v>
      </c>
      <c r="H154" s="80" t="s">
        <v>1282</v>
      </c>
      <c r="I154" s="80" t="s">
        <v>1283</v>
      </c>
      <c r="J154" s="83"/>
      <c r="K154" s="87">
        <v>1538</v>
      </c>
      <c r="L154" s="113" t="s">
        <v>2527</v>
      </c>
      <c r="M154" s="91" t="s">
        <v>2528</v>
      </c>
      <c r="N154" s="81" t="s">
        <v>2538</v>
      </c>
      <c r="O154" s="81" t="s">
        <v>2539</v>
      </c>
      <c r="P154" s="80" t="s">
        <v>2540</v>
      </c>
      <c r="Q154" s="81" t="s">
        <v>2541</v>
      </c>
      <c r="R154" s="83"/>
      <c r="S154" s="81" t="s">
        <v>1211</v>
      </c>
      <c r="T154" s="81" t="s">
        <v>593</v>
      </c>
      <c r="U154" s="84">
        <v>1501</v>
      </c>
      <c r="V154" s="80">
        <v>42.222351400000001</v>
      </c>
      <c r="W154" s="80">
        <v>-71.822689299999993</v>
      </c>
      <c r="X154" s="80" t="s">
        <v>2542</v>
      </c>
      <c r="Y154" s="80" t="s">
        <v>2542</v>
      </c>
      <c r="Z154" s="80">
        <v>50</v>
      </c>
      <c r="AA154" s="80"/>
      <c r="AB154" s="85" t="s">
        <v>2543</v>
      </c>
      <c r="AC154" s="85" t="s">
        <v>2544</v>
      </c>
      <c r="AD154" s="83"/>
      <c r="AE154" s="92"/>
      <c r="AF154" s="83"/>
      <c r="AG154" s="86" t="s">
        <v>1190</v>
      </c>
      <c r="AH154" s="86" t="s">
        <v>1190</v>
      </c>
      <c r="AI154" s="86"/>
      <c r="AJ154" s="87"/>
      <c r="AK154" s="88" t="str">
        <f>VLOOKUP($A154,'[2]Arcade.Laser Tag'!$A$1:$AB$293,15,FALSE)</f>
        <v>Intercard</v>
      </c>
      <c r="AL154" s="89"/>
      <c r="AM154" s="86" t="s">
        <v>1189</v>
      </c>
      <c r="AN154" s="86" t="s">
        <v>1190</v>
      </c>
      <c r="AO154" s="86" t="s">
        <v>1189</v>
      </c>
      <c r="AP154" s="86" t="s">
        <v>1189</v>
      </c>
      <c r="AQ154" s="90"/>
      <c r="AR154" s="86" t="s">
        <v>1190</v>
      </c>
      <c r="AS154" s="86" t="s">
        <v>1189</v>
      </c>
      <c r="AT154" s="86" t="s">
        <v>1189</v>
      </c>
      <c r="AU154" s="86" t="s">
        <v>1189</v>
      </c>
      <c r="AV154" s="86" t="s">
        <v>1190</v>
      </c>
      <c r="AW154" s="86" t="s">
        <v>1189</v>
      </c>
      <c r="AX154" s="86" t="s">
        <v>1783</v>
      </c>
      <c r="AY154" s="86" t="s">
        <v>1192</v>
      </c>
      <c r="AZ154" s="80" t="s">
        <v>1193</v>
      </c>
      <c r="BA154" s="86" t="s">
        <v>1194</v>
      </c>
    </row>
    <row r="155" spans="1:53" ht="15.75">
      <c r="A155" s="80">
        <v>508</v>
      </c>
      <c r="B155" s="80" t="s">
        <v>11</v>
      </c>
      <c r="C155" s="81" t="s">
        <v>12</v>
      </c>
      <c r="D155" s="81" t="s">
        <v>89</v>
      </c>
      <c r="E155" s="82" t="s">
        <v>287</v>
      </c>
      <c r="F155" s="80" t="s">
        <v>1176</v>
      </c>
      <c r="G155" s="80" t="s">
        <v>21</v>
      </c>
      <c r="H155" s="80" t="s">
        <v>1177</v>
      </c>
      <c r="I155" s="80" t="s">
        <v>1178</v>
      </c>
      <c r="J155" s="83"/>
      <c r="K155" s="80">
        <v>1560</v>
      </c>
      <c r="L155" s="80" t="s">
        <v>1339</v>
      </c>
      <c r="M155" s="80" t="s">
        <v>1340</v>
      </c>
      <c r="N155" s="81" t="s">
        <v>1232</v>
      </c>
      <c r="O155" s="81" t="s">
        <v>2545</v>
      </c>
      <c r="P155" s="80" t="s">
        <v>2546</v>
      </c>
      <c r="Q155" s="81" t="s">
        <v>2547</v>
      </c>
      <c r="R155" s="83"/>
      <c r="S155" s="81" t="s">
        <v>2548</v>
      </c>
      <c r="T155" s="81" t="s">
        <v>699</v>
      </c>
      <c r="U155" s="84">
        <v>28105</v>
      </c>
      <c r="V155" s="80">
        <v>35.116187699999998</v>
      </c>
      <c r="W155" s="80">
        <v>-80.700616600000004</v>
      </c>
      <c r="X155" s="80" t="s">
        <v>2549</v>
      </c>
      <c r="Y155" s="80" t="s">
        <v>2549</v>
      </c>
      <c r="Z155" s="80">
        <v>56</v>
      </c>
      <c r="AA155" s="80"/>
      <c r="AB155" s="85" t="s">
        <v>2550</v>
      </c>
      <c r="AC155" s="85" t="s">
        <v>2551</v>
      </c>
      <c r="AD155" s="83"/>
      <c r="AE155" s="92"/>
      <c r="AF155" s="83"/>
      <c r="AG155" s="86" t="s">
        <v>1190</v>
      </c>
      <c r="AH155" s="86" t="s">
        <v>1190</v>
      </c>
      <c r="AI155" s="86"/>
      <c r="AJ155" s="87"/>
      <c r="AK155" s="88" t="str">
        <f>VLOOKUP($A155,'[2]Arcade.Laser Tag'!$A$1:$AB$293,15,FALSE)</f>
        <v>Pelican</v>
      </c>
      <c r="AL155" s="89"/>
      <c r="AM155" s="86" t="s">
        <v>1189</v>
      </c>
      <c r="AN155" s="86" t="s">
        <v>1190</v>
      </c>
      <c r="AO155" s="86" t="s">
        <v>1189</v>
      </c>
      <c r="AP155" s="86" t="s">
        <v>1189</v>
      </c>
      <c r="AQ155" s="90"/>
      <c r="AR155" s="86" t="s">
        <v>1190</v>
      </c>
      <c r="AS155" s="86" t="s">
        <v>1189</v>
      </c>
      <c r="AT155" s="86" t="s">
        <v>1190</v>
      </c>
      <c r="AU155" s="86" t="s">
        <v>1189</v>
      </c>
      <c r="AV155" s="86" t="s">
        <v>1190</v>
      </c>
      <c r="AW155" s="86" t="s">
        <v>1190</v>
      </c>
      <c r="AX155" s="86" t="s">
        <v>1191</v>
      </c>
      <c r="AY155" s="86" t="s">
        <v>1192</v>
      </c>
      <c r="AZ155" s="80" t="s">
        <v>1193</v>
      </c>
      <c r="BA155" s="86" t="s">
        <v>1194</v>
      </c>
    </row>
    <row r="156" spans="1:53" ht="15.75">
      <c r="A156" s="80">
        <v>509</v>
      </c>
      <c r="B156" s="80" t="s">
        <v>11</v>
      </c>
      <c r="C156" s="81" t="s">
        <v>85</v>
      </c>
      <c r="D156" s="81" t="s">
        <v>141</v>
      </c>
      <c r="E156" s="82" t="s">
        <v>293</v>
      </c>
      <c r="F156" s="80" t="s">
        <v>1176</v>
      </c>
      <c r="G156" s="80" t="s">
        <v>21</v>
      </c>
      <c r="H156" s="80" t="s">
        <v>1325</v>
      </c>
      <c r="I156" s="80" t="s">
        <v>1326</v>
      </c>
      <c r="J156" s="83"/>
      <c r="K156" s="80">
        <v>1679</v>
      </c>
      <c r="L156" s="80" t="s">
        <v>1608</v>
      </c>
      <c r="M156" s="80" t="s">
        <v>1609</v>
      </c>
      <c r="N156" s="81" t="s">
        <v>2552</v>
      </c>
      <c r="O156" s="81" t="s">
        <v>2553</v>
      </c>
      <c r="P156" s="80" t="s">
        <v>2554</v>
      </c>
      <c r="Q156" s="81" t="s">
        <v>2555</v>
      </c>
      <c r="R156" s="83"/>
      <c r="S156" s="81" t="s">
        <v>2556</v>
      </c>
      <c r="T156" s="81" t="s">
        <v>521</v>
      </c>
      <c r="U156" s="84">
        <v>6512</v>
      </c>
      <c r="V156" s="80">
        <v>41.279465899999998</v>
      </c>
      <c r="W156" s="80">
        <v>-72.845172500000004</v>
      </c>
      <c r="X156" s="80" t="s">
        <v>2557</v>
      </c>
      <c r="Y156" s="80" t="s">
        <v>2557</v>
      </c>
      <c r="Z156" s="80">
        <v>50</v>
      </c>
      <c r="AA156" s="80"/>
      <c r="AB156" s="85" t="s">
        <v>2558</v>
      </c>
      <c r="AC156" s="85" t="s">
        <v>2559</v>
      </c>
      <c r="AD156" s="83"/>
      <c r="AE156" s="92"/>
      <c r="AF156" s="83"/>
      <c r="AG156" s="86" t="s">
        <v>1190</v>
      </c>
      <c r="AH156" s="86" t="s">
        <v>1190</v>
      </c>
      <c r="AI156" s="86"/>
      <c r="AJ156" s="87"/>
      <c r="AK156" s="88" t="str">
        <f>VLOOKUP($A156,'[2]Arcade.Laser Tag'!$A$1:$AB$293,15,FALSE)</f>
        <v>Pelican</v>
      </c>
      <c r="AL156" s="89"/>
      <c r="AM156" s="86" t="s">
        <v>1189</v>
      </c>
      <c r="AN156" s="86" t="s">
        <v>1189</v>
      </c>
      <c r="AO156" s="86" t="s">
        <v>1189</v>
      </c>
      <c r="AP156" s="86" t="s">
        <v>1189</v>
      </c>
      <c r="AQ156" s="90"/>
      <c r="AR156" s="86" t="s">
        <v>1190</v>
      </c>
      <c r="AS156" s="86" t="s">
        <v>1189</v>
      </c>
      <c r="AT156" s="86" t="s">
        <v>1190</v>
      </c>
      <c r="AU156" s="86" t="s">
        <v>1189</v>
      </c>
      <c r="AV156" s="86" t="s">
        <v>1190</v>
      </c>
      <c r="AW156" s="86" t="s">
        <v>1190</v>
      </c>
      <c r="AX156" s="86" t="s">
        <v>1783</v>
      </c>
      <c r="AY156" s="86" t="s">
        <v>1192</v>
      </c>
      <c r="AZ156" s="80" t="s">
        <v>1193</v>
      </c>
      <c r="BA156" s="86" t="s">
        <v>1194</v>
      </c>
    </row>
    <row r="157" spans="1:53" ht="15.75">
      <c r="A157" s="80">
        <v>512</v>
      </c>
      <c r="B157" s="80" t="s">
        <v>44</v>
      </c>
      <c r="C157" s="81" t="s">
        <v>85</v>
      </c>
      <c r="D157" s="81" t="s">
        <v>91</v>
      </c>
      <c r="E157" s="82" t="s">
        <v>294</v>
      </c>
      <c r="F157" s="80" t="s">
        <v>1176</v>
      </c>
      <c r="G157" s="80" t="s">
        <v>21</v>
      </c>
      <c r="H157" s="80" t="s">
        <v>1325</v>
      </c>
      <c r="I157" s="80" t="s">
        <v>1326</v>
      </c>
      <c r="J157" s="83"/>
      <c r="K157" s="80">
        <v>1613</v>
      </c>
      <c r="L157" s="80" t="s">
        <v>1349</v>
      </c>
      <c r="M157" s="80" t="s">
        <v>1350</v>
      </c>
      <c r="N157" s="81" t="s">
        <v>2560</v>
      </c>
      <c r="O157" s="81" t="s">
        <v>2561</v>
      </c>
      <c r="P157" s="80" t="s">
        <v>2562</v>
      </c>
      <c r="Q157" s="81" t="s">
        <v>2563</v>
      </c>
      <c r="R157" s="83"/>
      <c r="S157" s="81" t="s">
        <v>2564</v>
      </c>
      <c r="T157" s="81" t="s">
        <v>695</v>
      </c>
      <c r="U157" s="84">
        <v>11725</v>
      </c>
      <c r="V157" s="80">
        <v>40.843348399999996</v>
      </c>
      <c r="W157" s="80">
        <v>-73.286201500000004</v>
      </c>
      <c r="X157" s="80" t="s">
        <v>2565</v>
      </c>
      <c r="Y157" s="80" t="s">
        <v>2565</v>
      </c>
      <c r="Z157" s="80">
        <v>40</v>
      </c>
      <c r="AA157" s="80"/>
      <c r="AB157" s="85" t="s">
        <v>2566</v>
      </c>
      <c r="AC157" s="85" t="s">
        <v>2567</v>
      </c>
      <c r="AD157" s="80" t="s">
        <v>1190</v>
      </c>
      <c r="AE157" s="92">
        <v>42658</v>
      </c>
      <c r="AF157" s="80" t="s">
        <v>2568</v>
      </c>
      <c r="AG157" s="86" t="s">
        <v>1190</v>
      </c>
      <c r="AH157" s="86" t="s">
        <v>1189</v>
      </c>
      <c r="AI157" s="86"/>
      <c r="AJ157" s="87"/>
      <c r="AK157" s="88" t="str">
        <f>VLOOKUP($A157,'[2]Arcade.Laser Tag'!$A$1:$AB$293,15,FALSE)</f>
        <v>Intercard</v>
      </c>
      <c r="AL157" s="89"/>
      <c r="AM157" s="86" t="s">
        <v>1189</v>
      </c>
      <c r="AN157" s="86" t="s">
        <v>1189</v>
      </c>
      <c r="AO157" s="86" t="s">
        <v>1189</v>
      </c>
      <c r="AP157" s="86" t="s">
        <v>1189</v>
      </c>
      <c r="AQ157" s="90"/>
      <c r="AR157" s="86" t="s">
        <v>1190</v>
      </c>
      <c r="AS157" s="86" t="s">
        <v>1189</v>
      </c>
      <c r="AT157" s="86" t="s">
        <v>1190</v>
      </c>
      <c r="AU157" s="86" t="s">
        <v>1189</v>
      </c>
      <c r="AV157" s="86" t="s">
        <v>1189</v>
      </c>
      <c r="AW157" s="86" t="s">
        <v>1190</v>
      </c>
      <c r="AX157" s="86" t="s">
        <v>1191</v>
      </c>
      <c r="AY157" s="86" t="s">
        <v>1192</v>
      </c>
      <c r="AZ157" s="80" t="s">
        <v>1193</v>
      </c>
      <c r="BA157" s="86" t="s">
        <v>1194</v>
      </c>
    </row>
    <row r="158" spans="1:53" ht="15.75">
      <c r="A158" s="80">
        <v>513</v>
      </c>
      <c r="B158" s="80" t="s">
        <v>11</v>
      </c>
      <c r="C158" s="81" t="s">
        <v>66</v>
      </c>
      <c r="D158" s="81" t="s">
        <v>66</v>
      </c>
      <c r="E158" s="82" t="s">
        <v>295</v>
      </c>
      <c r="F158" s="80" t="s">
        <v>1176</v>
      </c>
      <c r="G158" s="80" t="s">
        <v>21</v>
      </c>
      <c r="H158" s="80" t="s">
        <v>1282</v>
      </c>
      <c r="I158" s="80" t="s">
        <v>1283</v>
      </c>
      <c r="J158" s="83"/>
      <c r="K158" s="80">
        <v>1720</v>
      </c>
      <c r="L158" s="80" t="s">
        <v>1282</v>
      </c>
      <c r="M158" s="80" t="s">
        <v>1283</v>
      </c>
      <c r="N158" s="81" t="s">
        <v>2569</v>
      </c>
      <c r="O158" s="81" t="s">
        <v>2570</v>
      </c>
      <c r="P158" s="80" t="s">
        <v>2571</v>
      </c>
      <c r="Q158" s="81" t="s">
        <v>2572</v>
      </c>
      <c r="R158" s="83"/>
      <c r="S158" s="81" t="s">
        <v>2573</v>
      </c>
      <c r="T158" s="81" t="s">
        <v>737</v>
      </c>
      <c r="U158" s="84">
        <v>2910</v>
      </c>
      <c r="V158" s="80">
        <v>41.770366899999999</v>
      </c>
      <c r="W158" s="80">
        <v>-71.422878499999996</v>
      </c>
      <c r="X158" s="80" t="s">
        <v>2574</v>
      </c>
      <c r="Y158" s="80" t="s">
        <v>2574</v>
      </c>
      <c r="Z158" s="80">
        <v>64</v>
      </c>
      <c r="AA158" s="80"/>
      <c r="AB158" s="85" t="s">
        <v>2575</v>
      </c>
      <c r="AC158" s="85" t="s">
        <v>2576</v>
      </c>
      <c r="AD158" s="83"/>
      <c r="AE158" s="92"/>
      <c r="AF158" s="83"/>
      <c r="AG158" s="86" t="s">
        <v>1190</v>
      </c>
      <c r="AH158" s="86" t="s">
        <v>1190</v>
      </c>
      <c r="AI158" s="86"/>
      <c r="AJ158" s="87"/>
      <c r="AK158" s="88" t="str">
        <f>VLOOKUP($A158,'[2]Arcade.Laser Tag'!$A$1:$AB$293,15,FALSE)</f>
        <v>Intercard</v>
      </c>
      <c r="AL158" s="89"/>
      <c r="AM158" s="86" t="s">
        <v>1189</v>
      </c>
      <c r="AN158" s="86" t="s">
        <v>1189</v>
      </c>
      <c r="AO158" s="86" t="s">
        <v>1189</v>
      </c>
      <c r="AP158" s="86" t="s">
        <v>1189</v>
      </c>
      <c r="AQ158" s="90"/>
      <c r="AR158" s="86" t="s">
        <v>1190</v>
      </c>
      <c r="AS158" s="86" t="s">
        <v>1189</v>
      </c>
      <c r="AT158" s="86" t="s">
        <v>1190</v>
      </c>
      <c r="AU158" s="86" t="s">
        <v>1189</v>
      </c>
      <c r="AV158" s="86" t="s">
        <v>1190</v>
      </c>
      <c r="AW158" s="86" t="s">
        <v>1190</v>
      </c>
      <c r="AX158" s="86" t="s">
        <v>1783</v>
      </c>
      <c r="AY158" s="86" t="s">
        <v>1192</v>
      </c>
      <c r="AZ158" s="80" t="s">
        <v>1193</v>
      </c>
      <c r="BA158" s="86" t="s">
        <v>1194</v>
      </c>
    </row>
    <row r="159" spans="1:53" ht="15.75">
      <c r="A159" s="80">
        <v>514</v>
      </c>
      <c r="B159" s="80" t="s">
        <v>11</v>
      </c>
      <c r="C159" s="81" t="s">
        <v>66</v>
      </c>
      <c r="D159" s="81" t="s">
        <v>162</v>
      </c>
      <c r="E159" s="82" t="s">
        <v>296</v>
      </c>
      <c r="F159" s="80" t="s">
        <v>1176</v>
      </c>
      <c r="G159" s="80" t="s">
        <v>21</v>
      </c>
      <c r="H159" s="80" t="s">
        <v>1282</v>
      </c>
      <c r="I159" s="80" t="s">
        <v>1283</v>
      </c>
      <c r="J159" s="80"/>
      <c r="K159" s="80">
        <v>1683</v>
      </c>
      <c r="L159" s="80" t="s">
        <v>1734</v>
      </c>
      <c r="M159" s="80" t="s">
        <v>1735</v>
      </c>
      <c r="N159" s="81" t="s">
        <v>1232</v>
      </c>
      <c r="O159" s="81" t="s">
        <v>2577</v>
      </c>
      <c r="P159" s="80" t="s">
        <v>2578</v>
      </c>
      <c r="Q159" s="81" t="s">
        <v>2579</v>
      </c>
      <c r="R159" s="83"/>
      <c r="S159" s="81" t="s">
        <v>1740</v>
      </c>
      <c r="T159" s="81" t="s">
        <v>695</v>
      </c>
      <c r="U159" s="84">
        <v>14612</v>
      </c>
      <c r="V159" s="80">
        <v>43.253932200000001</v>
      </c>
      <c r="W159" s="80">
        <v>-77.646009000000006</v>
      </c>
      <c r="X159" s="80" t="s">
        <v>2580</v>
      </c>
      <c r="Y159" s="80" t="s">
        <v>2580</v>
      </c>
      <c r="Z159" s="80">
        <v>36</v>
      </c>
      <c r="AA159" s="80"/>
      <c r="AB159" s="85" t="s">
        <v>2581</v>
      </c>
      <c r="AC159" s="85" t="s">
        <v>2582</v>
      </c>
      <c r="AD159" s="83"/>
      <c r="AE159" s="92"/>
      <c r="AF159" s="83"/>
      <c r="AG159" s="86" t="s">
        <v>1190</v>
      </c>
      <c r="AH159" s="86" t="s">
        <v>1189</v>
      </c>
      <c r="AI159" s="86"/>
      <c r="AJ159" s="87"/>
      <c r="AK159" s="88" t="str">
        <f>VLOOKUP($A159,'[2]Arcade.Laser Tag'!$A$1:$AB$293,15,FALSE)</f>
        <v>Pelican</v>
      </c>
      <c r="AL159" s="89"/>
      <c r="AM159" s="86" t="s">
        <v>1189</v>
      </c>
      <c r="AN159" s="86" t="s">
        <v>1190</v>
      </c>
      <c r="AO159" s="86" t="s">
        <v>1189</v>
      </c>
      <c r="AP159" s="86" t="s">
        <v>1189</v>
      </c>
      <c r="AQ159" s="90"/>
      <c r="AR159" s="86" t="s">
        <v>1190</v>
      </c>
      <c r="AS159" s="86" t="s">
        <v>1189</v>
      </c>
      <c r="AT159" s="86" t="s">
        <v>1190</v>
      </c>
      <c r="AU159" s="86" t="s">
        <v>1189</v>
      </c>
      <c r="AV159" s="86" t="s">
        <v>1189</v>
      </c>
      <c r="AW159" s="86" t="s">
        <v>1190</v>
      </c>
      <c r="AX159" s="86" t="s">
        <v>1191</v>
      </c>
      <c r="AY159" s="86" t="s">
        <v>1192</v>
      </c>
      <c r="AZ159" s="80" t="s">
        <v>1193</v>
      </c>
      <c r="BA159" s="86" t="s">
        <v>1194</v>
      </c>
    </row>
    <row r="160" spans="1:53" ht="15.75">
      <c r="A160" s="80">
        <v>515</v>
      </c>
      <c r="B160" s="80" t="s">
        <v>11</v>
      </c>
      <c r="C160" s="81" t="s">
        <v>66</v>
      </c>
      <c r="D160" s="93" t="s">
        <v>66</v>
      </c>
      <c r="E160" s="82" t="s">
        <v>297</v>
      </c>
      <c r="F160" s="80" t="s">
        <v>1176</v>
      </c>
      <c r="G160" s="80" t="s">
        <v>21</v>
      </c>
      <c r="H160" s="80" t="s">
        <v>1282</v>
      </c>
      <c r="I160" s="80" t="s">
        <v>1283</v>
      </c>
      <c r="J160" s="83"/>
      <c r="K160" s="87">
        <v>1720</v>
      </c>
      <c r="L160" s="80" t="s">
        <v>1282</v>
      </c>
      <c r="M160" s="80" t="s">
        <v>1283</v>
      </c>
      <c r="N160" s="81" t="s">
        <v>1232</v>
      </c>
      <c r="O160" s="81" t="s">
        <v>2583</v>
      </c>
      <c r="P160" s="80" t="s">
        <v>2584</v>
      </c>
      <c r="Q160" s="81" t="s">
        <v>2585</v>
      </c>
      <c r="R160" s="83"/>
      <c r="S160" s="81" t="s">
        <v>2586</v>
      </c>
      <c r="T160" s="81" t="s">
        <v>722</v>
      </c>
      <c r="U160" s="84">
        <v>49546</v>
      </c>
      <c r="V160" s="80">
        <v>42.9177648</v>
      </c>
      <c r="W160" s="80">
        <v>-85.581338500000001</v>
      </c>
      <c r="X160" s="80" t="s">
        <v>2587</v>
      </c>
      <c r="Y160" s="80" t="s">
        <v>2587</v>
      </c>
      <c r="Z160" s="80">
        <v>40</v>
      </c>
      <c r="AA160" s="80"/>
      <c r="AB160" s="85" t="s">
        <v>2588</v>
      </c>
      <c r="AC160" s="85" t="s">
        <v>2589</v>
      </c>
      <c r="AD160" s="83"/>
      <c r="AE160" s="92"/>
      <c r="AF160" s="83"/>
      <c r="AG160" s="86" t="s">
        <v>1190</v>
      </c>
      <c r="AH160" s="86" t="s">
        <v>1189</v>
      </c>
      <c r="AI160" s="86"/>
      <c r="AJ160" s="87"/>
      <c r="AK160" s="88" t="str">
        <f>VLOOKUP($A160,'[2]Arcade.Laser Tag'!$A$1:$AB$293,15,FALSE)</f>
        <v>Pelican</v>
      </c>
      <c r="AL160" s="89"/>
      <c r="AM160" s="86" t="s">
        <v>1189</v>
      </c>
      <c r="AN160" s="86" t="s">
        <v>1190</v>
      </c>
      <c r="AO160" s="86" t="s">
        <v>1189</v>
      </c>
      <c r="AP160" s="86" t="s">
        <v>1189</v>
      </c>
      <c r="AQ160" s="90"/>
      <c r="AR160" s="86" t="s">
        <v>1190</v>
      </c>
      <c r="AS160" s="86" t="s">
        <v>1189</v>
      </c>
      <c r="AT160" s="86" t="s">
        <v>1190</v>
      </c>
      <c r="AU160" s="86" t="s">
        <v>1189</v>
      </c>
      <c r="AV160" s="86" t="s">
        <v>1190</v>
      </c>
      <c r="AW160" s="86" t="s">
        <v>1190</v>
      </c>
      <c r="AX160" s="86" t="s">
        <v>1191</v>
      </c>
      <c r="AY160" s="86" t="s">
        <v>1192</v>
      </c>
      <c r="AZ160" s="80" t="s">
        <v>1193</v>
      </c>
      <c r="BA160" s="86" t="s">
        <v>1194</v>
      </c>
    </row>
    <row r="161" spans="1:53" ht="15.75">
      <c r="A161" s="80">
        <v>516</v>
      </c>
      <c r="B161" s="80" t="s">
        <v>11</v>
      </c>
      <c r="C161" s="81" t="s">
        <v>66</v>
      </c>
      <c r="D161" s="81" t="s">
        <v>162</v>
      </c>
      <c r="E161" s="82" t="s">
        <v>301</v>
      </c>
      <c r="F161" s="80" t="s">
        <v>1176</v>
      </c>
      <c r="G161" s="80" t="s">
        <v>21</v>
      </c>
      <c r="H161" s="80" t="s">
        <v>1282</v>
      </c>
      <c r="I161" s="80" t="s">
        <v>1283</v>
      </c>
      <c r="J161" s="80"/>
      <c r="K161" s="80">
        <v>1683</v>
      </c>
      <c r="L161" s="80" t="s">
        <v>1734</v>
      </c>
      <c r="M161" s="80" t="s">
        <v>1735</v>
      </c>
      <c r="N161" s="81" t="s">
        <v>2590</v>
      </c>
      <c r="O161" s="81" t="s">
        <v>2591</v>
      </c>
      <c r="P161" s="80" t="s">
        <v>2592</v>
      </c>
      <c r="Q161" s="81" t="s">
        <v>2593</v>
      </c>
      <c r="R161" s="83"/>
      <c r="S161" s="81" t="s">
        <v>2473</v>
      </c>
      <c r="T161" s="81" t="s">
        <v>695</v>
      </c>
      <c r="U161" s="84">
        <v>14580</v>
      </c>
      <c r="V161" s="80">
        <v>43.203342200000002</v>
      </c>
      <c r="W161" s="80">
        <v>-77.492422399999995</v>
      </c>
      <c r="X161" s="80" t="s">
        <v>2594</v>
      </c>
      <c r="Y161" s="80" t="s">
        <v>2594</v>
      </c>
      <c r="Z161" s="80">
        <v>64</v>
      </c>
      <c r="AA161" s="80"/>
      <c r="AB161" s="85" t="s">
        <v>2595</v>
      </c>
      <c r="AC161" s="85" t="s">
        <v>2596</v>
      </c>
      <c r="AD161" s="83"/>
      <c r="AE161" s="92"/>
      <c r="AF161" s="83"/>
      <c r="AG161" s="86" t="s">
        <v>1190</v>
      </c>
      <c r="AH161" s="86" t="s">
        <v>1190</v>
      </c>
      <c r="AI161" s="86"/>
      <c r="AJ161" s="87"/>
      <c r="AK161" s="88" t="str">
        <f>VLOOKUP($A161,'[2]Arcade.Laser Tag'!$A$1:$AB$293,15,FALSE)</f>
        <v>Intercard</v>
      </c>
      <c r="AL161" s="89"/>
      <c r="AM161" s="86" t="s">
        <v>1189</v>
      </c>
      <c r="AN161" s="86" t="s">
        <v>1190</v>
      </c>
      <c r="AO161" s="86" t="s">
        <v>1189</v>
      </c>
      <c r="AP161" s="86" t="s">
        <v>1189</v>
      </c>
      <c r="AQ161" s="90"/>
      <c r="AR161" s="86" t="s">
        <v>1190</v>
      </c>
      <c r="AS161" s="86" t="s">
        <v>1189</v>
      </c>
      <c r="AT161" s="86" t="s">
        <v>1189</v>
      </c>
      <c r="AU161" s="86" t="s">
        <v>1189</v>
      </c>
      <c r="AV161" s="86" t="s">
        <v>1189</v>
      </c>
      <c r="AW161" s="86" t="s">
        <v>1190</v>
      </c>
      <c r="AX161" s="86" t="s">
        <v>1191</v>
      </c>
      <c r="AY161" s="86" t="s">
        <v>1192</v>
      </c>
      <c r="AZ161" s="80" t="s">
        <v>1193</v>
      </c>
      <c r="BA161" s="86" t="s">
        <v>1194</v>
      </c>
    </row>
    <row r="162" spans="1:53" ht="15.75">
      <c r="A162" s="80">
        <v>517</v>
      </c>
      <c r="B162" s="80" t="s">
        <v>11</v>
      </c>
      <c r="C162" s="81" t="s">
        <v>66</v>
      </c>
      <c r="D162" s="93" t="s">
        <v>1764</v>
      </c>
      <c r="E162" s="82" t="s">
        <v>302</v>
      </c>
      <c r="F162" s="80" t="s">
        <v>1176</v>
      </c>
      <c r="G162" s="80" t="s">
        <v>21</v>
      </c>
      <c r="H162" s="80" t="s">
        <v>1282</v>
      </c>
      <c r="I162" s="80" t="s">
        <v>1283</v>
      </c>
      <c r="J162" s="83"/>
      <c r="K162" s="80">
        <v>1676</v>
      </c>
      <c r="L162" s="87" t="s">
        <v>1765</v>
      </c>
      <c r="M162" s="80" t="s">
        <v>1285</v>
      </c>
      <c r="N162" s="81" t="s">
        <v>2597</v>
      </c>
      <c r="O162" s="81" t="s">
        <v>2598</v>
      </c>
      <c r="P162" s="80" t="s">
        <v>2599</v>
      </c>
      <c r="Q162" s="81" t="s">
        <v>2600</v>
      </c>
      <c r="R162" s="83"/>
      <c r="S162" s="81" t="s">
        <v>2601</v>
      </c>
      <c r="T162" s="81" t="s">
        <v>575</v>
      </c>
      <c r="U162" s="84">
        <v>44708</v>
      </c>
      <c r="V162" s="80">
        <v>40.792917099999997</v>
      </c>
      <c r="W162" s="80">
        <v>-81.448110700000001</v>
      </c>
      <c r="X162" s="80" t="s">
        <v>2602</v>
      </c>
      <c r="Y162" s="80" t="s">
        <v>2602</v>
      </c>
      <c r="Z162" s="80">
        <v>48</v>
      </c>
      <c r="AA162" s="80"/>
      <c r="AB162" s="85" t="s">
        <v>2603</v>
      </c>
      <c r="AC162" s="85" t="s">
        <v>2604</v>
      </c>
      <c r="AD162" s="83"/>
      <c r="AE162" s="92"/>
      <c r="AF162" s="83"/>
      <c r="AG162" s="86" t="s">
        <v>1189</v>
      </c>
      <c r="AH162" s="86" t="s">
        <v>1190</v>
      </c>
      <c r="AI162" s="86"/>
      <c r="AJ162" s="87"/>
      <c r="AK162" s="88" t="str">
        <f>VLOOKUP($A162,'[2]Arcade.Laser Tag'!$A$1:$AB$293,15,FALSE)</f>
        <v>Pelican</v>
      </c>
      <c r="AL162" s="89"/>
      <c r="AM162" s="86" t="s">
        <v>1189</v>
      </c>
      <c r="AN162" s="86" t="s">
        <v>1190</v>
      </c>
      <c r="AO162" s="86" t="s">
        <v>1189</v>
      </c>
      <c r="AP162" s="86" t="s">
        <v>1189</v>
      </c>
      <c r="AQ162" s="90"/>
      <c r="AR162" s="86" t="s">
        <v>1190</v>
      </c>
      <c r="AS162" s="86" t="s">
        <v>1189</v>
      </c>
      <c r="AT162" s="86" t="s">
        <v>1190</v>
      </c>
      <c r="AU162" s="86" t="s">
        <v>1189</v>
      </c>
      <c r="AV162" s="86" t="s">
        <v>1189</v>
      </c>
      <c r="AW162" s="86" t="s">
        <v>1190</v>
      </c>
      <c r="AX162" s="86" t="s">
        <v>1191</v>
      </c>
      <c r="AY162" s="86" t="s">
        <v>1192</v>
      </c>
      <c r="AZ162" s="80" t="s">
        <v>1193</v>
      </c>
      <c r="BA162" s="86" t="s">
        <v>1194</v>
      </c>
    </row>
    <row r="163" spans="1:53" ht="15.75">
      <c r="A163" s="80">
        <v>519</v>
      </c>
      <c r="B163" s="80" t="s">
        <v>11</v>
      </c>
      <c r="C163" s="81" t="s">
        <v>94</v>
      </c>
      <c r="D163" s="81" t="s">
        <v>111</v>
      </c>
      <c r="E163" s="82" t="s">
        <v>303</v>
      </c>
      <c r="F163" s="80" t="s">
        <v>1176</v>
      </c>
      <c r="G163" s="80" t="s">
        <v>21</v>
      </c>
      <c r="H163" s="80" t="s">
        <v>1368</v>
      </c>
      <c r="I163" s="80" t="s">
        <v>1369</v>
      </c>
      <c r="J163" s="83"/>
      <c r="K163" s="80">
        <v>1605</v>
      </c>
      <c r="L163" s="80" t="s">
        <v>1465</v>
      </c>
      <c r="M163" s="80" t="s">
        <v>1466</v>
      </c>
      <c r="N163" s="81" t="s">
        <v>2605</v>
      </c>
      <c r="O163" s="81" t="s">
        <v>2606</v>
      </c>
      <c r="P163" s="80" t="s">
        <v>2607</v>
      </c>
      <c r="Q163" s="81" t="s">
        <v>2608</v>
      </c>
      <c r="R163" s="83"/>
      <c r="S163" s="81" t="s">
        <v>2609</v>
      </c>
      <c r="T163" s="81" t="s">
        <v>726</v>
      </c>
      <c r="U163" s="84">
        <v>24012</v>
      </c>
      <c r="V163" s="80">
        <v>37.330688700000003</v>
      </c>
      <c r="W163" s="80">
        <v>-79.955093300000001</v>
      </c>
      <c r="X163" s="80" t="s">
        <v>2610</v>
      </c>
      <c r="Y163" s="80" t="s">
        <v>2610</v>
      </c>
      <c r="Z163" s="80">
        <v>40</v>
      </c>
      <c r="AA163" s="80"/>
      <c r="AB163" s="85" t="s">
        <v>2611</v>
      </c>
      <c r="AC163" s="85" t="s">
        <v>2612</v>
      </c>
      <c r="AD163" s="83"/>
      <c r="AE163" s="92"/>
      <c r="AF163" s="83"/>
      <c r="AG163" s="86" t="s">
        <v>1189</v>
      </c>
      <c r="AH163" s="86" t="s">
        <v>1190</v>
      </c>
      <c r="AI163" s="86"/>
      <c r="AJ163" s="87"/>
      <c r="AK163" s="88" t="str">
        <f>VLOOKUP($A163,'[2]Arcade.Laser Tag'!$A$1:$AB$293,15,FALSE)</f>
        <v>Pelican</v>
      </c>
      <c r="AL163" s="89"/>
      <c r="AM163" s="86" t="s">
        <v>1189</v>
      </c>
      <c r="AN163" s="86" t="s">
        <v>1189</v>
      </c>
      <c r="AO163" s="86" t="s">
        <v>1189</v>
      </c>
      <c r="AP163" s="86" t="s">
        <v>1189</v>
      </c>
      <c r="AQ163" s="90"/>
      <c r="AR163" s="86" t="s">
        <v>1190</v>
      </c>
      <c r="AS163" s="86" t="s">
        <v>1189</v>
      </c>
      <c r="AT163" s="86" t="s">
        <v>1189</v>
      </c>
      <c r="AU163" s="86" t="s">
        <v>1189</v>
      </c>
      <c r="AV163" s="86" t="s">
        <v>1190</v>
      </c>
      <c r="AW163" s="86" t="s">
        <v>1189</v>
      </c>
      <c r="AX163" s="86" t="s">
        <v>1191</v>
      </c>
      <c r="AY163" s="86" t="s">
        <v>1192</v>
      </c>
      <c r="AZ163" s="80" t="s">
        <v>1193</v>
      </c>
      <c r="BA163" s="86" t="s">
        <v>1194</v>
      </c>
    </row>
    <row r="164" spans="1:53" ht="15.75">
      <c r="A164" s="80">
        <v>522</v>
      </c>
      <c r="B164" s="80" t="s">
        <v>11</v>
      </c>
      <c r="C164" s="81" t="s">
        <v>66</v>
      </c>
      <c r="D164" s="93" t="s">
        <v>66</v>
      </c>
      <c r="E164" s="82" t="s">
        <v>304</v>
      </c>
      <c r="F164" s="80" t="s">
        <v>1176</v>
      </c>
      <c r="G164" s="80" t="s">
        <v>21</v>
      </c>
      <c r="H164" s="80" t="s">
        <v>1282</v>
      </c>
      <c r="I164" s="80" t="s">
        <v>1283</v>
      </c>
      <c r="J164" s="83"/>
      <c r="K164" s="87">
        <v>1720</v>
      </c>
      <c r="L164" s="80" t="s">
        <v>1282</v>
      </c>
      <c r="M164" s="80" t="s">
        <v>1283</v>
      </c>
      <c r="N164" s="81" t="s">
        <v>2613</v>
      </c>
      <c r="O164" s="81" t="s">
        <v>2614</v>
      </c>
      <c r="P164" s="80" t="s">
        <v>2615</v>
      </c>
      <c r="Q164" s="81" t="s">
        <v>2616</v>
      </c>
      <c r="R164" s="83"/>
      <c r="S164" s="81" t="s">
        <v>2586</v>
      </c>
      <c r="T164" s="81" t="s">
        <v>722</v>
      </c>
      <c r="U164" s="84">
        <v>49544</v>
      </c>
      <c r="V164" s="80">
        <v>42.973862699999998</v>
      </c>
      <c r="W164" s="80">
        <v>-85.755908700000006</v>
      </c>
      <c r="X164" s="80" t="s">
        <v>2617</v>
      </c>
      <c r="Y164" s="80" t="s">
        <v>2617</v>
      </c>
      <c r="Z164" s="80">
        <v>32</v>
      </c>
      <c r="AA164" s="80"/>
      <c r="AB164" s="85" t="s">
        <v>2618</v>
      </c>
      <c r="AC164" s="85" t="s">
        <v>2619</v>
      </c>
      <c r="AD164" s="83"/>
      <c r="AE164" s="92"/>
      <c r="AF164" s="83"/>
      <c r="AG164" s="86" t="s">
        <v>1190</v>
      </c>
      <c r="AH164" s="86" t="s">
        <v>1190</v>
      </c>
      <c r="AI164" s="86"/>
      <c r="AJ164" s="87"/>
      <c r="AK164" s="88" t="str">
        <f>VLOOKUP($A164,'[2]Arcade.Laser Tag'!$A$1:$AB$293,15,FALSE)</f>
        <v>Pelican</v>
      </c>
      <c r="AL164" s="89"/>
      <c r="AM164" s="86" t="s">
        <v>1189</v>
      </c>
      <c r="AN164" s="86" t="s">
        <v>1190</v>
      </c>
      <c r="AO164" s="86" t="s">
        <v>1189</v>
      </c>
      <c r="AP164" s="86" t="s">
        <v>1189</v>
      </c>
      <c r="AQ164" s="86" t="s">
        <v>2620</v>
      </c>
      <c r="AR164" s="86" t="s">
        <v>1190</v>
      </c>
      <c r="AS164" s="86" t="s">
        <v>1190</v>
      </c>
      <c r="AT164" s="86" t="s">
        <v>1190</v>
      </c>
      <c r="AU164" s="86" t="s">
        <v>1189</v>
      </c>
      <c r="AV164" s="86" t="s">
        <v>1190</v>
      </c>
      <c r="AW164" s="86" t="s">
        <v>1190</v>
      </c>
      <c r="AX164" s="86" t="s">
        <v>1191</v>
      </c>
      <c r="AY164" s="86" t="s">
        <v>1192</v>
      </c>
      <c r="AZ164" s="80" t="s">
        <v>1193</v>
      </c>
      <c r="BA164" s="86" t="s">
        <v>1194</v>
      </c>
    </row>
    <row r="165" spans="1:53" ht="15.75">
      <c r="A165" s="80">
        <v>523</v>
      </c>
      <c r="B165" s="80" t="s">
        <v>11</v>
      </c>
      <c r="C165" s="81" t="s">
        <v>66</v>
      </c>
      <c r="D165" s="93" t="s">
        <v>1764</v>
      </c>
      <c r="E165" s="82" t="s">
        <v>305</v>
      </c>
      <c r="F165" s="80" t="s">
        <v>1176</v>
      </c>
      <c r="G165" s="80" t="s">
        <v>21</v>
      </c>
      <c r="H165" s="80" t="s">
        <v>1282</v>
      </c>
      <c r="I165" s="80" t="s">
        <v>1283</v>
      </c>
      <c r="J165" s="83"/>
      <c r="K165" s="80">
        <v>1676</v>
      </c>
      <c r="L165" s="87" t="s">
        <v>1765</v>
      </c>
      <c r="M165" s="80" t="s">
        <v>1285</v>
      </c>
      <c r="N165" s="81" t="s">
        <v>2621</v>
      </c>
      <c r="O165" s="81" t="s">
        <v>2622</v>
      </c>
      <c r="P165" s="80" t="s">
        <v>2623</v>
      </c>
      <c r="Q165" s="81" t="s">
        <v>2624</v>
      </c>
      <c r="R165" s="83"/>
      <c r="S165" s="81" t="s">
        <v>2625</v>
      </c>
      <c r="T165" s="81" t="s">
        <v>575</v>
      </c>
      <c r="U165" s="84">
        <v>44256</v>
      </c>
      <c r="V165" s="80">
        <v>41.149740700000002</v>
      </c>
      <c r="W165" s="80">
        <v>-81.861504199999999</v>
      </c>
      <c r="X165" s="80" t="s">
        <v>2626</v>
      </c>
      <c r="Y165" s="80" t="s">
        <v>2626</v>
      </c>
      <c r="Z165" s="80">
        <v>36</v>
      </c>
      <c r="AA165" s="80"/>
      <c r="AB165" s="85" t="s">
        <v>2627</v>
      </c>
      <c r="AC165" s="85" t="s">
        <v>2628</v>
      </c>
      <c r="AD165" s="83"/>
      <c r="AE165" s="92"/>
      <c r="AF165" s="83"/>
      <c r="AG165" s="86" t="s">
        <v>1190</v>
      </c>
      <c r="AH165" s="86" t="s">
        <v>1190</v>
      </c>
      <c r="AI165" s="86"/>
      <c r="AJ165" s="87"/>
      <c r="AK165" s="88" t="str">
        <f>VLOOKUP($A165,'[2]Arcade.Laser Tag'!$A$1:$AB$293,15,FALSE)</f>
        <v>Pelican</v>
      </c>
      <c r="AL165" s="89"/>
      <c r="AM165" s="86" t="s">
        <v>1189</v>
      </c>
      <c r="AN165" s="86" t="s">
        <v>1190</v>
      </c>
      <c r="AO165" s="86" t="s">
        <v>1189</v>
      </c>
      <c r="AP165" s="86" t="s">
        <v>1189</v>
      </c>
      <c r="AQ165" s="90"/>
      <c r="AR165" s="86" t="s">
        <v>1190</v>
      </c>
      <c r="AS165" s="86" t="s">
        <v>1189</v>
      </c>
      <c r="AT165" s="86" t="s">
        <v>1190</v>
      </c>
      <c r="AU165" s="86" t="s">
        <v>1189</v>
      </c>
      <c r="AV165" s="86" t="s">
        <v>1189</v>
      </c>
      <c r="AW165" s="86" t="s">
        <v>1190</v>
      </c>
      <c r="AX165" s="86" t="s">
        <v>1191</v>
      </c>
      <c r="AY165" s="86" t="s">
        <v>1192</v>
      </c>
      <c r="AZ165" s="80" t="s">
        <v>1193</v>
      </c>
      <c r="BA165" s="86" t="s">
        <v>1194</v>
      </c>
    </row>
    <row r="166" spans="1:53" ht="15.75">
      <c r="A166" s="80">
        <v>526</v>
      </c>
      <c r="B166" s="80" t="s">
        <v>11</v>
      </c>
      <c r="C166" s="81" t="s">
        <v>66</v>
      </c>
      <c r="D166" s="81" t="s">
        <v>162</v>
      </c>
      <c r="E166" s="82" t="s">
        <v>307</v>
      </c>
      <c r="F166" s="80" t="s">
        <v>1176</v>
      </c>
      <c r="G166" s="80" t="s">
        <v>21</v>
      </c>
      <c r="H166" s="80" t="s">
        <v>1282</v>
      </c>
      <c r="I166" s="80" t="s">
        <v>1283</v>
      </c>
      <c r="J166" s="80"/>
      <c r="K166" s="80">
        <v>1683</v>
      </c>
      <c r="L166" s="80" t="s">
        <v>1734</v>
      </c>
      <c r="M166" s="80" t="s">
        <v>1735</v>
      </c>
      <c r="N166" s="81" t="s">
        <v>2629</v>
      </c>
      <c r="O166" s="81" t="s">
        <v>2630</v>
      </c>
      <c r="P166" s="80" t="s">
        <v>2631</v>
      </c>
      <c r="Q166" s="81" t="s">
        <v>2632</v>
      </c>
      <c r="R166" s="83"/>
      <c r="S166" s="81" t="s">
        <v>2633</v>
      </c>
      <c r="T166" s="81" t="s">
        <v>695</v>
      </c>
      <c r="U166" s="84">
        <v>13501</v>
      </c>
      <c r="V166" s="80">
        <v>43.088923299999998</v>
      </c>
      <c r="W166" s="80">
        <v>-75.257785900000002</v>
      </c>
      <c r="X166" s="80" t="s">
        <v>2634</v>
      </c>
      <c r="Y166" s="80" t="s">
        <v>2634</v>
      </c>
      <c r="Z166" s="80">
        <v>48</v>
      </c>
      <c r="AA166" s="80"/>
      <c r="AB166" s="85" t="s">
        <v>2635</v>
      </c>
      <c r="AC166" s="85" t="s">
        <v>2636</v>
      </c>
      <c r="AD166" s="83"/>
      <c r="AE166" s="92"/>
      <c r="AF166" s="83"/>
      <c r="AG166" s="86" t="s">
        <v>1190</v>
      </c>
      <c r="AH166" s="86" t="s">
        <v>1190</v>
      </c>
      <c r="AI166" s="86"/>
      <c r="AJ166" s="87"/>
      <c r="AK166" s="88" t="str">
        <f>VLOOKUP($A166,'[2]Arcade.Laser Tag'!$A$1:$AB$293,15,FALSE)</f>
        <v>Pelican</v>
      </c>
      <c r="AL166" s="89"/>
      <c r="AM166" s="86" t="s">
        <v>1189</v>
      </c>
      <c r="AN166" s="86" t="s">
        <v>1190</v>
      </c>
      <c r="AO166" s="86" t="s">
        <v>1189</v>
      </c>
      <c r="AP166" s="86" t="s">
        <v>1189</v>
      </c>
      <c r="AQ166" s="90"/>
      <c r="AR166" s="86" t="s">
        <v>1190</v>
      </c>
      <c r="AS166" s="86" t="s">
        <v>1189</v>
      </c>
      <c r="AT166" s="86" t="s">
        <v>1189</v>
      </c>
      <c r="AU166" s="86" t="s">
        <v>1189</v>
      </c>
      <c r="AV166" s="86" t="s">
        <v>1190</v>
      </c>
      <c r="AW166" s="86" t="s">
        <v>1190</v>
      </c>
      <c r="AX166" s="86" t="s">
        <v>1191</v>
      </c>
      <c r="AY166" s="86" t="s">
        <v>1192</v>
      </c>
      <c r="AZ166" s="80" t="s">
        <v>1193</v>
      </c>
      <c r="BA166" s="86" t="s">
        <v>1194</v>
      </c>
    </row>
    <row r="167" spans="1:53" ht="15.75">
      <c r="A167" s="80">
        <v>529</v>
      </c>
      <c r="B167" s="80" t="s">
        <v>11</v>
      </c>
      <c r="C167" s="81" t="s">
        <v>66</v>
      </c>
      <c r="D167" s="93" t="s">
        <v>1764</v>
      </c>
      <c r="E167" s="82" t="s">
        <v>308</v>
      </c>
      <c r="F167" s="80" t="s">
        <v>1176</v>
      </c>
      <c r="G167" s="80" t="s">
        <v>21</v>
      </c>
      <c r="H167" s="80" t="s">
        <v>1282</v>
      </c>
      <c r="I167" s="80" t="s">
        <v>1283</v>
      </c>
      <c r="J167" s="83"/>
      <c r="K167" s="80">
        <v>1676</v>
      </c>
      <c r="L167" s="87" t="s">
        <v>1765</v>
      </c>
      <c r="M167" s="80" t="s">
        <v>1285</v>
      </c>
      <c r="N167" s="81" t="s">
        <v>2637</v>
      </c>
      <c r="O167" s="81" t="s">
        <v>2638</v>
      </c>
      <c r="P167" s="80" t="s">
        <v>2639</v>
      </c>
      <c r="Q167" s="81" t="s">
        <v>2640</v>
      </c>
      <c r="R167" s="83"/>
      <c r="S167" s="81" t="s">
        <v>2641</v>
      </c>
      <c r="T167" s="81" t="s">
        <v>575</v>
      </c>
      <c r="U167" s="84">
        <v>44333</v>
      </c>
      <c r="V167" s="80">
        <v>41.127537099999998</v>
      </c>
      <c r="W167" s="80">
        <v>-81.610667800000002</v>
      </c>
      <c r="X167" s="80" t="s">
        <v>2642</v>
      </c>
      <c r="Y167" s="80" t="s">
        <v>2642</v>
      </c>
      <c r="Z167" s="80">
        <v>40</v>
      </c>
      <c r="AA167" s="80"/>
      <c r="AB167" s="85" t="s">
        <v>2643</v>
      </c>
      <c r="AC167" s="85" t="s">
        <v>2644</v>
      </c>
      <c r="AD167" s="83"/>
      <c r="AE167" s="92"/>
      <c r="AF167" s="83"/>
      <c r="AG167" s="86" t="s">
        <v>1189</v>
      </c>
      <c r="AH167" s="86" t="s">
        <v>1190</v>
      </c>
      <c r="AI167" s="86"/>
      <c r="AJ167" s="87"/>
      <c r="AK167" s="88" t="str">
        <f>VLOOKUP($A167,'[2]Arcade.Laser Tag'!$A$1:$AB$293,15,FALSE)</f>
        <v>Pelican</v>
      </c>
      <c r="AL167" s="89"/>
      <c r="AM167" s="86" t="s">
        <v>1189</v>
      </c>
      <c r="AN167" s="86" t="s">
        <v>1190</v>
      </c>
      <c r="AO167" s="86" t="s">
        <v>1189</v>
      </c>
      <c r="AP167" s="86" t="s">
        <v>1189</v>
      </c>
      <c r="AQ167" s="90"/>
      <c r="AR167" s="86" t="s">
        <v>1190</v>
      </c>
      <c r="AS167" s="86" t="s">
        <v>1189</v>
      </c>
      <c r="AT167" s="86" t="s">
        <v>1190</v>
      </c>
      <c r="AU167" s="86" t="s">
        <v>1189</v>
      </c>
      <c r="AV167" s="86" t="s">
        <v>1190</v>
      </c>
      <c r="AW167" s="86" t="s">
        <v>1190</v>
      </c>
      <c r="AX167" s="86" t="s">
        <v>1191</v>
      </c>
      <c r="AY167" s="86" t="s">
        <v>1192</v>
      </c>
      <c r="AZ167" s="80" t="s">
        <v>1193</v>
      </c>
      <c r="BA167" s="86" t="s">
        <v>1194</v>
      </c>
    </row>
    <row r="168" spans="1:53" ht="15.75">
      <c r="A168" s="80">
        <v>530</v>
      </c>
      <c r="B168" s="80" t="s">
        <v>11</v>
      </c>
      <c r="C168" s="81" t="s">
        <v>66</v>
      </c>
      <c r="D168" s="93" t="s">
        <v>1764</v>
      </c>
      <c r="E168" s="82" t="s">
        <v>309</v>
      </c>
      <c r="F168" s="80" t="s">
        <v>1176</v>
      </c>
      <c r="G168" s="80" t="s">
        <v>21</v>
      </c>
      <c r="H168" s="80" t="s">
        <v>1282</v>
      </c>
      <c r="I168" s="80" t="s">
        <v>1283</v>
      </c>
      <c r="J168" s="83"/>
      <c r="K168" s="80">
        <v>1676</v>
      </c>
      <c r="L168" s="87" t="s">
        <v>1765</v>
      </c>
      <c r="M168" s="80" t="s">
        <v>1285</v>
      </c>
      <c r="N168" s="81" t="s">
        <v>2645</v>
      </c>
      <c r="O168" s="81" t="s">
        <v>2646</v>
      </c>
      <c r="P168" s="80" t="s">
        <v>2647</v>
      </c>
      <c r="Q168" s="81" t="s">
        <v>2648</v>
      </c>
      <c r="R168" s="83"/>
      <c r="S168" s="81" t="s">
        <v>1236</v>
      </c>
      <c r="T168" s="81" t="s">
        <v>575</v>
      </c>
      <c r="U168" s="84">
        <v>43235</v>
      </c>
      <c r="V168" s="80">
        <v>40.066960199999997</v>
      </c>
      <c r="W168" s="80">
        <v>-83.094069399999995</v>
      </c>
      <c r="X168" s="80" t="s">
        <v>2649</v>
      </c>
      <c r="Y168" s="80" t="s">
        <v>2649</v>
      </c>
      <c r="Z168" s="80">
        <v>52</v>
      </c>
      <c r="AA168" s="80"/>
      <c r="AB168" s="85" t="s">
        <v>2650</v>
      </c>
      <c r="AC168" s="85" t="s">
        <v>2651</v>
      </c>
      <c r="AD168" s="83"/>
      <c r="AE168" s="92"/>
      <c r="AF168" s="83"/>
      <c r="AG168" s="86" t="s">
        <v>1190</v>
      </c>
      <c r="AH168" s="86" t="s">
        <v>1190</v>
      </c>
      <c r="AI168" s="86"/>
      <c r="AJ168" s="87"/>
      <c r="AK168" s="88" t="str">
        <f>VLOOKUP($A168,'[2]Arcade.Laser Tag'!$A$1:$AB$293,15,FALSE)</f>
        <v>Intercard</v>
      </c>
      <c r="AL168" s="89"/>
      <c r="AM168" s="86" t="s">
        <v>1189</v>
      </c>
      <c r="AN168" s="86" t="s">
        <v>1189</v>
      </c>
      <c r="AO168" s="86" t="s">
        <v>1189</v>
      </c>
      <c r="AP168" s="86" t="s">
        <v>1189</v>
      </c>
      <c r="AQ168" s="90"/>
      <c r="AR168" s="86" t="s">
        <v>1190</v>
      </c>
      <c r="AS168" s="86" t="s">
        <v>1189</v>
      </c>
      <c r="AT168" s="86" t="s">
        <v>1190</v>
      </c>
      <c r="AU168" s="86" t="s">
        <v>1189</v>
      </c>
      <c r="AV168" s="86" t="s">
        <v>1190</v>
      </c>
      <c r="AW168" s="86" t="s">
        <v>1190</v>
      </c>
      <c r="AX168" s="86" t="s">
        <v>1191</v>
      </c>
      <c r="AY168" s="86" t="s">
        <v>1192</v>
      </c>
      <c r="AZ168" s="80" t="s">
        <v>1193</v>
      </c>
      <c r="BA168" s="86" t="s">
        <v>1194</v>
      </c>
    </row>
    <row r="169" spans="1:53" ht="15.75">
      <c r="A169" s="80">
        <v>533</v>
      </c>
      <c r="B169" s="80" t="s">
        <v>11</v>
      </c>
      <c r="C169" s="81" t="s">
        <v>66</v>
      </c>
      <c r="D169" s="93" t="s">
        <v>1764</v>
      </c>
      <c r="E169" s="82" t="s">
        <v>310</v>
      </c>
      <c r="F169" s="80" t="s">
        <v>1176</v>
      </c>
      <c r="G169" s="80" t="s">
        <v>21</v>
      </c>
      <c r="H169" s="80" t="s">
        <v>1282</v>
      </c>
      <c r="I169" s="80" t="s">
        <v>1283</v>
      </c>
      <c r="J169" s="83"/>
      <c r="K169" s="80">
        <v>1676</v>
      </c>
      <c r="L169" s="87" t="s">
        <v>1765</v>
      </c>
      <c r="M169" s="80" t="s">
        <v>1285</v>
      </c>
      <c r="N169" s="81" t="s">
        <v>2652</v>
      </c>
      <c r="O169" s="81" t="s">
        <v>2653</v>
      </c>
      <c r="P169" s="80" t="s">
        <v>2654</v>
      </c>
      <c r="Q169" s="81" t="s">
        <v>2655</v>
      </c>
      <c r="R169" s="83"/>
      <c r="S169" s="81" t="s">
        <v>2656</v>
      </c>
      <c r="T169" s="81" t="s">
        <v>575</v>
      </c>
      <c r="U169" s="84">
        <v>45840</v>
      </c>
      <c r="V169" s="80">
        <v>41.059162700000002</v>
      </c>
      <c r="W169" s="80">
        <v>-83.660661500000003</v>
      </c>
      <c r="X169" s="80" t="s">
        <v>2657</v>
      </c>
      <c r="Y169" s="80" t="s">
        <v>2657</v>
      </c>
      <c r="Z169" s="80">
        <v>24</v>
      </c>
      <c r="AA169" s="80"/>
      <c r="AB169" s="85" t="s">
        <v>2658</v>
      </c>
      <c r="AC169" s="85" t="s">
        <v>2659</v>
      </c>
      <c r="AD169" s="83"/>
      <c r="AE169" s="92"/>
      <c r="AF169" s="83"/>
      <c r="AG169" s="86" t="s">
        <v>1189</v>
      </c>
      <c r="AH169" s="86" t="s">
        <v>1190</v>
      </c>
      <c r="AI169" s="86"/>
      <c r="AJ169" s="87"/>
      <c r="AK169" s="88" t="str">
        <f>VLOOKUP($A169,'[2]Arcade.Laser Tag'!$A$1:$AB$293,15,FALSE)</f>
        <v>Pelican</v>
      </c>
      <c r="AL169" s="89"/>
      <c r="AM169" s="86" t="s">
        <v>1189</v>
      </c>
      <c r="AN169" s="86" t="s">
        <v>1190</v>
      </c>
      <c r="AO169" s="86" t="s">
        <v>1189</v>
      </c>
      <c r="AP169" s="86" t="s">
        <v>1189</v>
      </c>
      <c r="AQ169" s="90"/>
      <c r="AR169" s="86" t="s">
        <v>1190</v>
      </c>
      <c r="AS169" s="86" t="s">
        <v>1189</v>
      </c>
      <c r="AT169" s="86" t="s">
        <v>1190</v>
      </c>
      <c r="AU169" s="86" t="s">
        <v>1189</v>
      </c>
      <c r="AV169" s="86" t="s">
        <v>1189</v>
      </c>
      <c r="AW169" s="86" t="s">
        <v>1190</v>
      </c>
      <c r="AX169" s="86" t="s">
        <v>1191</v>
      </c>
      <c r="AY169" s="86" t="s">
        <v>1192</v>
      </c>
      <c r="AZ169" s="80" t="s">
        <v>1193</v>
      </c>
      <c r="BA169" s="86" t="s">
        <v>1194</v>
      </c>
    </row>
    <row r="170" spans="1:53" ht="15.75">
      <c r="A170" s="80">
        <v>534</v>
      </c>
      <c r="B170" s="80" t="s">
        <v>11</v>
      </c>
      <c r="C170" s="81" t="s">
        <v>66</v>
      </c>
      <c r="D170" s="93" t="s">
        <v>1764</v>
      </c>
      <c r="E170" s="82" t="s">
        <v>311</v>
      </c>
      <c r="F170" s="80" t="s">
        <v>1176</v>
      </c>
      <c r="G170" s="80" t="s">
        <v>21</v>
      </c>
      <c r="H170" s="80" t="s">
        <v>1282</v>
      </c>
      <c r="I170" s="80" t="s">
        <v>1283</v>
      </c>
      <c r="J170" s="83"/>
      <c r="K170" s="80">
        <v>1676</v>
      </c>
      <c r="L170" s="87" t="s">
        <v>1765</v>
      </c>
      <c r="M170" s="80" t="s">
        <v>1285</v>
      </c>
      <c r="N170" s="81" t="s">
        <v>2660</v>
      </c>
      <c r="O170" s="81" t="s">
        <v>2661</v>
      </c>
      <c r="P170" s="80" t="s">
        <v>2662</v>
      </c>
      <c r="Q170" s="81" t="s">
        <v>2663</v>
      </c>
      <c r="R170" s="83"/>
      <c r="S170" s="81" t="s">
        <v>2664</v>
      </c>
      <c r="T170" s="81" t="s">
        <v>575</v>
      </c>
      <c r="U170" s="84">
        <v>43123</v>
      </c>
      <c r="V170" s="80">
        <v>39.880079500000001</v>
      </c>
      <c r="W170" s="80">
        <v>-83.067316099999999</v>
      </c>
      <c r="X170" s="80" t="s">
        <v>2665</v>
      </c>
      <c r="Y170" s="80" t="s">
        <v>2665</v>
      </c>
      <c r="Z170" s="80">
        <v>24</v>
      </c>
      <c r="AA170" s="80"/>
      <c r="AB170" s="85" t="s">
        <v>2666</v>
      </c>
      <c r="AC170" s="85" t="s">
        <v>2667</v>
      </c>
      <c r="AD170" s="83"/>
      <c r="AE170" s="92"/>
      <c r="AF170" s="83"/>
      <c r="AG170" s="86" t="s">
        <v>1190</v>
      </c>
      <c r="AH170" s="86" t="s">
        <v>1190</v>
      </c>
      <c r="AI170" s="86"/>
      <c r="AJ170" s="87"/>
      <c r="AK170" s="88" t="str">
        <f>VLOOKUP($A170,'[2]Arcade.Laser Tag'!$A$1:$AB$293,15,FALSE)</f>
        <v>Pelican</v>
      </c>
      <c r="AL170" s="89"/>
      <c r="AM170" s="86" t="s">
        <v>1189</v>
      </c>
      <c r="AN170" s="86" t="s">
        <v>1190</v>
      </c>
      <c r="AO170" s="86" t="s">
        <v>1189</v>
      </c>
      <c r="AP170" s="86" t="s">
        <v>1189</v>
      </c>
      <c r="AQ170" s="90"/>
      <c r="AR170" s="86" t="s">
        <v>1190</v>
      </c>
      <c r="AS170" s="86" t="s">
        <v>1189</v>
      </c>
      <c r="AT170" s="86" t="s">
        <v>1190</v>
      </c>
      <c r="AU170" s="86" t="s">
        <v>1189</v>
      </c>
      <c r="AV170" s="86" t="s">
        <v>1190</v>
      </c>
      <c r="AW170" s="86" t="s">
        <v>1190</v>
      </c>
      <c r="AX170" s="86" t="s">
        <v>1191</v>
      </c>
      <c r="AY170" s="86" t="s">
        <v>1192</v>
      </c>
      <c r="AZ170" s="80" t="s">
        <v>1193</v>
      </c>
      <c r="BA170" s="86" t="s">
        <v>1194</v>
      </c>
    </row>
    <row r="171" spans="1:53" ht="15.75">
      <c r="A171" s="80">
        <v>535</v>
      </c>
      <c r="B171" s="80" t="s">
        <v>11</v>
      </c>
      <c r="C171" s="81" t="s">
        <v>85</v>
      </c>
      <c r="D171" s="93" t="s">
        <v>145</v>
      </c>
      <c r="E171" s="82" t="s">
        <v>313</v>
      </c>
      <c r="F171" s="80" t="s">
        <v>1176</v>
      </c>
      <c r="G171" s="80" t="s">
        <v>21</v>
      </c>
      <c r="H171" s="80" t="s">
        <v>1325</v>
      </c>
      <c r="I171" s="80" t="s">
        <v>1326</v>
      </c>
      <c r="J171" s="83"/>
      <c r="K171" s="87">
        <v>1619</v>
      </c>
      <c r="L171" s="87" t="s">
        <v>1629</v>
      </c>
      <c r="M171" s="87" t="s">
        <v>1630</v>
      </c>
      <c r="N171" s="81" t="s">
        <v>2668</v>
      </c>
      <c r="O171" s="81" t="s">
        <v>2669</v>
      </c>
      <c r="P171" s="80" t="s">
        <v>2670</v>
      </c>
      <c r="Q171" s="81" t="s">
        <v>2671</v>
      </c>
      <c r="R171" s="83"/>
      <c r="S171" s="81" t="s">
        <v>2672</v>
      </c>
      <c r="T171" s="81" t="s">
        <v>495</v>
      </c>
      <c r="U171" s="84">
        <v>7747</v>
      </c>
      <c r="V171" s="80">
        <v>40.401107000000003</v>
      </c>
      <c r="W171" s="80">
        <v>-74.227232000000001</v>
      </c>
      <c r="X171" s="80" t="s">
        <v>2673</v>
      </c>
      <c r="Y171" s="80" t="s">
        <v>2673</v>
      </c>
      <c r="Z171" s="80">
        <v>54</v>
      </c>
      <c r="AA171" s="80"/>
      <c r="AB171" s="85" t="s">
        <v>2674</v>
      </c>
      <c r="AC171" s="85" t="s">
        <v>2675</v>
      </c>
      <c r="AD171" s="83"/>
      <c r="AE171" s="92"/>
      <c r="AF171" s="83"/>
      <c r="AG171" s="86" t="s">
        <v>1189</v>
      </c>
      <c r="AH171" s="86" t="s">
        <v>1190</v>
      </c>
      <c r="AI171" s="86"/>
      <c r="AJ171" s="87"/>
      <c r="AK171" s="88" t="str">
        <f>VLOOKUP($A171,'[2]Arcade.Laser Tag'!$A$1:$AB$293,15,FALSE)</f>
        <v>Pelican</v>
      </c>
      <c r="AL171" s="89"/>
      <c r="AM171" s="86" t="s">
        <v>1189</v>
      </c>
      <c r="AN171" s="86" t="s">
        <v>1190</v>
      </c>
      <c r="AO171" s="86" t="s">
        <v>1189</v>
      </c>
      <c r="AP171" s="86" t="s">
        <v>1189</v>
      </c>
      <c r="AQ171" s="90"/>
      <c r="AR171" s="86" t="s">
        <v>1190</v>
      </c>
      <c r="AS171" s="86" t="s">
        <v>1189</v>
      </c>
      <c r="AT171" s="86" t="s">
        <v>1190</v>
      </c>
      <c r="AU171" s="86" t="s">
        <v>1189</v>
      </c>
      <c r="AV171" s="86" t="s">
        <v>1190</v>
      </c>
      <c r="AW171" s="86" t="s">
        <v>1190</v>
      </c>
      <c r="AX171" s="86" t="s">
        <v>1191</v>
      </c>
      <c r="AY171" s="86" t="s">
        <v>1192</v>
      </c>
      <c r="AZ171" s="80" t="s">
        <v>1193</v>
      </c>
      <c r="BA171" s="86" t="s">
        <v>1194</v>
      </c>
    </row>
    <row r="172" spans="1:53" ht="15.75">
      <c r="A172" s="80">
        <v>536</v>
      </c>
      <c r="B172" s="80" t="s">
        <v>84</v>
      </c>
      <c r="C172" s="81" t="s">
        <v>85</v>
      </c>
      <c r="D172" s="93" t="s">
        <v>145</v>
      </c>
      <c r="E172" s="82" t="s">
        <v>314</v>
      </c>
      <c r="F172" s="80" t="s">
        <v>1176</v>
      </c>
      <c r="G172" s="80" t="s">
        <v>21</v>
      </c>
      <c r="H172" s="80" t="s">
        <v>1325</v>
      </c>
      <c r="I172" s="80" t="s">
        <v>1326</v>
      </c>
      <c r="J172" s="83"/>
      <c r="K172" s="87">
        <v>1619</v>
      </c>
      <c r="L172" s="87" t="s">
        <v>1629</v>
      </c>
      <c r="M172" s="87" t="s">
        <v>1630</v>
      </c>
      <c r="N172" s="81" t="s">
        <v>2676</v>
      </c>
      <c r="O172" s="81" t="s">
        <v>2677</v>
      </c>
      <c r="P172" s="80" t="s">
        <v>2678</v>
      </c>
      <c r="Q172" s="81" t="s">
        <v>2679</v>
      </c>
      <c r="R172" s="83"/>
      <c r="S172" s="81" t="s">
        <v>2680</v>
      </c>
      <c r="T172" s="81" t="s">
        <v>495</v>
      </c>
      <c r="U172" s="84">
        <v>8812</v>
      </c>
      <c r="V172" s="80">
        <v>40.585740999999999</v>
      </c>
      <c r="W172" s="80">
        <v>-74.51088</v>
      </c>
      <c r="X172" s="80" t="s">
        <v>2681</v>
      </c>
      <c r="Y172" s="80" t="s">
        <v>2681</v>
      </c>
      <c r="Z172" s="80">
        <v>48</v>
      </c>
      <c r="AA172" s="80"/>
      <c r="AB172" s="85" t="s">
        <v>2682</v>
      </c>
      <c r="AC172" s="85" t="s">
        <v>2683</v>
      </c>
      <c r="AD172" s="80" t="s">
        <v>1190</v>
      </c>
      <c r="AE172" s="92">
        <v>42285</v>
      </c>
      <c r="AF172" s="80" t="s">
        <v>2684</v>
      </c>
      <c r="AG172" s="86" t="s">
        <v>1190</v>
      </c>
      <c r="AH172" s="86" t="s">
        <v>1190</v>
      </c>
      <c r="AI172" s="86"/>
      <c r="AJ172" s="87"/>
      <c r="AK172" s="88" t="str">
        <f>VLOOKUP($A172,'[2]Arcade.Laser Tag'!$A$1:$AB$293,15,FALSE)</f>
        <v>Intercard</v>
      </c>
      <c r="AL172" s="89"/>
      <c r="AM172" s="86" t="s">
        <v>1189</v>
      </c>
      <c r="AN172" s="86" t="s">
        <v>1189</v>
      </c>
      <c r="AO172" s="86" t="s">
        <v>1189</v>
      </c>
      <c r="AP172" s="86" t="s">
        <v>1189</v>
      </c>
      <c r="AQ172" s="90"/>
      <c r="AR172" s="86" t="s">
        <v>1190</v>
      </c>
      <c r="AS172" s="86" t="s">
        <v>1189</v>
      </c>
      <c r="AT172" s="86" t="s">
        <v>1190</v>
      </c>
      <c r="AU172" s="86" t="s">
        <v>1189</v>
      </c>
      <c r="AV172" s="86" t="s">
        <v>1189</v>
      </c>
      <c r="AW172" s="86" t="s">
        <v>1190</v>
      </c>
      <c r="AX172" s="86" t="s">
        <v>1191</v>
      </c>
      <c r="AY172" s="86" t="s">
        <v>1192</v>
      </c>
      <c r="AZ172" s="80" t="s">
        <v>1193</v>
      </c>
      <c r="BA172" s="86" t="s">
        <v>1338</v>
      </c>
    </row>
    <row r="173" spans="1:53" ht="15.75">
      <c r="A173" s="80">
        <v>538</v>
      </c>
      <c r="B173" s="80" t="s">
        <v>11</v>
      </c>
      <c r="C173" s="81" t="s">
        <v>56</v>
      </c>
      <c r="D173" s="93" t="s">
        <v>382</v>
      </c>
      <c r="E173" s="82" t="s">
        <v>58</v>
      </c>
      <c r="F173" s="80" t="s">
        <v>1176</v>
      </c>
      <c r="G173" s="80" t="s">
        <v>27</v>
      </c>
      <c r="H173" s="80" t="s">
        <v>1261</v>
      </c>
      <c r="I173" s="80" t="s">
        <v>1262</v>
      </c>
      <c r="J173" s="83"/>
      <c r="K173" s="87">
        <v>1674</v>
      </c>
      <c r="L173" s="87" t="s">
        <v>1284</v>
      </c>
      <c r="M173" s="91" t="s">
        <v>1285</v>
      </c>
      <c r="N173" s="81" t="s">
        <v>2685</v>
      </c>
      <c r="O173" s="81" t="s">
        <v>2686</v>
      </c>
      <c r="P173" s="80" t="s">
        <v>2687</v>
      </c>
      <c r="Q173" s="81" t="s">
        <v>2688</v>
      </c>
      <c r="R173" s="83"/>
      <c r="S173" s="81" t="s">
        <v>2689</v>
      </c>
      <c r="T173" s="81" t="s">
        <v>597</v>
      </c>
      <c r="U173" s="84">
        <v>62704</v>
      </c>
      <c r="V173" s="80">
        <v>39.794325800000003</v>
      </c>
      <c r="W173" s="80">
        <v>-89.703702399999997</v>
      </c>
      <c r="X173" s="80" t="s">
        <v>2690</v>
      </c>
      <c r="Y173" s="80" t="s">
        <v>2690</v>
      </c>
      <c r="Z173" s="80">
        <v>36</v>
      </c>
      <c r="AA173" s="80"/>
      <c r="AB173" s="85" t="s">
        <v>2691</v>
      </c>
      <c r="AC173" s="85" t="s">
        <v>2692</v>
      </c>
      <c r="AD173" s="83"/>
      <c r="AE173" s="92"/>
      <c r="AF173" s="83"/>
      <c r="AG173" s="86" t="s">
        <v>1189</v>
      </c>
      <c r="AH173" s="86" t="s">
        <v>1189</v>
      </c>
      <c r="AI173" s="86"/>
      <c r="AJ173" s="87"/>
      <c r="AK173" s="88" t="str">
        <f>VLOOKUP($A173,'[2]Arcade.Laser Tag'!$A$1:$AB$293,15,FALSE)</f>
        <v>Pelican</v>
      </c>
      <c r="AL173" s="89"/>
      <c r="AM173" s="86" t="s">
        <v>1189</v>
      </c>
      <c r="AN173" s="86" t="s">
        <v>1189</v>
      </c>
      <c r="AO173" s="86" t="s">
        <v>1189</v>
      </c>
      <c r="AP173" s="86" t="s">
        <v>1189</v>
      </c>
      <c r="AQ173" s="90"/>
      <c r="AR173" s="86" t="s">
        <v>1189</v>
      </c>
      <c r="AS173" s="86" t="s">
        <v>1189</v>
      </c>
      <c r="AT173" s="86" t="s">
        <v>1190</v>
      </c>
      <c r="AU173" s="86" t="s">
        <v>1189</v>
      </c>
      <c r="AV173" s="86" t="s">
        <v>1189</v>
      </c>
      <c r="AW173" s="86" t="s">
        <v>1190</v>
      </c>
      <c r="AX173" s="86" t="s">
        <v>1191</v>
      </c>
      <c r="AY173" s="86" t="s">
        <v>1192</v>
      </c>
      <c r="AZ173" s="80" t="s">
        <v>1193</v>
      </c>
      <c r="BA173" s="86" t="s">
        <v>1194</v>
      </c>
    </row>
    <row r="174" spans="1:53" ht="15.75">
      <c r="A174" s="80">
        <v>540</v>
      </c>
      <c r="B174" s="80" t="s">
        <v>11</v>
      </c>
      <c r="C174" s="81" t="s">
        <v>66</v>
      </c>
      <c r="D174" s="81" t="s">
        <v>162</v>
      </c>
      <c r="E174" s="82" t="s">
        <v>58</v>
      </c>
      <c r="F174" s="80" t="s">
        <v>1176</v>
      </c>
      <c r="G174" s="80" t="s">
        <v>21</v>
      </c>
      <c r="H174" s="80" t="s">
        <v>1282</v>
      </c>
      <c r="I174" s="80" t="s">
        <v>1283</v>
      </c>
      <c r="J174" s="80"/>
      <c r="K174" s="80">
        <v>1683</v>
      </c>
      <c r="L174" s="80" t="s">
        <v>1734</v>
      </c>
      <c r="M174" s="80" t="s">
        <v>1735</v>
      </c>
      <c r="N174" s="81" t="s">
        <v>2693</v>
      </c>
      <c r="O174" s="81" t="s">
        <v>2694</v>
      </c>
      <c r="P174" s="80" t="s">
        <v>2695</v>
      </c>
      <c r="Q174" s="81" t="s">
        <v>2696</v>
      </c>
      <c r="R174" s="83"/>
      <c r="S174" s="81" t="s">
        <v>2697</v>
      </c>
      <c r="T174" s="81" t="s">
        <v>695</v>
      </c>
      <c r="U174" s="84">
        <v>13211</v>
      </c>
      <c r="V174" s="80">
        <v>43.092912400000003</v>
      </c>
      <c r="W174" s="80">
        <v>-76.148812100000001</v>
      </c>
      <c r="X174" s="80" t="s">
        <v>2698</v>
      </c>
      <c r="Y174" s="80" t="s">
        <v>2698</v>
      </c>
      <c r="Z174" s="80">
        <v>72</v>
      </c>
      <c r="AA174" s="80"/>
      <c r="AB174" s="85" t="s">
        <v>2699</v>
      </c>
      <c r="AC174" s="85" t="s">
        <v>2700</v>
      </c>
      <c r="AD174" s="83"/>
      <c r="AE174" s="92"/>
      <c r="AF174" s="83"/>
      <c r="AG174" s="86" t="s">
        <v>1190</v>
      </c>
      <c r="AH174" s="86" t="s">
        <v>1190</v>
      </c>
      <c r="AI174" s="86"/>
      <c r="AJ174" s="87"/>
      <c r="AK174" s="88" t="str">
        <f>VLOOKUP($A174,'[2]Arcade.Laser Tag'!$A$1:$AB$293,15,FALSE)</f>
        <v>Pelican</v>
      </c>
      <c r="AL174" s="89"/>
      <c r="AM174" s="86" t="s">
        <v>1189</v>
      </c>
      <c r="AN174" s="86" t="s">
        <v>1189</v>
      </c>
      <c r="AO174" s="86" t="s">
        <v>1189</v>
      </c>
      <c r="AP174" s="86" t="s">
        <v>1189</v>
      </c>
      <c r="AQ174" s="90"/>
      <c r="AR174" s="86" t="s">
        <v>1190</v>
      </c>
      <c r="AS174" s="86" t="s">
        <v>1189</v>
      </c>
      <c r="AT174" s="86" t="s">
        <v>1189</v>
      </c>
      <c r="AU174" s="86" t="s">
        <v>1189</v>
      </c>
      <c r="AV174" s="86" t="s">
        <v>1190</v>
      </c>
      <c r="AW174" s="86" t="s">
        <v>1190</v>
      </c>
      <c r="AX174" s="86" t="s">
        <v>1191</v>
      </c>
      <c r="AY174" s="86" t="s">
        <v>1192</v>
      </c>
      <c r="AZ174" s="80" t="s">
        <v>1193</v>
      </c>
      <c r="BA174" s="86" t="s">
        <v>1194</v>
      </c>
    </row>
    <row r="175" spans="1:53" ht="15.75">
      <c r="A175" s="80">
        <v>545</v>
      </c>
      <c r="B175" s="80" t="s">
        <v>11</v>
      </c>
      <c r="C175" s="81" t="s">
        <v>66</v>
      </c>
      <c r="D175" s="81" t="s">
        <v>162</v>
      </c>
      <c r="E175" s="82" t="s">
        <v>315</v>
      </c>
      <c r="F175" s="80" t="s">
        <v>1176</v>
      </c>
      <c r="G175" s="80" t="s">
        <v>21</v>
      </c>
      <c r="H175" s="80" t="s">
        <v>1282</v>
      </c>
      <c r="I175" s="80" t="s">
        <v>1283</v>
      </c>
      <c r="J175" s="80"/>
      <c r="K175" s="80">
        <v>1683</v>
      </c>
      <c r="L175" s="80" t="s">
        <v>1734</v>
      </c>
      <c r="M175" s="80" t="s">
        <v>1735</v>
      </c>
      <c r="N175" s="81" t="s">
        <v>2701</v>
      </c>
      <c r="O175" s="81" t="s">
        <v>2702</v>
      </c>
      <c r="P175" s="80" t="s">
        <v>2703</v>
      </c>
      <c r="Q175" s="81" t="s">
        <v>2704</v>
      </c>
      <c r="R175" s="83"/>
      <c r="S175" s="81" t="s">
        <v>1740</v>
      </c>
      <c r="T175" s="81" t="s">
        <v>695</v>
      </c>
      <c r="U175" s="84">
        <v>14615</v>
      </c>
      <c r="V175" s="80">
        <v>43.193229000000002</v>
      </c>
      <c r="W175" s="80">
        <v>-77.661536999999996</v>
      </c>
      <c r="X175" s="80" t="s">
        <v>2705</v>
      </c>
      <c r="Y175" s="80" t="s">
        <v>2705</v>
      </c>
      <c r="Z175" s="80">
        <v>56</v>
      </c>
      <c r="AA175" s="80"/>
      <c r="AB175" s="85" t="s">
        <v>2706</v>
      </c>
      <c r="AC175" s="85" t="s">
        <v>2707</v>
      </c>
      <c r="AD175" s="83"/>
      <c r="AE175" s="92"/>
      <c r="AF175" s="83"/>
      <c r="AG175" s="86" t="s">
        <v>1189</v>
      </c>
      <c r="AH175" s="86" t="s">
        <v>1190</v>
      </c>
      <c r="AI175" s="86"/>
      <c r="AJ175" s="87"/>
      <c r="AK175" s="88" t="str">
        <f>VLOOKUP($A175,'[2]Arcade.Laser Tag'!$A$1:$AB$293,15,FALSE)</f>
        <v>Pelican</v>
      </c>
      <c r="AL175" s="89"/>
      <c r="AM175" s="86" t="s">
        <v>1189</v>
      </c>
      <c r="AN175" s="86" t="s">
        <v>1189</v>
      </c>
      <c r="AO175" s="86" t="s">
        <v>1189</v>
      </c>
      <c r="AP175" s="86" t="s">
        <v>1189</v>
      </c>
      <c r="AQ175" s="90"/>
      <c r="AR175" s="86" t="s">
        <v>1190</v>
      </c>
      <c r="AS175" s="86" t="s">
        <v>1189</v>
      </c>
      <c r="AT175" s="86" t="s">
        <v>1189</v>
      </c>
      <c r="AU175" s="86" t="s">
        <v>1189</v>
      </c>
      <c r="AV175" s="86" t="s">
        <v>1190</v>
      </c>
      <c r="AW175" s="86" t="s">
        <v>1190</v>
      </c>
      <c r="AX175" s="86" t="s">
        <v>1191</v>
      </c>
      <c r="AY175" s="86" t="s">
        <v>1192</v>
      </c>
      <c r="AZ175" s="80" t="s">
        <v>1193</v>
      </c>
      <c r="BA175" s="86" t="s">
        <v>1194</v>
      </c>
    </row>
    <row r="176" spans="1:53" ht="15.75">
      <c r="A176" s="80">
        <v>546</v>
      </c>
      <c r="B176" s="80" t="s">
        <v>11</v>
      </c>
      <c r="C176" s="81" t="s">
        <v>12</v>
      </c>
      <c r="D176" s="81" t="s">
        <v>89</v>
      </c>
      <c r="E176" s="82" t="s">
        <v>119</v>
      </c>
      <c r="F176" s="80" t="s">
        <v>1176</v>
      </c>
      <c r="G176" s="80" t="s">
        <v>21</v>
      </c>
      <c r="H176" s="80" t="s">
        <v>1177</v>
      </c>
      <c r="I176" s="80" t="s">
        <v>1178</v>
      </c>
      <c r="J176" s="83"/>
      <c r="K176" s="80">
        <v>1560</v>
      </c>
      <c r="L176" s="80" t="s">
        <v>1339</v>
      </c>
      <c r="M176" s="80" t="s">
        <v>1340</v>
      </c>
      <c r="N176" s="81" t="s">
        <v>1232</v>
      </c>
      <c r="O176" s="81" t="s">
        <v>2708</v>
      </c>
      <c r="P176" s="80" t="s">
        <v>2709</v>
      </c>
      <c r="Q176" s="81" t="s">
        <v>2710</v>
      </c>
      <c r="R176" s="83"/>
      <c r="S176" s="81" t="s">
        <v>1345</v>
      </c>
      <c r="T176" s="81" t="s">
        <v>699</v>
      </c>
      <c r="U176" s="84">
        <v>28213</v>
      </c>
      <c r="V176" s="80">
        <v>35.265847800000003</v>
      </c>
      <c r="W176" s="80">
        <v>-80.768029200000001</v>
      </c>
      <c r="X176" s="80" t="s">
        <v>2711</v>
      </c>
      <c r="Y176" s="80" t="s">
        <v>2711</v>
      </c>
      <c r="Z176" s="80">
        <v>40</v>
      </c>
      <c r="AA176" s="80"/>
      <c r="AB176" s="85" t="s">
        <v>2712</v>
      </c>
      <c r="AC176" s="85" t="s">
        <v>2713</v>
      </c>
      <c r="AD176" s="83"/>
      <c r="AE176" s="92"/>
      <c r="AF176" s="83"/>
      <c r="AG176" s="86" t="s">
        <v>1189</v>
      </c>
      <c r="AH176" s="86" t="s">
        <v>1190</v>
      </c>
      <c r="AI176" s="86"/>
      <c r="AJ176" s="87"/>
      <c r="AK176" s="88" t="str">
        <f>VLOOKUP($A176,'[2]Arcade.Laser Tag'!$A$1:$AB$293,15,FALSE)</f>
        <v>Pelican</v>
      </c>
      <c r="AL176" s="89"/>
      <c r="AM176" s="86" t="s">
        <v>1189</v>
      </c>
      <c r="AN176" s="86" t="s">
        <v>1190</v>
      </c>
      <c r="AO176" s="86" t="s">
        <v>1189</v>
      </c>
      <c r="AP176" s="86" t="s">
        <v>1189</v>
      </c>
      <c r="AQ176" s="90"/>
      <c r="AR176" s="86" t="s">
        <v>1190</v>
      </c>
      <c r="AS176" s="86" t="s">
        <v>1189</v>
      </c>
      <c r="AT176" s="86" t="s">
        <v>1190</v>
      </c>
      <c r="AU176" s="86" t="s">
        <v>1189</v>
      </c>
      <c r="AV176" s="86" t="s">
        <v>1190</v>
      </c>
      <c r="AW176" s="86" t="s">
        <v>1190</v>
      </c>
      <c r="AX176" s="86" t="s">
        <v>1191</v>
      </c>
      <c r="AY176" s="86" t="s">
        <v>1192</v>
      </c>
      <c r="AZ176" s="80" t="s">
        <v>1193</v>
      </c>
      <c r="BA176" s="86" t="s">
        <v>1194</v>
      </c>
    </row>
    <row r="177" spans="1:53" ht="15.75">
      <c r="A177" s="80">
        <v>548</v>
      </c>
      <c r="B177" s="80" t="s">
        <v>11</v>
      </c>
      <c r="C177" s="81" t="s">
        <v>85</v>
      </c>
      <c r="D177" s="81" t="s">
        <v>91</v>
      </c>
      <c r="E177" s="82" t="s">
        <v>318</v>
      </c>
      <c r="F177" s="80" t="s">
        <v>1176</v>
      </c>
      <c r="G177" s="80" t="s">
        <v>21</v>
      </c>
      <c r="H177" s="80" t="s">
        <v>1325</v>
      </c>
      <c r="I177" s="80" t="s">
        <v>1326</v>
      </c>
      <c r="J177" s="83"/>
      <c r="K177" s="80">
        <v>1613</v>
      </c>
      <c r="L177" s="80" t="s">
        <v>1349</v>
      </c>
      <c r="M177" s="80" t="s">
        <v>1350</v>
      </c>
      <c r="N177" s="81" t="s">
        <v>2714</v>
      </c>
      <c r="O177" s="81" t="s">
        <v>2715</v>
      </c>
      <c r="P177" s="80" t="s">
        <v>2716</v>
      </c>
      <c r="Q177" s="81" t="s">
        <v>2717</v>
      </c>
      <c r="R177" s="83"/>
      <c r="S177" s="81" t="s">
        <v>2718</v>
      </c>
      <c r="T177" s="81" t="s">
        <v>695</v>
      </c>
      <c r="U177" s="84">
        <v>11793</v>
      </c>
      <c r="V177" s="80">
        <v>40.6910059</v>
      </c>
      <c r="W177" s="80">
        <v>-73.509093699999994</v>
      </c>
      <c r="X177" s="80" t="s">
        <v>2719</v>
      </c>
      <c r="Y177" s="80" t="s">
        <v>2719</v>
      </c>
      <c r="Z177" s="80">
        <v>42</v>
      </c>
      <c r="AA177" s="80"/>
      <c r="AB177" s="85" t="s">
        <v>2720</v>
      </c>
      <c r="AC177" s="85" t="s">
        <v>2721</v>
      </c>
      <c r="AD177" s="83"/>
      <c r="AE177" s="92"/>
      <c r="AF177" s="83"/>
      <c r="AG177" s="86" t="s">
        <v>1189</v>
      </c>
      <c r="AH177" s="86" t="s">
        <v>1190</v>
      </c>
      <c r="AI177" s="86"/>
      <c r="AJ177" s="87"/>
      <c r="AK177" s="88" t="str">
        <f>VLOOKUP($A177,'[2]Arcade.Laser Tag'!$A$1:$AB$293,15,FALSE)</f>
        <v>Intercard</v>
      </c>
      <c r="AL177" s="89"/>
      <c r="AM177" s="86" t="s">
        <v>1189</v>
      </c>
      <c r="AN177" s="86" t="s">
        <v>1190</v>
      </c>
      <c r="AO177" s="86" t="s">
        <v>1189</v>
      </c>
      <c r="AP177" s="86" t="s">
        <v>1189</v>
      </c>
      <c r="AQ177" s="90"/>
      <c r="AR177" s="86" t="s">
        <v>1190</v>
      </c>
      <c r="AS177" s="86" t="s">
        <v>1189</v>
      </c>
      <c r="AT177" s="86" t="s">
        <v>1190</v>
      </c>
      <c r="AU177" s="86" t="s">
        <v>1189</v>
      </c>
      <c r="AV177" s="86" t="s">
        <v>1189</v>
      </c>
      <c r="AW177" s="86" t="s">
        <v>1190</v>
      </c>
      <c r="AX177" s="86" t="s">
        <v>1191</v>
      </c>
      <c r="AY177" s="86" t="s">
        <v>1192</v>
      </c>
      <c r="AZ177" s="80" t="s">
        <v>1193</v>
      </c>
      <c r="BA177" s="86" t="s">
        <v>1194</v>
      </c>
    </row>
    <row r="178" spans="1:53" ht="15.75">
      <c r="A178" s="80">
        <v>551</v>
      </c>
      <c r="B178" s="80" t="s">
        <v>84</v>
      </c>
      <c r="C178" s="81" t="s">
        <v>85</v>
      </c>
      <c r="D178" s="81" t="s">
        <v>141</v>
      </c>
      <c r="E178" s="82" t="s">
        <v>319</v>
      </c>
      <c r="F178" s="80" t="s">
        <v>1176</v>
      </c>
      <c r="G178" s="80" t="s">
        <v>21</v>
      </c>
      <c r="H178" s="80" t="s">
        <v>1325</v>
      </c>
      <c r="I178" s="80" t="s">
        <v>1326</v>
      </c>
      <c r="J178" s="83"/>
      <c r="K178" s="80">
        <v>1679</v>
      </c>
      <c r="L178" s="80" t="s">
        <v>1608</v>
      </c>
      <c r="M178" s="80" t="s">
        <v>1609</v>
      </c>
      <c r="N178" s="81" t="s">
        <v>2722</v>
      </c>
      <c r="O178" s="81" t="s">
        <v>2723</v>
      </c>
      <c r="P178" s="80" t="s">
        <v>2724</v>
      </c>
      <c r="Q178" s="81" t="s">
        <v>2725</v>
      </c>
      <c r="R178" s="83"/>
      <c r="S178" s="81" t="s">
        <v>2726</v>
      </c>
      <c r="T178" s="81" t="s">
        <v>695</v>
      </c>
      <c r="U178" s="84">
        <v>10607</v>
      </c>
      <c r="V178" s="80">
        <v>41.037999599999999</v>
      </c>
      <c r="W178" s="80">
        <v>-73.783782000000002</v>
      </c>
      <c r="X178" s="80" t="s">
        <v>2727</v>
      </c>
      <c r="Y178" s="80" t="s">
        <v>2727</v>
      </c>
      <c r="Z178" s="80">
        <v>56</v>
      </c>
      <c r="AA178" s="80"/>
      <c r="AB178" s="85" t="s">
        <v>2728</v>
      </c>
      <c r="AC178" s="85" t="s">
        <v>2729</v>
      </c>
      <c r="AD178" s="80" t="s">
        <v>1190</v>
      </c>
      <c r="AE178" s="92">
        <v>42088</v>
      </c>
      <c r="AF178" s="80" t="s">
        <v>2730</v>
      </c>
      <c r="AG178" s="86" t="s">
        <v>1190</v>
      </c>
      <c r="AH178" s="86" t="s">
        <v>1189</v>
      </c>
      <c r="AI178" s="86"/>
      <c r="AJ178" s="87"/>
      <c r="AK178" s="88" t="str">
        <f>VLOOKUP($A178,'[2]Arcade.Laser Tag'!$A$1:$AB$293,15,FALSE)</f>
        <v>Intercard</v>
      </c>
      <c r="AL178" s="89"/>
      <c r="AM178" s="86" t="s">
        <v>1189</v>
      </c>
      <c r="AN178" s="86" t="s">
        <v>1189</v>
      </c>
      <c r="AO178" s="86" t="s">
        <v>1189</v>
      </c>
      <c r="AP178" s="86" t="s">
        <v>1189</v>
      </c>
      <c r="AQ178" s="90"/>
      <c r="AR178" s="86" t="s">
        <v>1190</v>
      </c>
      <c r="AS178" s="86" t="s">
        <v>1189</v>
      </c>
      <c r="AT178" s="86" t="s">
        <v>1190</v>
      </c>
      <c r="AU178" s="86" t="s">
        <v>1189</v>
      </c>
      <c r="AV178" s="86" t="s">
        <v>1189</v>
      </c>
      <c r="AW178" s="86" t="s">
        <v>1190</v>
      </c>
      <c r="AX178" s="86" t="s">
        <v>1191</v>
      </c>
      <c r="AY178" s="86" t="s">
        <v>1192</v>
      </c>
      <c r="AZ178" s="80" t="s">
        <v>1193</v>
      </c>
      <c r="BA178" s="86" t="s">
        <v>1338</v>
      </c>
    </row>
    <row r="179" spans="1:53" ht="15.75">
      <c r="A179" s="80">
        <v>557</v>
      </c>
      <c r="B179" s="80" t="s">
        <v>44</v>
      </c>
      <c r="C179" s="81" t="s">
        <v>94</v>
      </c>
      <c r="D179" s="93" t="s">
        <v>1380</v>
      </c>
      <c r="E179" s="82" t="s">
        <v>320</v>
      </c>
      <c r="F179" s="80" t="s">
        <v>1176</v>
      </c>
      <c r="G179" s="80" t="s">
        <v>27</v>
      </c>
      <c r="H179" s="80" t="s">
        <v>1368</v>
      </c>
      <c r="I179" s="80" t="s">
        <v>1369</v>
      </c>
      <c r="J179" s="87" t="s">
        <v>1381</v>
      </c>
      <c r="K179" s="87">
        <v>1606</v>
      </c>
      <c r="L179" s="87" t="s">
        <v>1382</v>
      </c>
      <c r="M179" s="91" t="s">
        <v>1383</v>
      </c>
      <c r="N179" s="81" t="s">
        <v>2731</v>
      </c>
      <c r="O179" s="81" t="s">
        <v>2732</v>
      </c>
      <c r="P179" s="80" t="s">
        <v>2733</v>
      </c>
      <c r="Q179" s="81" t="s">
        <v>2734</v>
      </c>
      <c r="R179" s="83"/>
      <c r="S179" s="81" t="s">
        <v>2735</v>
      </c>
      <c r="T179" s="81" t="s">
        <v>487</v>
      </c>
      <c r="U179" s="84">
        <v>76040</v>
      </c>
      <c r="V179" s="80">
        <v>32.836702699999996</v>
      </c>
      <c r="W179" s="80">
        <v>-97.113251399999996</v>
      </c>
      <c r="X179" s="80" t="s">
        <v>2736</v>
      </c>
      <c r="Y179" s="80" t="s">
        <v>2736</v>
      </c>
      <c r="Z179" s="80">
        <v>52</v>
      </c>
      <c r="AA179" s="80"/>
      <c r="AB179" s="85" t="s">
        <v>2737</v>
      </c>
      <c r="AC179" s="85" t="s">
        <v>2738</v>
      </c>
      <c r="AD179" s="80" t="s">
        <v>1190</v>
      </c>
      <c r="AE179" s="92">
        <v>42887</v>
      </c>
      <c r="AF179" s="80" t="s">
        <v>2739</v>
      </c>
      <c r="AG179" s="86" t="s">
        <v>1190</v>
      </c>
      <c r="AH179" s="86" t="s">
        <v>1190</v>
      </c>
      <c r="AI179" s="86"/>
      <c r="AJ179" s="87"/>
      <c r="AK179" s="88" t="str">
        <f>VLOOKUP($A179,'[2]Arcade.Laser Tag'!$A$1:$AB$293,15,FALSE)</f>
        <v>Intercard</v>
      </c>
      <c r="AL179" s="89"/>
      <c r="AM179" s="86" t="s">
        <v>1189</v>
      </c>
      <c r="AN179" s="86" t="s">
        <v>1189</v>
      </c>
      <c r="AO179" s="86" t="s">
        <v>1189</v>
      </c>
      <c r="AP179" s="86" t="s">
        <v>1189</v>
      </c>
      <c r="AQ179" s="86" t="s">
        <v>2740</v>
      </c>
      <c r="AR179" s="86" t="s">
        <v>1190</v>
      </c>
      <c r="AS179" s="86" t="s">
        <v>1189</v>
      </c>
      <c r="AT179" s="86" t="s">
        <v>1189</v>
      </c>
      <c r="AU179" s="86" t="s">
        <v>1189</v>
      </c>
      <c r="AV179" s="86" t="s">
        <v>1189</v>
      </c>
      <c r="AW179" s="86" t="s">
        <v>1190</v>
      </c>
      <c r="AX179" s="86" t="s">
        <v>1191</v>
      </c>
      <c r="AY179" s="86" t="s">
        <v>1192</v>
      </c>
      <c r="AZ179" s="80" t="s">
        <v>1193</v>
      </c>
      <c r="BA179" s="86" t="s">
        <v>1194</v>
      </c>
    </row>
    <row r="180" spans="1:53" ht="15.75">
      <c r="A180" s="80">
        <v>559</v>
      </c>
      <c r="B180" s="80" t="s">
        <v>11</v>
      </c>
      <c r="C180" s="81" t="s">
        <v>94</v>
      </c>
      <c r="D180" s="81" t="s">
        <v>97</v>
      </c>
      <c r="E180" s="82" t="s">
        <v>321</v>
      </c>
      <c r="F180" s="80" t="s">
        <v>1176</v>
      </c>
      <c r="G180" s="80" t="s">
        <v>27</v>
      </c>
      <c r="H180" s="80" t="s">
        <v>1368</v>
      </c>
      <c r="I180" s="80" t="s">
        <v>1369</v>
      </c>
      <c r="J180" s="83"/>
      <c r="K180" s="80">
        <v>1689</v>
      </c>
      <c r="L180" s="80" t="s">
        <v>1381</v>
      </c>
      <c r="M180" s="80" t="s">
        <v>2443</v>
      </c>
      <c r="N180" s="81" t="s">
        <v>2741</v>
      </c>
      <c r="O180" s="81" t="s">
        <v>2742</v>
      </c>
      <c r="P180" s="80" t="s">
        <v>2743</v>
      </c>
      <c r="Q180" s="81" t="s">
        <v>2744</v>
      </c>
      <c r="R180" s="83"/>
      <c r="S180" s="81" t="s">
        <v>2745</v>
      </c>
      <c r="T180" s="81" t="s">
        <v>487</v>
      </c>
      <c r="U180" s="84">
        <v>75041</v>
      </c>
      <c r="V180" s="80">
        <v>32.862924100000001</v>
      </c>
      <c r="W180" s="80">
        <v>-96.654484699999998</v>
      </c>
      <c r="X180" s="80" t="s">
        <v>2746</v>
      </c>
      <c r="Y180" s="80" t="s">
        <v>2746</v>
      </c>
      <c r="Z180" s="80">
        <v>58</v>
      </c>
      <c r="AA180" s="80"/>
      <c r="AB180" s="85" t="s">
        <v>2747</v>
      </c>
      <c r="AC180" s="85" t="s">
        <v>2748</v>
      </c>
      <c r="AD180" s="83"/>
      <c r="AE180" s="92"/>
      <c r="AF180" s="83"/>
      <c r="AG180" s="86" t="s">
        <v>1190</v>
      </c>
      <c r="AH180" s="86" t="s">
        <v>1190</v>
      </c>
      <c r="AI180" s="86"/>
      <c r="AJ180" s="87"/>
      <c r="AK180" s="88" t="str">
        <f>VLOOKUP($A180,'[2]Arcade.Laser Tag'!$A$1:$AB$293,15,FALSE)</f>
        <v>Intercard</v>
      </c>
      <c r="AL180" s="89"/>
      <c r="AM180" s="86" t="s">
        <v>1189</v>
      </c>
      <c r="AN180" s="86" t="s">
        <v>1190</v>
      </c>
      <c r="AO180" s="86" t="s">
        <v>1189</v>
      </c>
      <c r="AP180" s="86" t="s">
        <v>1189</v>
      </c>
      <c r="AQ180" s="90"/>
      <c r="AR180" s="86" t="s">
        <v>1190</v>
      </c>
      <c r="AS180" s="86" t="s">
        <v>1189</v>
      </c>
      <c r="AT180" s="86" t="s">
        <v>1190</v>
      </c>
      <c r="AU180" s="86" t="s">
        <v>1189</v>
      </c>
      <c r="AV180" s="86" t="s">
        <v>1190</v>
      </c>
      <c r="AW180" s="86" t="s">
        <v>1190</v>
      </c>
      <c r="AX180" s="86" t="s">
        <v>1191</v>
      </c>
      <c r="AY180" s="86" t="s">
        <v>1192</v>
      </c>
      <c r="AZ180" s="80" t="s">
        <v>1193</v>
      </c>
      <c r="BA180" s="86" t="s">
        <v>1194</v>
      </c>
    </row>
    <row r="181" spans="1:53" ht="15.75">
      <c r="A181" s="80">
        <v>564</v>
      </c>
      <c r="B181" s="80" t="s">
        <v>44</v>
      </c>
      <c r="C181" s="81" t="s">
        <v>85</v>
      </c>
      <c r="D181" s="81" t="s">
        <v>323</v>
      </c>
      <c r="E181" s="82" t="s">
        <v>2749</v>
      </c>
      <c r="F181" s="80" t="s">
        <v>1176</v>
      </c>
      <c r="G181" s="80" t="s">
        <v>27</v>
      </c>
      <c r="H181" s="80" t="s">
        <v>1325</v>
      </c>
      <c r="I181" s="80" t="s">
        <v>1326</v>
      </c>
      <c r="J181" s="83"/>
      <c r="K181" s="80">
        <v>1621</v>
      </c>
      <c r="L181" s="80" t="s">
        <v>2750</v>
      </c>
      <c r="M181" s="80" t="s">
        <v>2751</v>
      </c>
      <c r="N181" s="81" t="s">
        <v>2752</v>
      </c>
      <c r="O181" s="81" t="s">
        <v>2753</v>
      </c>
      <c r="P181" s="80" t="s">
        <v>2754</v>
      </c>
      <c r="Q181" s="81" t="s">
        <v>2755</v>
      </c>
      <c r="R181" s="83"/>
      <c r="S181" s="81" t="s">
        <v>2756</v>
      </c>
      <c r="T181" s="81" t="s">
        <v>668</v>
      </c>
      <c r="U181" s="84">
        <v>53222</v>
      </c>
      <c r="V181" s="80">
        <v>43.072233199999999</v>
      </c>
      <c r="W181" s="80">
        <v>-88.060767900000002</v>
      </c>
      <c r="X181" s="80" t="s">
        <v>2757</v>
      </c>
      <c r="Y181" s="80" t="s">
        <v>2757</v>
      </c>
      <c r="Z181" s="80">
        <v>72</v>
      </c>
      <c r="AA181" s="80"/>
      <c r="AB181" s="85" t="s">
        <v>2758</v>
      </c>
      <c r="AC181" s="85" t="s">
        <v>2759</v>
      </c>
      <c r="AD181" s="83" t="s">
        <v>1190</v>
      </c>
      <c r="AE181" s="92">
        <v>43073</v>
      </c>
      <c r="AF181" s="83" t="s">
        <v>324</v>
      </c>
      <c r="AG181" s="86" t="s">
        <v>1190</v>
      </c>
      <c r="AH181" s="86" t="s">
        <v>1190</v>
      </c>
      <c r="AI181" s="86"/>
      <c r="AJ181" s="87"/>
      <c r="AK181" s="88" t="str">
        <f>VLOOKUP($A181,'[2]Arcade.Laser Tag'!$A$1:$AB$293,15,FALSE)</f>
        <v>Intercard</v>
      </c>
      <c r="AL181" s="89"/>
      <c r="AM181" s="86" t="s">
        <v>1189</v>
      </c>
      <c r="AN181" s="86" t="s">
        <v>1190</v>
      </c>
      <c r="AO181" s="86" t="s">
        <v>1189</v>
      </c>
      <c r="AP181" s="86" t="s">
        <v>1189</v>
      </c>
      <c r="AQ181" s="90"/>
      <c r="AR181" s="86" t="s">
        <v>1190</v>
      </c>
      <c r="AS181" s="86" t="s">
        <v>1189</v>
      </c>
      <c r="AT181" s="86" t="s">
        <v>1190</v>
      </c>
      <c r="AU181" s="86" t="s">
        <v>1189</v>
      </c>
      <c r="AV181" s="86" t="s">
        <v>1190</v>
      </c>
      <c r="AW181" s="86" t="s">
        <v>1190</v>
      </c>
      <c r="AX181" s="86" t="s">
        <v>1191</v>
      </c>
      <c r="AY181" s="86" t="s">
        <v>1192</v>
      </c>
      <c r="AZ181" s="80" t="s">
        <v>1193</v>
      </c>
      <c r="BA181" s="86" t="s">
        <v>1194</v>
      </c>
    </row>
    <row r="182" spans="1:53" ht="15.75">
      <c r="A182" s="80">
        <v>567</v>
      </c>
      <c r="B182" s="80" t="s">
        <v>11</v>
      </c>
      <c r="C182" s="81" t="s">
        <v>100</v>
      </c>
      <c r="D182" s="81" t="s">
        <v>194</v>
      </c>
      <c r="E182" s="82" t="s">
        <v>326</v>
      </c>
      <c r="F182" s="80" t="s">
        <v>1176</v>
      </c>
      <c r="G182" s="80" t="s">
        <v>133</v>
      </c>
      <c r="H182" s="80" t="s">
        <v>1392</v>
      </c>
      <c r="I182" s="80" t="s">
        <v>1393</v>
      </c>
      <c r="J182" s="83"/>
      <c r="K182" s="80">
        <v>1696</v>
      </c>
      <c r="L182" s="80" t="s">
        <v>1933</v>
      </c>
      <c r="M182" s="80" t="s">
        <v>1934</v>
      </c>
      <c r="N182" s="81" t="s">
        <v>2760</v>
      </c>
      <c r="O182" s="81" t="s">
        <v>2761</v>
      </c>
      <c r="P182" s="80" t="s">
        <v>2762</v>
      </c>
      <c r="Q182" s="81" t="s">
        <v>2763</v>
      </c>
      <c r="R182" s="83"/>
      <c r="S182" s="81" t="s">
        <v>2764</v>
      </c>
      <c r="T182" s="81" t="s">
        <v>533</v>
      </c>
      <c r="U182" s="84">
        <v>90703</v>
      </c>
      <c r="V182" s="80">
        <v>33.860988499999998</v>
      </c>
      <c r="W182" s="80">
        <v>-118.0473416</v>
      </c>
      <c r="X182" s="80" t="s">
        <v>2765</v>
      </c>
      <c r="Y182" s="80" t="s">
        <v>2765</v>
      </c>
      <c r="Z182" s="80">
        <v>40</v>
      </c>
      <c r="AA182" s="80"/>
      <c r="AB182" s="85" t="s">
        <v>2766</v>
      </c>
      <c r="AC182" s="85" t="s">
        <v>2767</v>
      </c>
      <c r="AD182" s="83"/>
      <c r="AE182" s="92"/>
      <c r="AF182" s="83"/>
      <c r="AG182" s="86" t="s">
        <v>1190</v>
      </c>
      <c r="AH182" s="86" t="s">
        <v>1190</v>
      </c>
      <c r="AI182" s="86"/>
      <c r="AJ182" s="87"/>
      <c r="AK182" s="88" t="str">
        <f>VLOOKUP($A182,'[2]Arcade.Laser Tag'!$A$1:$AB$293,15,FALSE)</f>
        <v>Intercard</v>
      </c>
      <c r="AL182" s="89"/>
      <c r="AM182" s="86" t="s">
        <v>1189</v>
      </c>
      <c r="AN182" s="86" t="s">
        <v>1189</v>
      </c>
      <c r="AO182" s="86" t="s">
        <v>1190</v>
      </c>
      <c r="AP182" s="86" t="s">
        <v>1189</v>
      </c>
      <c r="AQ182" s="90"/>
      <c r="AR182" s="86" t="s">
        <v>1190</v>
      </c>
      <c r="AS182" s="86" t="s">
        <v>1189</v>
      </c>
      <c r="AT182" s="86" t="s">
        <v>1190</v>
      </c>
      <c r="AU182" s="86" t="s">
        <v>1189</v>
      </c>
      <c r="AV182" s="86" t="s">
        <v>1189</v>
      </c>
      <c r="AW182" s="86" t="s">
        <v>1190</v>
      </c>
      <c r="AX182" s="86" t="s">
        <v>1191</v>
      </c>
      <c r="AY182" s="86" t="s">
        <v>1192</v>
      </c>
      <c r="AZ182" s="80" t="s">
        <v>1193</v>
      </c>
      <c r="BA182" s="86" t="s">
        <v>1194</v>
      </c>
    </row>
    <row r="183" spans="1:53" ht="15.75">
      <c r="A183" s="80">
        <v>571</v>
      </c>
      <c r="B183" s="80" t="s">
        <v>84</v>
      </c>
      <c r="C183" s="81" t="s">
        <v>327</v>
      </c>
      <c r="D183" s="81" t="s">
        <v>97</v>
      </c>
      <c r="E183" s="82" t="s">
        <v>328</v>
      </c>
      <c r="F183" s="80" t="s">
        <v>1176</v>
      </c>
      <c r="G183" s="80" t="s">
        <v>27</v>
      </c>
      <c r="H183" s="80" t="s">
        <v>1368</v>
      </c>
      <c r="I183" s="80" t="s">
        <v>1369</v>
      </c>
      <c r="J183" s="83"/>
      <c r="K183" s="87">
        <v>1689</v>
      </c>
      <c r="L183" s="80" t="s">
        <v>1381</v>
      </c>
      <c r="M183" s="80" t="s">
        <v>2443</v>
      </c>
      <c r="N183" s="81" t="s">
        <v>2768</v>
      </c>
      <c r="O183" s="81" t="s">
        <v>2769</v>
      </c>
      <c r="P183" s="80" t="s">
        <v>2770</v>
      </c>
      <c r="Q183" s="81" t="s">
        <v>2771</v>
      </c>
      <c r="R183" s="80" t="s">
        <v>2772</v>
      </c>
      <c r="S183" s="81" t="s">
        <v>2773</v>
      </c>
      <c r="T183" s="81" t="s">
        <v>487</v>
      </c>
      <c r="U183" s="84">
        <v>75001</v>
      </c>
      <c r="V183" s="80">
        <v>32.955099099999998</v>
      </c>
      <c r="W183" s="80">
        <v>-96.850447299999999</v>
      </c>
      <c r="X183" s="80" t="s">
        <v>2774</v>
      </c>
      <c r="Y183" s="80" t="s">
        <v>2774</v>
      </c>
      <c r="Z183" s="80">
        <v>42</v>
      </c>
      <c r="AA183" s="80"/>
      <c r="AB183" s="85" t="s">
        <v>2775</v>
      </c>
      <c r="AC183" s="85" t="s">
        <v>2776</v>
      </c>
      <c r="AD183" s="83"/>
      <c r="AE183" s="92"/>
      <c r="AF183" s="83"/>
      <c r="AG183" s="86" t="s">
        <v>1190</v>
      </c>
      <c r="AH183" s="86" t="s">
        <v>1189</v>
      </c>
      <c r="AI183" s="86"/>
      <c r="AJ183" s="87"/>
      <c r="AK183" s="88" t="str">
        <f>VLOOKUP($A183,'[2]Arcade.Laser Tag'!$A$1:$AB$293,15,FALSE)</f>
        <v>Intercard</v>
      </c>
      <c r="AL183" s="89"/>
      <c r="AM183" s="86" t="s">
        <v>1189</v>
      </c>
      <c r="AN183" s="86" t="s">
        <v>1190</v>
      </c>
      <c r="AO183" s="86" t="s">
        <v>1189</v>
      </c>
      <c r="AP183" s="86" t="s">
        <v>1189</v>
      </c>
      <c r="AQ183" s="86" t="s">
        <v>1919</v>
      </c>
      <c r="AR183" s="86" t="s">
        <v>1190</v>
      </c>
      <c r="AS183" s="86" t="s">
        <v>1189</v>
      </c>
      <c r="AT183" s="86" t="s">
        <v>1190</v>
      </c>
      <c r="AU183" s="86" t="s">
        <v>1190</v>
      </c>
      <c r="AV183" s="86" t="s">
        <v>1190</v>
      </c>
      <c r="AW183" s="86" t="s">
        <v>1190</v>
      </c>
      <c r="AX183" s="86" t="s">
        <v>1191</v>
      </c>
      <c r="AY183" s="86" t="s">
        <v>1192</v>
      </c>
      <c r="AZ183" s="80" t="s">
        <v>1193</v>
      </c>
      <c r="BA183" s="86" t="s">
        <v>1338</v>
      </c>
    </row>
    <row r="184" spans="1:53" ht="15.75">
      <c r="A184" s="80">
        <v>572</v>
      </c>
      <c r="B184" s="80" t="s">
        <v>11</v>
      </c>
      <c r="C184" s="81" t="s">
        <v>100</v>
      </c>
      <c r="D184" s="81" t="s">
        <v>164</v>
      </c>
      <c r="E184" s="82" t="s">
        <v>329</v>
      </c>
      <c r="F184" s="80" t="s">
        <v>1176</v>
      </c>
      <c r="G184" s="80" t="s">
        <v>133</v>
      </c>
      <c r="H184" s="80" t="s">
        <v>1392</v>
      </c>
      <c r="I184" s="80" t="s">
        <v>1393</v>
      </c>
      <c r="J184" s="83"/>
      <c r="K184" s="80">
        <v>1699</v>
      </c>
      <c r="L184" s="80" t="s">
        <v>2024</v>
      </c>
      <c r="M184" s="80" t="s">
        <v>2025</v>
      </c>
      <c r="N184" s="81" t="s">
        <v>2777</v>
      </c>
      <c r="O184" s="81" t="s">
        <v>2778</v>
      </c>
      <c r="P184" s="80" t="s">
        <v>2779</v>
      </c>
      <c r="Q184" s="81" t="s">
        <v>2780</v>
      </c>
      <c r="R184" s="83"/>
      <c r="S184" s="81" t="s">
        <v>2781</v>
      </c>
      <c r="T184" s="81" t="s">
        <v>533</v>
      </c>
      <c r="U184" s="84">
        <v>95822</v>
      </c>
      <c r="V184" s="80">
        <v>38.5192695</v>
      </c>
      <c r="W184" s="80">
        <v>-121.49979190000001</v>
      </c>
      <c r="X184" s="80" t="s">
        <v>2782</v>
      </c>
      <c r="Y184" s="80" t="s">
        <v>2782</v>
      </c>
      <c r="Z184" s="80">
        <v>32</v>
      </c>
      <c r="AA184" s="80"/>
      <c r="AB184" s="85" t="s">
        <v>2783</v>
      </c>
      <c r="AC184" s="85" t="s">
        <v>2784</v>
      </c>
      <c r="AD184" s="83"/>
      <c r="AE184" s="92"/>
      <c r="AF184" s="83"/>
      <c r="AG184" s="86" t="s">
        <v>1190</v>
      </c>
      <c r="AH184" s="86" t="s">
        <v>1189</v>
      </c>
      <c r="AI184" s="86"/>
      <c r="AJ184" s="87"/>
      <c r="AK184" s="88" t="str">
        <f>VLOOKUP($A184,'[2]Arcade.Laser Tag'!$A$1:$AB$293,15,FALSE)</f>
        <v>Pelican</v>
      </c>
      <c r="AL184" s="89"/>
      <c r="AM184" s="86" t="s">
        <v>1189</v>
      </c>
      <c r="AN184" s="86" t="s">
        <v>1190</v>
      </c>
      <c r="AO184" s="86" t="s">
        <v>1189</v>
      </c>
      <c r="AP184" s="86" t="s">
        <v>1189</v>
      </c>
      <c r="AQ184" s="90"/>
      <c r="AR184" s="86" t="s">
        <v>1190</v>
      </c>
      <c r="AS184" s="86" t="s">
        <v>1189</v>
      </c>
      <c r="AT184" s="86" t="s">
        <v>1190</v>
      </c>
      <c r="AU184" s="86" t="s">
        <v>1189</v>
      </c>
      <c r="AV184" s="86" t="s">
        <v>1189</v>
      </c>
      <c r="AW184" s="86" t="s">
        <v>1190</v>
      </c>
      <c r="AX184" s="86" t="s">
        <v>1191</v>
      </c>
      <c r="AY184" s="86" t="s">
        <v>1192</v>
      </c>
      <c r="AZ184" s="80" t="s">
        <v>1193</v>
      </c>
      <c r="BA184" s="86" t="s">
        <v>1194</v>
      </c>
    </row>
    <row r="185" spans="1:53" ht="15.75">
      <c r="A185" s="80">
        <v>573</v>
      </c>
      <c r="B185" s="80" t="s">
        <v>11</v>
      </c>
      <c r="C185" s="81" t="s">
        <v>100</v>
      </c>
      <c r="D185" s="81" t="s">
        <v>164</v>
      </c>
      <c r="E185" s="82" t="s">
        <v>330</v>
      </c>
      <c r="F185" s="80" t="s">
        <v>1176</v>
      </c>
      <c r="G185" s="80" t="s">
        <v>133</v>
      </c>
      <c r="H185" s="80" t="s">
        <v>1392</v>
      </c>
      <c r="I185" s="80" t="s">
        <v>1393</v>
      </c>
      <c r="J185" s="83"/>
      <c r="K185" s="80">
        <v>1699</v>
      </c>
      <c r="L185" s="80" t="s">
        <v>2024</v>
      </c>
      <c r="M185" s="80" t="s">
        <v>2025</v>
      </c>
      <c r="N185" s="81" t="s">
        <v>2785</v>
      </c>
      <c r="O185" s="81" t="s">
        <v>2786</v>
      </c>
      <c r="P185" s="80" t="s">
        <v>2787</v>
      </c>
      <c r="Q185" s="81" t="s">
        <v>2788</v>
      </c>
      <c r="R185" s="83"/>
      <c r="S185" s="81" t="s">
        <v>2781</v>
      </c>
      <c r="T185" s="81" t="s">
        <v>533</v>
      </c>
      <c r="U185" s="84">
        <v>95841</v>
      </c>
      <c r="V185" s="80">
        <v>38.659533099999997</v>
      </c>
      <c r="W185" s="80">
        <v>-121.3523703</v>
      </c>
      <c r="X185" s="80" t="s">
        <v>2789</v>
      </c>
      <c r="Y185" s="80" t="s">
        <v>2789</v>
      </c>
      <c r="Z185" s="80">
        <v>50</v>
      </c>
      <c r="AA185" s="80"/>
      <c r="AB185" s="85" t="s">
        <v>2790</v>
      </c>
      <c r="AC185" s="85" t="s">
        <v>2791</v>
      </c>
      <c r="AD185" s="83"/>
      <c r="AE185" s="92"/>
      <c r="AF185" s="83"/>
      <c r="AG185" s="86" t="s">
        <v>1190</v>
      </c>
      <c r="AH185" s="86" t="s">
        <v>1190</v>
      </c>
      <c r="AI185" s="86"/>
      <c r="AJ185" s="87"/>
      <c r="AK185" s="88" t="str">
        <f>VLOOKUP($A185,'[2]Arcade.Laser Tag'!$A$1:$AB$293,15,FALSE)</f>
        <v>Pelican</v>
      </c>
      <c r="AL185" s="89"/>
      <c r="AM185" s="86" t="s">
        <v>1189</v>
      </c>
      <c r="AN185" s="86" t="s">
        <v>1190</v>
      </c>
      <c r="AO185" s="86" t="s">
        <v>1189</v>
      </c>
      <c r="AP185" s="86" t="s">
        <v>1189</v>
      </c>
      <c r="AQ185" s="90"/>
      <c r="AR185" s="86" t="s">
        <v>1190</v>
      </c>
      <c r="AS185" s="86" t="s">
        <v>1189</v>
      </c>
      <c r="AT185" s="86" t="s">
        <v>1190</v>
      </c>
      <c r="AU185" s="86" t="s">
        <v>1189</v>
      </c>
      <c r="AV185" s="86" t="s">
        <v>1190</v>
      </c>
      <c r="AW185" s="86" t="s">
        <v>1190</v>
      </c>
      <c r="AX185" s="86" t="s">
        <v>1191</v>
      </c>
      <c r="AY185" s="86" t="s">
        <v>1192</v>
      </c>
      <c r="AZ185" s="80" t="s">
        <v>1193</v>
      </c>
      <c r="BA185" s="86" t="s">
        <v>1194</v>
      </c>
    </row>
    <row r="186" spans="1:53" ht="15.75">
      <c r="A186" s="80">
        <v>575</v>
      </c>
      <c r="B186" s="80" t="s">
        <v>11</v>
      </c>
      <c r="C186" s="81" t="s">
        <v>100</v>
      </c>
      <c r="D186" s="81" t="s">
        <v>331</v>
      </c>
      <c r="E186" s="82" t="s">
        <v>332</v>
      </c>
      <c r="F186" s="80" t="s">
        <v>1176</v>
      </c>
      <c r="G186" s="80" t="s">
        <v>133</v>
      </c>
      <c r="H186" s="80" t="s">
        <v>1392</v>
      </c>
      <c r="I186" s="80" t="s">
        <v>1393</v>
      </c>
      <c r="J186" s="83"/>
      <c r="K186" s="80">
        <v>1698</v>
      </c>
      <c r="L186" s="80" t="s">
        <v>2792</v>
      </c>
      <c r="M186" s="80" t="s">
        <v>2793</v>
      </c>
      <c r="N186" s="81" t="s">
        <v>2794</v>
      </c>
      <c r="O186" s="81" t="s">
        <v>2795</v>
      </c>
      <c r="P186" s="80" t="s">
        <v>2796</v>
      </c>
      <c r="Q186" s="81" t="s">
        <v>2797</v>
      </c>
      <c r="R186" s="83"/>
      <c r="S186" s="81" t="s">
        <v>2798</v>
      </c>
      <c r="T186" s="81" t="s">
        <v>533</v>
      </c>
      <c r="U186" s="84">
        <v>94502</v>
      </c>
      <c r="V186" s="80">
        <v>37.7545608</v>
      </c>
      <c r="W186" s="80">
        <v>-122.2495035</v>
      </c>
      <c r="X186" s="80" t="s">
        <v>2799</v>
      </c>
      <c r="Y186" s="80" t="s">
        <v>2799</v>
      </c>
      <c r="Z186" s="80">
        <v>40</v>
      </c>
      <c r="AA186" s="80"/>
      <c r="AB186" s="85" t="s">
        <v>2800</v>
      </c>
      <c r="AC186" s="85" t="s">
        <v>2801</v>
      </c>
      <c r="AD186" s="83"/>
      <c r="AE186" s="92"/>
      <c r="AF186" s="83"/>
      <c r="AG186" s="86" t="s">
        <v>1189</v>
      </c>
      <c r="AH186" s="86" t="s">
        <v>1189</v>
      </c>
      <c r="AI186" s="86"/>
      <c r="AJ186" s="87"/>
      <c r="AK186" s="88" t="str">
        <f>VLOOKUP($A186,'[2]Arcade.Laser Tag'!$A$1:$AB$293,15,FALSE)</f>
        <v>Intercard</v>
      </c>
      <c r="AL186" s="89"/>
      <c r="AM186" s="86" t="s">
        <v>1189</v>
      </c>
      <c r="AN186" s="86" t="s">
        <v>1190</v>
      </c>
      <c r="AO186" s="86" t="s">
        <v>1189</v>
      </c>
      <c r="AP186" s="86" t="s">
        <v>1189</v>
      </c>
      <c r="AQ186" s="90"/>
      <c r="AR186" s="86" t="s">
        <v>1190</v>
      </c>
      <c r="AS186" s="86" t="s">
        <v>1189</v>
      </c>
      <c r="AT186" s="86" t="s">
        <v>1189</v>
      </c>
      <c r="AU186" s="86" t="s">
        <v>1189</v>
      </c>
      <c r="AV186" s="86" t="s">
        <v>1189</v>
      </c>
      <c r="AW186" s="86" t="s">
        <v>1190</v>
      </c>
      <c r="AX186" s="86" t="s">
        <v>1191</v>
      </c>
      <c r="AY186" s="86" t="s">
        <v>1192</v>
      </c>
      <c r="AZ186" s="80" t="s">
        <v>1193</v>
      </c>
      <c r="BA186" s="86" t="s">
        <v>1194</v>
      </c>
    </row>
    <row r="187" spans="1:53" ht="15.75">
      <c r="A187" s="80">
        <v>576</v>
      </c>
      <c r="B187" s="80" t="s">
        <v>44</v>
      </c>
      <c r="C187" s="81" t="s">
        <v>94</v>
      </c>
      <c r="D187" s="81" t="s">
        <v>97</v>
      </c>
      <c r="E187" s="82" t="s">
        <v>333</v>
      </c>
      <c r="F187" s="80" t="s">
        <v>1176</v>
      </c>
      <c r="G187" s="80" t="s">
        <v>27</v>
      </c>
      <c r="H187" s="80" t="s">
        <v>1368</v>
      </c>
      <c r="I187" s="80" t="s">
        <v>1369</v>
      </c>
      <c r="J187" s="83"/>
      <c r="K187" s="80">
        <v>1689</v>
      </c>
      <c r="L187" s="80" t="s">
        <v>1381</v>
      </c>
      <c r="M187" s="80" t="s">
        <v>2443</v>
      </c>
      <c r="N187" s="81" t="s">
        <v>2802</v>
      </c>
      <c r="O187" s="81" t="s">
        <v>2803</v>
      </c>
      <c r="P187" s="80" t="s">
        <v>2804</v>
      </c>
      <c r="Q187" s="81" t="s">
        <v>2805</v>
      </c>
      <c r="R187" s="83"/>
      <c r="S187" s="81" t="s">
        <v>2806</v>
      </c>
      <c r="T187" s="81" t="s">
        <v>487</v>
      </c>
      <c r="U187" s="84">
        <v>79707</v>
      </c>
      <c r="V187" s="80">
        <v>32.017203500000001</v>
      </c>
      <c r="W187" s="80">
        <v>-102.1587619</v>
      </c>
      <c r="X187" s="80" t="s">
        <v>2807</v>
      </c>
      <c r="Y187" s="80" t="s">
        <v>2807</v>
      </c>
      <c r="Z187" s="80">
        <v>32</v>
      </c>
      <c r="AA187" s="80"/>
      <c r="AB187" s="85" t="s">
        <v>2808</v>
      </c>
      <c r="AC187" s="85" t="s">
        <v>2809</v>
      </c>
      <c r="AD187" s="80" t="s">
        <v>1190</v>
      </c>
      <c r="AE187" s="92" t="s">
        <v>2810</v>
      </c>
      <c r="AF187" s="80" t="s">
        <v>2811</v>
      </c>
      <c r="AG187" s="86" t="s">
        <v>1190</v>
      </c>
      <c r="AH187" s="86" t="s">
        <v>1189</v>
      </c>
      <c r="AI187" s="86"/>
      <c r="AJ187" s="87"/>
      <c r="AK187" s="88" t="str">
        <f>VLOOKUP($A187,'[2]Arcade.Laser Tag'!$A$1:$AB$293,15,FALSE)</f>
        <v>Intercard</v>
      </c>
      <c r="AL187" s="89"/>
      <c r="AM187" s="86" t="s">
        <v>1189</v>
      </c>
      <c r="AN187" s="86" t="s">
        <v>1190</v>
      </c>
      <c r="AO187" s="86" t="s">
        <v>1189</v>
      </c>
      <c r="AP187" s="86" t="s">
        <v>1189</v>
      </c>
      <c r="AQ187" s="90"/>
      <c r="AR187" s="86" t="s">
        <v>1190</v>
      </c>
      <c r="AS187" s="86" t="s">
        <v>1189</v>
      </c>
      <c r="AT187" s="86" t="s">
        <v>1190</v>
      </c>
      <c r="AU187" s="86" t="s">
        <v>1189</v>
      </c>
      <c r="AV187" s="86" t="s">
        <v>1190</v>
      </c>
      <c r="AW187" s="86" t="s">
        <v>1190</v>
      </c>
      <c r="AX187" s="86" t="s">
        <v>1191</v>
      </c>
      <c r="AY187" s="86" t="s">
        <v>1192</v>
      </c>
      <c r="AZ187" s="80" t="s">
        <v>1193</v>
      </c>
      <c r="BA187" s="86" t="s">
        <v>1241</v>
      </c>
    </row>
    <row r="188" spans="1:53" ht="15.75">
      <c r="A188" s="80">
        <v>577</v>
      </c>
      <c r="B188" s="80" t="s">
        <v>44</v>
      </c>
      <c r="C188" s="81" t="s">
        <v>100</v>
      </c>
      <c r="D188" s="81" t="s">
        <v>331</v>
      </c>
      <c r="E188" s="82" t="s">
        <v>335</v>
      </c>
      <c r="F188" s="80" t="s">
        <v>1176</v>
      </c>
      <c r="G188" s="80" t="s">
        <v>133</v>
      </c>
      <c r="H188" s="80" t="s">
        <v>1392</v>
      </c>
      <c r="I188" s="80" t="s">
        <v>1393</v>
      </c>
      <c r="J188" s="83"/>
      <c r="K188" s="80">
        <v>1698</v>
      </c>
      <c r="L188" s="80" t="s">
        <v>2792</v>
      </c>
      <c r="M188" s="80" t="s">
        <v>2793</v>
      </c>
      <c r="N188" s="81" t="s">
        <v>2812</v>
      </c>
      <c r="O188" s="81" t="s">
        <v>2813</v>
      </c>
      <c r="P188" s="80" t="s">
        <v>2814</v>
      </c>
      <c r="Q188" s="81" t="s">
        <v>2815</v>
      </c>
      <c r="R188" s="83"/>
      <c r="S188" s="81" t="s">
        <v>2816</v>
      </c>
      <c r="T188" s="81" t="s">
        <v>533</v>
      </c>
      <c r="U188" s="84">
        <v>95035</v>
      </c>
      <c r="V188" s="80">
        <v>37.418847</v>
      </c>
      <c r="W188" s="80">
        <v>-121.87755060000001</v>
      </c>
      <c r="X188" s="80" t="s">
        <v>2817</v>
      </c>
      <c r="Y188" s="80" t="s">
        <v>2817</v>
      </c>
      <c r="Z188" s="80">
        <v>40</v>
      </c>
      <c r="AA188" s="80"/>
      <c r="AB188" s="85" t="s">
        <v>2818</v>
      </c>
      <c r="AC188" s="85" t="s">
        <v>2819</v>
      </c>
      <c r="AD188" s="80" t="s">
        <v>1190</v>
      </c>
      <c r="AE188" s="92">
        <v>42788</v>
      </c>
      <c r="AF188" s="80" t="s">
        <v>2820</v>
      </c>
      <c r="AG188" s="86" t="s">
        <v>1190</v>
      </c>
      <c r="AH188" s="86" t="s">
        <v>1190</v>
      </c>
      <c r="AI188" s="86"/>
      <c r="AJ188" s="87"/>
      <c r="AK188" s="88" t="str">
        <f>VLOOKUP($A188,'[2]Arcade.Laser Tag'!$A$1:$AB$293,15,FALSE)</f>
        <v>Intercard</v>
      </c>
      <c r="AL188" s="89"/>
      <c r="AM188" s="86" t="s">
        <v>1189</v>
      </c>
      <c r="AN188" s="86" t="s">
        <v>1189</v>
      </c>
      <c r="AO188" s="86" t="s">
        <v>1189</v>
      </c>
      <c r="AP188" s="86" t="s">
        <v>1189</v>
      </c>
      <c r="AQ188" s="90"/>
      <c r="AR188" s="86" t="s">
        <v>1190</v>
      </c>
      <c r="AS188" s="86" t="s">
        <v>1189</v>
      </c>
      <c r="AT188" s="86" t="s">
        <v>1189</v>
      </c>
      <c r="AU188" s="86" t="s">
        <v>1189</v>
      </c>
      <c r="AV188" s="86" t="s">
        <v>1189</v>
      </c>
      <c r="AW188" s="86" t="s">
        <v>1190</v>
      </c>
      <c r="AX188" s="86" t="s">
        <v>1191</v>
      </c>
      <c r="AY188" s="86" t="s">
        <v>1192</v>
      </c>
      <c r="AZ188" s="80" t="s">
        <v>1193</v>
      </c>
      <c r="BA188" s="86" t="s">
        <v>1194</v>
      </c>
    </row>
    <row r="189" spans="1:53" ht="15.75">
      <c r="A189" s="80">
        <v>580</v>
      </c>
      <c r="B189" s="80" t="s">
        <v>44</v>
      </c>
      <c r="C189" s="81" t="s">
        <v>100</v>
      </c>
      <c r="D189" s="81" t="s">
        <v>331</v>
      </c>
      <c r="E189" s="82" t="s">
        <v>336</v>
      </c>
      <c r="F189" s="80" t="s">
        <v>1176</v>
      </c>
      <c r="G189" s="80" t="s">
        <v>133</v>
      </c>
      <c r="H189" s="80" t="s">
        <v>1392</v>
      </c>
      <c r="I189" s="80" t="s">
        <v>1393</v>
      </c>
      <c r="J189" s="83"/>
      <c r="K189" s="80">
        <v>1698</v>
      </c>
      <c r="L189" s="80" t="s">
        <v>2792</v>
      </c>
      <c r="M189" s="80" t="s">
        <v>2793</v>
      </c>
      <c r="N189" s="81" t="s">
        <v>2821</v>
      </c>
      <c r="O189" s="81" t="s">
        <v>2822</v>
      </c>
      <c r="P189" s="80" t="s">
        <v>2823</v>
      </c>
      <c r="Q189" s="81" t="s">
        <v>2824</v>
      </c>
      <c r="R189" s="80" t="s">
        <v>2825</v>
      </c>
      <c r="S189" s="81" t="s">
        <v>2826</v>
      </c>
      <c r="T189" s="81" t="s">
        <v>533</v>
      </c>
      <c r="U189" s="84">
        <v>95123</v>
      </c>
      <c r="V189" s="80">
        <v>37.254682099999997</v>
      </c>
      <c r="W189" s="80">
        <v>-121.86135470000001</v>
      </c>
      <c r="X189" s="80" t="s">
        <v>2827</v>
      </c>
      <c r="Y189" s="80" t="s">
        <v>2827</v>
      </c>
      <c r="Z189" s="80">
        <v>59</v>
      </c>
      <c r="AA189" s="80"/>
      <c r="AB189" s="85" t="s">
        <v>2828</v>
      </c>
      <c r="AC189" s="85" t="s">
        <v>2829</v>
      </c>
      <c r="AD189" s="80" t="s">
        <v>1190</v>
      </c>
      <c r="AE189" s="92">
        <v>42673</v>
      </c>
      <c r="AF189" s="80" t="s">
        <v>2830</v>
      </c>
      <c r="AG189" s="86" t="s">
        <v>1190</v>
      </c>
      <c r="AH189" s="86" t="s">
        <v>1189</v>
      </c>
      <c r="AI189" s="86"/>
      <c r="AJ189" s="87"/>
      <c r="AK189" s="88" t="str">
        <f>VLOOKUP($A189,'[2]Arcade.Laser Tag'!$A$1:$AB$293,15,FALSE)</f>
        <v>Intercard</v>
      </c>
      <c r="AL189" s="89"/>
      <c r="AM189" s="86" t="s">
        <v>1189</v>
      </c>
      <c r="AN189" s="86" t="s">
        <v>1190</v>
      </c>
      <c r="AO189" s="86" t="s">
        <v>1189</v>
      </c>
      <c r="AP189" s="86" t="s">
        <v>1189</v>
      </c>
      <c r="AQ189" s="90"/>
      <c r="AR189" s="86" t="s">
        <v>1190</v>
      </c>
      <c r="AS189" s="86" t="s">
        <v>1189</v>
      </c>
      <c r="AT189" s="86" t="s">
        <v>1190</v>
      </c>
      <c r="AU189" s="86" t="s">
        <v>1190</v>
      </c>
      <c r="AV189" s="86" t="s">
        <v>1189</v>
      </c>
      <c r="AW189" s="86" t="s">
        <v>1190</v>
      </c>
      <c r="AX189" s="86" t="s">
        <v>1191</v>
      </c>
      <c r="AY189" s="86" t="s">
        <v>1192</v>
      </c>
      <c r="AZ189" s="80" t="s">
        <v>1193</v>
      </c>
      <c r="BA189" s="86" t="s">
        <v>1338</v>
      </c>
    </row>
    <row r="190" spans="1:53" ht="15.75">
      <c r="A190" s="80">
        <v>581</v>
      </c>
      <c r="B190" s="80" t="s">
        <v>11</v>
      </c>
      <c r="C190" s="81" t="s">
        <v>100</v>
      </c>
      <c r="D190" s="81" t="s">
        <v>164</v>
      </c>
      <c r="E190" s="82" t="s">
        <v>337</v>
      </c>
      <c r="F190" s="80" t="s">
        <v>1176</v>
      </c>
      <c r="G190" s="80" t="s">
        <v>133</v>
      </c>
      <c r="H190" s="80" t="s">
        <v>1392</v>
      </c>
      <c r="I190" s="80" t="s">
        <v>1393</v>
      </c>
      <c r="J190" s="83"/>
      <c r="K190" s="80">
        <v>1699</v>
      </c>
      <c r="L190" s="80" t="s">
        <v>2024</v>
      </c>
      <c r="M190" s="80" t="s">
        <v>2025</v>
      </c>
      <c r="N190" s="81" t="s">
        <v>2831</v>
      </c>
      <c r="O190" s="81" t="s">
        <v>2832</v>
      </c>
      <c r="P190" s="80" t="s">
        <v>2833</v>
      </c>
      <c r="Q190" s="81" t="s">
        <v>2834</v>
      </c>
      <c r="R190" s="83"/>
      <c r="S190" s="81" t="s">
        <v>2835</v>
      </c>
      <c r="T190" s="81" t="s">
        <v>533</v>
      </c>
      <c r="U190" s="84">
        <v>94564</v>
      </c>
      <c r="V190" s="80">
        <v>37.997453</v>
      </c>
      <c r="W190" s="80">
        <v>-122.2877052</v>
      </c>
      <c r="X190" s="80" t="s">
        <v>2836</v>
      </c>
      <c r="Y190" s="80" t="s">
        <v>2836</v>
      </c>
      <c r="Z190" s="80">
        <v>40</v>
      </c>
      <c r="AA190" s="80"/>
      <c r="AB190" s="85" t="s">
        <v>2837</v>
      </c>
      <c r="AC190" s="85" t="s">
        <v>2838</v>
      </c>
      <c r="AD190" s="83"/>
      <c r="AE190" s="92"/>
      <c r="AF190" s="83"/>
      <c r="AG190" s="86" t="s">
        <v>1190</v>
      </c>
      <c r="AH190" s="86" t="s">
        <v>1190</v>
      </c>
      <c r="AI190" s="86"/>
      <c r="AJ190" s="87"/>
      <c r="AK190" s="88" t="str">
        <f>VLOOKUP($A190,'[2]Arcade.Laser Tag'!$A$1:$AB$293,15,FALSE)</f>
        <v>Intercard</v>
      </c>
      <c r="AL190" s="89"/>
      <c r="AM190" s="86" t="s">
        <v>1189</v>
      </c>
      <c r="AN190" s="86" t="s">
        <v>1190</v>
      </c>
      <c r="AO190" s="86" t="s">
        <v>1189</v>
      </c>
      <c r="AP190" s="86" t="s">
        <v>1189</v>
      </c>
      <c r="AQ190" s="90"/>
      <c r="AR190" s="86" t="s">
        <v>1190</v>
      </c>
      <c r="AS190" s="86" t="s">
        <v>1189</v>
      </c>
      <c r="AT190" s="86" t="s">
        <v>1190</v>
      </c>
      <c r="AU190" s="86" t="s">
        <v>1189</v>
      </c>
      <c r="AV190" s="86" t="s">
        <v>1190</v>
      </c>
      <c r="AW190" s="86" t="s">
        <v>1190</v>
      </c>
      <c r="AX190" s="86" t="s">
        <v>1191</v>
      </c>
      <c r="AY190" s="86" t="s">
        <v>1192</v>
      </c>
      <c r="AZ190" s="80" t="s">
        <v>1193</v>
      </c>
      <c r="BA190" s="86" t="s">
        <v>1194</v>
      </c>
    </row>
    <row r="191" spans="1:53" ht="15.75">
      <c r="A191" s="80">
        <v>583</v>
      </c>
      <c r="B191" s="80" t="s">
        <v>11</v>
      </c>
      <c r="C191" s="81" t="s">
        <v>100</v>
      </c>
      <c r="D191" s="81" t="s">
        <v>164</v>
      </c>
      <c r="E191" s="82" t="s">
        <v>338</v>
      </c>
      <c r="F191" s="80" t="s">
        <v>1176</v>
      </c>
      <c r="G191" s="80" t="s">
        <v>133</v>
      </c>
      <c r="H191" s="80" t="s">
        <v>1392</v>
      </c>
      <c r="I191" s="80" t="s">
        <v>1393</v>
      </c>
      <c r="J191" s="83"/>
      <c r="K191" s="80">
        <v>1699</v>
      </c>
      <c r="L191" s="80" t="s">
        <v>2024</v>
      </c>
      <c r="M191" s="80" t="s">
        <v>2025</v>
      </c>
      <c r="N191" s="81" t="s">
        <v>2839</v>
      </c>
      <c r="O191" s="81" t="s">
        <v>2840</v>
      </c>
      <c r="P191" s="80" t="s">
        <v>2841</v>
      </c>
      <c r="Q191" s="81" t="s">
        <v>2842</v>
      </c>
      <c r="R191" s="83"/>
      <c r="S191" s="81" t="s">
        <v>2843</v>
      </c>
      <c r="T191" s="81" t="s">
        <v>533</v>
      </c>
      <c r="U191" s="84">
        <v>95677</v>
      </c>
      <c r="V191" s="80">
        <v>38.797048799999999</v>
      </c>
      <c r="W191" s="80">
        <v>-121.2223742</v>
      </c>
      <c r="X191" s="80" t="s">
        <v>2844</v>
      </c>
      <c r="Y191" s="80" t="s">
        <v>2844</v>
      </c>
      <c r="Z191" s="80">
        <v>40</v>
      </c>
      <c r="AA191" s="80"/>
      <c r="AB191" s="85" t="s">
        <v>2845</v>
      </c>
      <c r="AC191" s="85" t="s">
        <v>2846</v>
      </c>
      <c r="AD191" s="83"/>
      <c r="AE191" s="92"/>
      <c r="AF191" s="83"/>
      <c r="AG191" s="86" t="s">
        <v>1190</v>
      </c>
      <c r="AH191" s="86" t="s">
        <v>1190</v>
      </c>
      <c r="AI191" s="86"/>
      <c r="AJ191" s="87"/>
      <c r="AK191" s="88" t="str">
        <f>VLOOKUP($A191,'[2]Arcade.Laser Tag'!$A$1:$AB$293,15,FALSE)</f>
        <v>Pelican</v>
      </c>
      <c r="AL191" s="89"/>
      <c r="AM191" s="86" t="s">
        <v>1189</v>
      </c>
      <c r="AN191" s="86" t="s">
        <v>1190</v>
      </c>
      <c r="AO191" s="86" t="s">
        <v>1189</v>
      </c>
      <c r="AP191" s="86" t="s">
        <v>1189</v>
      </c>
      <c r="AQ191" s="90"/>
      <c r="AR191" s="86" t="s">
        <v>1190</v>
      </c>
      <c r="AS191" s="86" t="s">
        <v>1189</v>
      </c>
      <c r="AT191" s="86" t="s">
        <v>1190</v>
      </c>
      <c r="AU191" s="86" t="s">
        <v>1189</v>
      </c>
      <c r="AV191" s="86" t="s">
        <v>1190</v>
      </c>
      <c r="AW191" s="86" t="s">
        <v>1190</v>
      </c>
      <c r="AX191" s="86" t="s">
        <v>1191</v>
      </c>
      <c r="AY191" s="86" t="s">
        <v>1192</v>
      </c>
      <c r="AZ191" s="80" t="s">
        <v>1193</v>
      </c>
      <c r="BA191" s="86" t="s">
        <v>1194</v>
      </c>
    </row>
    <row r="192" spans="1:53" ht="15.75">
      <c r="A192" s="80">
        <v>584</v>
      </c>
      <c r="B192" s="80" t="s">
        <v>44</v>
      </c>
      <c r="C192" s="81" t="s">
        <v>100</v>
      </c>
      <c r="D192" s="93" t="s">
        <v>1744</v>
      </c>
      <c r="E192" s="82" t="s">
        <v>339</v>
      </c>
      <c r="F192" s="80" t="s">
        <v>1176</v>
      </c>
      <c r="G192" s="80" t="s">
        <v>133</v>
      </c>
      <c r="H192" s="80" t="s">
        <v>1392</v>
      </c>
      <c r="I192" s="80" t="s">
        <v>1393</v>
      </c>
      <c r="J192" s="83"/>
      <c r="K192" s="87">
        <v>1614</v>
      </c>
      <c r="L192" s="80" t="s">
        <v>1745</v>
      </c>
      <c r="M192" s="91" t="s">
        <v>1746</v>
      </c>
      <c r="N192" s="81" t="s">
        <v>2847</v>
      </c>
      <c r="O192" s="81" t="s">
        <v>2848</v>
      </c>
      <c r="P192" s="80" t="s">
        <v>2849</v>
      </c>
      <c r="Q192" s="81" t="s">
        <v>2850</v>
      </c>
      <c r="R192" s="83"/>
      <c r="S192" s="81" t="s">
        <v>2851</v>
      </c>
      <c r="T192" s="81" t="s">
        <v>533</v>
      </c>
      <c r="U192" s="84">
        <v>93612</v>
      </c>
      <c r="V192" s="80">
        <v>36.807271999999998</v>
      </c>
      <c r="W192" s="80">
        <v>-119.7071909</v>
      </c>
      <c r="X192" s="80" t="s">
        <v>2852</v>
      </c>
      <c r="Y192" s="80" t="s">
        <v>2852</v>
      </c>
      <c r="Z192" s="80">
        <v>40</v>
      </c>
      <c r="AA192" s="80"/>
      <c r="AB192" s="85" t="s">
        <v>2853</v>
      </c>
      <c r="AC192" s="85" t="s">
        <v>2854</v>
      </c>
      <c r="AD192" s="83" t="s">
        <v>1190</v>
      </c>
      <c r="AE192" s="92">
        <v>43067</v>
      </c>
      <c r="AF192" s="80" t="s">
        <v>2855</v>
      </c>
      <c r="AG192" s="86" t="s">
        <v>1190</v>
      </c>
      <c r="AH192" s="86" t="s">
        <v>1190</v>
      </c>
      <c r="AI192" s="86"/>
      <c r="AJ192" s="87"/>
      <c r="AK192" s="88" t="str">
        <f>VLOOKUP($A192,'[2]Arcade.Laser Tag'!$A$1:$AB$293,15,FALSE)</f>
        <v>Intercard</v>
      </c>
      <c r="AL192" s="89"/>
      <c r="AM192" s="86" t="s">
        <v>1189</v>
      </c>
      <c r="AN192" s="86" t="s">
        <v>1190</v>
      </c>
      <c r="AO192" s="86" t="s">
        <v>1189</v>
      </c>
      <c r="AP192" s="86" t="s">
        <v>1189</v>
      </c>
      <c r="AQ192" s="90"/>
      <c r="AR192" s="86" t="s">
        <v>1190</v>
      </c>
      <c r="AS192" s="86" t="s">
        <v>1189</v>
      </c>
      <c r="AT192" s="86" t="s">
        <v>1190</v>
      </c>
      <c r="AU192" s="86" t="s">
        <v>1189</v>
      </c>
      <c r="AV192" s="86" t="s">
        <v>1189</v>
      </c>
      <c r="AW192" s="86" t="s">
        <v>1190</v>
      </c>
      <c r="AX192" s="86" t="s">
        <v>1191</v>
      </c>
      <c r="AY192" s="86" t="s">
        <v>1192</v>
      </c>
      <c r="AZ192" s="80" t="s">
        <v>1193</v>
      </c>
      <c r="BA192" s="86" t="s">
        <v>1194</v>
      </c>
    </row>
    <row r="193" spans="1:53" ht="15.75">
      <c r="A193" s="80">
        <v>595</v>
      </c>
      <c r="B193" s="80" t="s">
        <v>11</v>
      </c>
      <c r="C193" s="81" t="s">
        <v>94</v>
      </c>
      <c r="D193" s="93" t="s">
        <v>2856</v>
      </c>
      <c r="E193" s="82" t="s">
        <v>340</v>
      </c>
      <c r="F193" s="80" t="s">
        <v>1176</v>
      </c>
      <c r="G193" s="80" t="s">
        <v>27</v>
      </c>
      <c r="H193" s="80" t="s">
        <v>1368</v>
      </c>
      <c r="I193" s="80" t="s">
        <v>1369</v>
      </c>
      <c r="J193" s="87" t="s">
        <v>1381</v>
      </c>
      <c r="K193" s="87">
        <v>1567</v>
      </c>
      <c r="L193" s="87" t="s">
        <v>2857</v>
      </c>
      <c r="M193" s="91" t="s">
        <v>2858</v>
      </c>
      <c r="N193" s="81" t="s">
        <v>1232</v>
      </c>
      <c r="O193" s="81" t="s">
        <v>2859</v>
      </c>
      <c r="P193" s="80" t="s">
        <v>2860</v>
      </c>
      <c r="Q193" s="81" t="s">
        <v>2861</v>
      </c>
      <c r="R193" s="83"/>
      <c r="S193" s="81" t="s">
        <v>2862</v>
      </c>
      <c r="T193" s="81" t="s">
        <v>487</v>
      </c>
      <c r="U193" s="84">
        <v>75067</v>
      </c>
      <c r="V193" s="80">
        <v>33.0409705</v>
      </c>
      <c r="W193" s="80">
        <v>-97.030410599999996</v>
      </c>
      <c r="X193" s="80" t="s">
        <v>2863</v>
      </c>
      <c r="Y193" s="80" t="s">
        <v>2863</v>
      </c>
      <c r="Z193" s="80">
        <v>32</v>
      </c>
      <c r="AA193" s="80"/>
      <c r="AB193" s="85" t="s">
        <v>2864</v>
      </c>
      <c r="AC193" s="85" t="s">
        <v>2865</v>
      </c>
      <c r="AD193" s="83"/>
      <c r="AE193" s="92"/>
      <c r="AF193" s="83"/>
      <c r="AG193" s="86" t="s">
        <v>1190</v>
      </c>
      <c r="AH193" s="86" t="s">
        <v>1190</v>
      </c>
      <c r="AI193" s="86"/>
      <c r="AJ193" s="87"/>
      <c r="AK193" s="88" t="str">
        <f>VLOOKUP($A193,'[2]Arcade.Laser Tag'!$A$1:$AB$293,15,FALSE)</f>
        <v>Pelican</v>
      </c>
      <c r="AL193" s="89"/>
      <c r="AM193" s="86" t="s">
        <v>1189</v>
      </c>
      <c r="AN193" s="86" t="s">
        <v>1190</v>
      </c>
      <c r="AO193" s="86" t="s">
        <v>1189</v>
      </c>
      <c r="AP193" s="86" t="s">
        <v>1189</v>
      </c>
      <c r="AQ193" s="90"/>
      <c r="AR193" s="86" t="s">
        <v>1190</v>
      </c>
      <c r="AS193" s="86" t="s">
        <v>1189</v>
      </c>
      <c r="AT193" s="86" t="s">
        <v>1190</v>
      </c>
      <c r="AU193" s="86" t="s">
        <v>1189</v>
      </c>
      <c r="AV193" s="86" t="s">
        <v>1189</v>
      </c>
      <c r="AW193" s="86" t="s">
        <v>1190</v>
      </c>
      <c r="AX193" s="86" t="s">
        <v>1191</v>
      </c>
      <c r="AY193" s="86" t="s">
        <v>1192</v>
      </c>
      <c r="AZ193" s="80" t="s">
        <v>1193</v>
      </c>
      <c r="BA193" s="86" t="s">
        <v>1194</v>
      </c>
    </row>
    <row r="194" spans="1:53" ht="15.75">
      <c r="A194" s="80">
        <v>596</v>
      </c>
      <c r="B194" s="80" t="s">
        <v>11</v>
      </c>
      <c r="C194" s="81" t="s">
        <v>94</v>
      </c>
      <c r="D194" s="93" t="s">
        <v>2856</v>
      </c>
      <c r="E194" s="82" t="s">
        <v>342</v>
      </c>
      <c r="F194" s="80" t="s">
        <v>1176</v>
      </c>
      <c r="G194" s="80" t="s">
        <v>27</v>
      </c>
      <c r="H194" s="80" t="s">
        <v>1368</v>
      </c>
      <c r="I194" s="80" t="s">
        <v>1369</v>
      </c>
      <c r="J194" s="87" t="s">
        <v>1381</v>
      </c>
      <c r="K194" s="87">
        <v>1567</v>
      </c>
      <c r="L194" s="87" t="s">
        <v>2857</v>
      </c>
      <c r="M194" s="91" t="s">
        <v>2858</v>
      </c>
      <c r="N194" s="81" t="s">
        <v>1232</v>
      </c>
      <c r="O194" s="81" t="s">
        <v>2866</v>
      </c>
      <c r="P194" s="80" t="s">
        <v>2867</v>
      </c>
      <c r="Q194" s="81" t="s">
        <v>2868</v>
      </c>
      <c r="R194" s="83"/>
      <c r="S194" s="81" t="s">
        <v>2869</v>
      </c>
      <c r="T194" s="81" t="s">
        <v>487</v>
      </c>
      <c r="U194" s="84">
        <v>75080</v>
      </c>
      <c r="V194" s="80">
        <v>32.978437100000001</v>
      </c>
      <c r="W194" s="80">
        <v>-96.716411800000003</v>
      </c>
      <c r="X194" s="80" t="s">
        <v>2870</v>
      </c>
      <c r="Y194" s="80" t="s">
        <v>2870</v>
      </c>
      <c r="Z194" s="80">
        <v>40</v>
      </c>
      <c r="AA194" s="80"/>
      <c r="AB194" s="85" t="s">
        <v>2871</v>
      </c>
      <c r="AC194" s="85" t="s">
        <v>2872</v>
      </c>
      <c r="AD194" s="83"/>
      <c r="AE194" s="92"/>
      <c r="AF194" s="83"/>
      <c r="AG194" s="86" t="s">
        <v>1189</v>
      </c>
      <c r="AH194" s="86" t="s">
        <v>1190</v>
      </c>
      <c r="AI194" s="86"/>
      <c r="AJ194" s="87"/>
      <c r="AK194" s="88" t="str">
        <f>VLOOKUP($A194,'[2]Arcade.Laser Tag'!$A$1:$AB$293,15,FALSE)</f>
        <v>Pelican</v>
      </c>
      <c r="AL194" s="89"/>
      <c r="AM194" s="86" t="s">
        <v>1189</v>
      </c>
      <c r="AN194" s="86" t="s">
        <v>1190</v>
      </c>
      <c r="AO194" s="86" t="s">
        <v>1189</v>
      </c>
      <c r="AP194" s="86" t="s">
        <v>1189</v>
      </c>
      <c r="AQ194" s="90"/>
      <c r="AR194" s="86" t="s">
        <v>1190</v>
      </c>
      <c r="AS194" s="86" t="s">
        <v>1189</v>
      </c>
      <c r="AT194" s="86" t="s">
        <v>1190</v>
      </c>
      <c r="AU194" s="86" t="s">
        <v>1189</v>
      </c>
      <c r="AV194" s="86" t="s">
        <v>1190</v>
      </c>
      <c r="AW194" s="86" t="s">
        <v>1190</v>
      </c>
      <c r="AX194" s="86" t="s">
        <v>1191</v>
      </c>
      <c r="AY194" s="86" t="s">
        <v>1192</v>
      </c>
      <c r="AZ194" s="80" t="s">
        <v>1193</v>
      </c>
      <c r="BA194" s="86" t="s">
        <v>1194</v>
      </c>
    </row>
    <row r="195" spans="1:53" ht="15.75">
      <c r="A195" s="80">
        <v>598</v>
      </c>
      <c r="B195" s="80" t="s">
        <v>44</v>
      </c>
      <c r="C195" s="81" t="s">
        <v>100</v>
      </c>
      <c r="D195" s="81" t="s">
        <v>164</v>
      </c>
      <c r="E195" s="82" t="s">
        <v>343</v>
      </c>
      <c r="F195" s="80" t="s">
        <v>1176</v>
      </c>
      <c r="G195" s="80" t="s">
        <v>133</v>
      </c>
      <c r="H195" s="80" t="s">
        <v>1392</v>
      </c>
      <c r="I195" s="80" t="s">
        <v>1393</v>
      </c>
      <c r="J195" s="83"/>
      <c r="K195" s="80">
        <v>1699</v>
      </c>
      <c r="L195" s="80" t="s">
        <v>2024</v>
      </c>
      <c r="M195" s="80" t="s">
        <v>2025</v>
      </c>
      <c r="N195" s="81" t="s">
        <v>2873</v>
      </c>
      <c r="O195" s="81" t="s">
        <v>2874</v>
      </c>
      <c r="P195" s="80" t="s">
        <v>2875</v>
      </c>
      <c r="Q195" s="81" t="s">
        <v>2876</v>
      </c>
      <c r="R195" s="83"/>
      <c r="S195" s="81" t="s">
        <v>2877</v>
      </c>
      <c r="T195" s="81" t="s">
        <v>533</v>
      </c>
      <c r="U195" s="84">
        <v>93277</v>
      </c>
      <c r="V195" s="80">
        <v>36.299943399999997</v>
      </c>
      <c r="W195" s="80">
        <v>-119.3097874</v>
      </c>
      <c r="X195" s="80" t="s">
        <v>2878</v>
      </c>
      <c r="Y195" s="80" t="s">
        <v>2878</v>
      </c>
      <c r="Z195" s="80">
        <v>40</v>
      </c>
      <c r="AA195" s="80"/>
      <c r="AB195" s="85" t="s">
        <v>2879</v>
      </c>
      <c r="AC195" s="85" t="s">
        <v>2880</v>
      </c>
      <c r="AD195" s="80" t="s">
        <v>1190</v>
      </c>
      <c r="AE195" s="92">
        <v>42991</v>
      </c>
      <c r="AF195" s="83" t="s">
        <v>2881</v>
      </c>
      <c r="AG195" s="86" t="s">
        <v>1190</v>
      </c>
      <c r="AH195" s="86" t="s">
        <v>1190</v>
      </c>
      <c r="AI195" s="86"/>
      <c r="AJ195" s="87"/>
      <c r="AK195" s="88" t="str">
        <f>VLOOKUP($A195,'[2]Arcade.Laser Tag'!$A$1:$AB$293,15,FALSE)</f>
        <v>Intercard</v>
      </c>
      <c r="AL195" s="89"/>
      <c r="AM195" s="86" t="s">
        <v>1189</v>
      </c>
      <c r="AN195" s="86" t="s">
        <v>1190</v>
      </c>
      <c r="AO195" s="86" t="s">
        <v>1189</v>
      </c>
      <c r="AP195" s="86" t="s">
        <v>1189</v>
      </c>
      <c r="AQ195" s="90"/>
      <c r="AR195" s="86" t="s">
        <v>1190</v>
      </c>
      <c r="AS195" s="86" t="s">
        <v>1189</v>
      </c>
      <c r="AT195" s="86" t="s">
        <v>1190</v>
      </c>
      <c r="AU195" s="86" t="s">
        <v>1189</v>
      </c>
      <c r="AV195" s="86" t="s">
        <v>1189</v>
      </c>
      <c r="AW195" s="86" t="s">
        <v>1190</v>
      </c>
      <c r="AX195" s="86" t="s">
        <v>1191</v>
      </c>
      <c r="AY195" s="86" t="s">
        <v>1192</v>
      </c>
      <c r="AZ195" s="80" t="s">
        <v>1193</v>
      </c>
      <c r="BA195" s="86" t="s">
        <v>1194</v>
      </c>
    </row>
    <row r="196" spans="1:53" ht="15.75">
      <c r="A196" s="80">
        <v>601</v>
      </c>
      <c r="B196" s="80" t="s">
        <v>11</v>
      </c>
      <c r="C196" s="81" t="s">
        <v>85</v>
      </c>
      <c r="D196" s="81" t="s">
        <v>323</v>
      </c>
      <c r="E196" s="82" t="s">
        <v>344</v>
      </c>
      <c r="F196" s="80" t="s">
        <v>1176</v>
      </c>
      <c r="G196" s="80" t="s">
        <v>27</v>
      </c>
      <c r="H196" s="80" t="s">
        <v>1325</v>
      </c>
      <c r="I196" s="80" t="s">
        <v>1326</v>
      </c>
      <c r="J196" s="83"/>
      <c r="K196" s="80">
        <v>1621</v>
      </c>
      <c r="L196" s="80" t="s">
        <v>2750</v>
      </c>
      <c r="M196" s="80" t="s">
        <v>2751</v>
      </c>
      <c r="N196" s="81" t="s">
        <v>2882</v>
      </c>
      <c r="O196" s="81" t="s">
        <v>2883</v>
      </c>
      <c r="P196" s="80" t="s">
        <v>2884</v>
      </c>
      <c r="Q196" s="81" t="s">
        <v>2885</v>
      </c>
      <c r="R196" s="83"/>
      <c r="S196" s="81" t="s">
        <v>2886</v>
      </c>
      <c r="T196" s="81" t="s">
        <v>668</v>
      </c>
      <c r="U196" s="84">
        <v>53219</v>
      </c>
      <c r="V196" s="80">
        <v>42.986924700000003</v>
      </c>
      <c r="W196" s="80">
        <v>-88.005526599999996</v>
      </c>
      <c r="X196" s="80" t="s">
        <v>2887</v>
      </c>
      <c r="Y196" s="80" t="s">
        <v>2887</v>
      </c>
      <c r="Z196" s="80">
        <v>48</v>
      </c>
      <c r="AA196" s="80"/>
      <c r="AB196" s="85" t="s">
        <v>2888</v>
      </c>
      <c r="AC196" s="85" t="s">
        <v>2889</v>
      </c>
      <c r="AD196" s="83"/>
      <c r="AE196" s="92"/>
      <c r="AF196" s="83"/>
      <c r="AG196" s="86" t="s">
        <v>1190</v>
      </c>
      <c r="AH196" s="86" t="s">
        <v>1189</v>
      </c>
      <c r="AI196" s="86"/>
      <c r="AJ196" s="87"/>
      <c r="AK196" s="88" t="str">
        <f>VLOOKUP($A196,'[2]Arcade.Laser Tag'!$A$1:$AB$293,15,FALSE)</f>
        <v>Intercard</v>
      </c>
      <c r="AL196" s="89"/>
      <c r="AM196" s="86" t="s">
        <v>1189</v>
      </c>
      <c r="AN196" s="86" t="s">
        <v>1190</v>
      </c>
      <c r="AO196" s="86" t="s">
        <v>1189</v>
      </c>
      <c r="AP196" s="86" t="s">
        <v>1189</v>
      </c>
      <c r="AQ196" s="90"/>
      <c r="AR196" s="86" t="s">
        <v>1190</v>
      </c>
      <c r="AS196" s="86" t="s">
        <v>1189</v>
      </c>
      <c r="AT196" s="86" t="s">
        <v>1190</v>
      </c>
      <c r="AU196" s="86" t="s">
        <v>1189</v>
      </c>
      <c r="AV196" s="86" t="s">
        <v>1190</v>
      </c>
      <c r="AW196" s="86" t="s">
        <v>1190</v>
      </c>
      <c r="AX196" s="86" t="s">
        <v>1191</v>
      </c>
      <c r="AY196" s="86" t="s">
        <v>1192</v>
      </c>
      <c r="AZ196" s="80" t="s">
        <v>1193</v>
      </c>
      <c r="BA196" s="86" t="s">
        <v>1194</v>
      </c>
    </row>
    <row r="197" spans="1:53" ht="15.75">
      <c r="A197" s="80">
        <v>602</v>
      </c>
      <c r="B197" s="80" t="s">
        <v>11</v>
      </c>
      <c r="C197" s="81" t="s">
        <v>56</v>
      </c>
      <c r="D197" s="81" t="s">
        <v>57</v>
      </c>
      <c r="E197" s="82" t="s">
        <v>345</v>
      </c>
      <c r="F197" s="80" t="s">
        <v>1176</v>
      </c>
      <c r="G197" s="80" t="s">
        <v>27</v>
      </c>
      <c r="H197" s="80" t="s">
        <v>1261</v>
      </c>
      <c r="I197" s="80" t="s">
        <v>1262</v>
      </c>
      <c r="J197" s="83"/>
      <c r="K197" s="80">
        <v>1693</v>
      </c>
      <c r="L197" s="80" t="s">
        <v>1263</v>
      </c>
      <c r="M197" s="80" t="s">
        <v>1264</v>
      </c>
      <c r="N197" s="81" t="s">
        <v>2890</v>
      </c>
      <c r="O197" s="81" t="s">
        <v>2891</v>
      </c>
      <c r="P197" s="80" t="s">
        <v>2892</v>
      </c>
      <c r="Q197" s="81" t="s">
        <v>2893</v>
      </c>
      <c r="R197" s="83"/>
      <c r="S197" s="81" t="s">
        <v>2894</v>
      </c>
      <c r="T197" s="81" t="s">
        <v>664</v>
      </c>
      <c r="U197" s="84">
        <v>73127</v>
      </c>
      <c r="V197" s="80">
        <v>35.492153799999997</v>
      </c>
      <c r="W197" s="80">
        <v>-97.602681099999998</v>
      </c>
      <c r="X197" s="80" t="s">
        <v>2895</v>
      </c>
      <c r="Y197" s="80" t="s">
        <v>2895</v>
      </c>
      <c r="Z197" s="80">
        <v>40</v>
      </c>
      <c r="AA197" s="80"/>
      <c r="AB197" s="85" t="s">
        <v>2896</v>
      </c>
      <c r="AC197" s="85" t="s">
        <v>2897</v>
      </c>
      <c r="AD197" s="83"/>
      <c r="AE197" s="92"/>
      <c r="AF197" s="83"/>
      <c r="AG197" s="86" t="s">
        <v>1189</v>
      </c>
      <c r="AH197" s="86" t="s">
        <v>1190</v>
      </c>
      <c r="AI197" s="86"/>
      <c r="AJ197" s="87"/>
      <c r="AK197" s="88" t="str">
        <f>VLOOKUP($A197,'[2]Arcade.Laser Tag'!$A$1:$AB$293,15,FALSE)</f>
        <v>Pelican</v>
      </c>
      <c r="AL197" s="89"/>
      <c r="AM197" s="86" t="s">
        <v>1189</v>
      </c>
      <c r="AN197" s="86" t="s">
        <v>1190</v>
      </c>
      <c r="AO197" s="86" t="s">
        <v>1189</v>
      </c>
      <c r="AP197" s="86" t="s">
        <v>1189</v>
      </c>
      <c r="AQ197" s="90"/>
      <c r="AR197" s="86" t="s">
        <v>1190</v>
      </c>
      <c r="AS197" s="86" t="s">
        <v>1189</v>
      </c>
      <c r="AT197" s="86" t="s">
        <v>1189</v>
      </c>
      <c r="AU197" s="86" t="s">
        <v>1189</v>
      </c>
      <c r="AV197" s="86" t="s">
        <v>1190</v>
      </c>
      <c r="AW197" s="86" t="s">
        <v>1189</v>
      </c>
      <c r="AX197" s="86" t="s">
        <v>1191</v>
      </c>
      <c r="AY197" s="86" t="s">
        <v>1192</v>
      </c>
      <c r="AZ197" s="80" t="s">
        <v>1193</v>
      </c>
      <c r="BA197" s="86" t="s">
        <v>1194</v>
      </c>
    </row>
    <row r="198" spans="1:53" ht="15.75">
      <c r="A198" s="80">
        <v>603</v>
      </c>
      <c r="B198" s="80" t="s">
        <v>11</v>
      </c>
      <c r="C198" s="81" t="s">
        <v>94</v>
      </c>
      <c r="D198" s="81" t="s">
        <v>97</v>
      </c>
      <c r="E198" s="82" t="s">
        <v>346</v>
      </c>
      <c r="F198" s="80" t="s">
        <v>1176</v>
      </c>
      <c r="G198" s="80" t="s">
        <v>27</v>
      </c>
      <c r="H198" s="80" t="s">
        <v>1368</v>
      </c>
      <c r="I198" s="80" t="s">
        <v>1369</v>
      </c>
      <c r="J198" s="83"/>
      <c r="K198" s="80">
        <v>1689</v>
      </c>
      <c r="L198" s="80" t="s">
        <v>1381</v>
      </c>
      <c r="M198" s="80" t="s">
        <v>2443</v>
      </c>
      <c r="N198" s="81" t="s">
        <v>2898</v>
      </c>
      <c r="O198" s="81" t="s">
        <v>2899</v>
      </c>
      <c r="P198" s="80" t="s">
        <v>2900</v>
      </c>
      <c r="Q198" s="81" t="s">
        <v>2901</v>
      </c>
      <c r="R198" s="83"/>
      <c r="S198" s="81" t="s">
        <v>2902</v>
      </c>
      <c r="T198" s="81" t="s">
        <v>487</v>
      </c>
      <c r="U198" s="84">
        <v>75115</v>
      </c>
      <c r="V198" s="80">
        <v>32.630777500000001</v>
      </c>
      <c r="W198" s="80">
        <v>-96.859366399999999</v>
      </c>
      <c r="X198" s="80" t="s">
        <v>2903</v>
      </c>
      <c r="Y198" s="80" t="s">
        <v>2903</v>
      </c>
      <c r="Z198" s="80">
        <v>40</v>
      </c>
      <c r="AA198" s="80"/>
      <c r="AB198" s="85" t="s">
        <v>2904</v>
      </c>
      <c r="AC198" s="85" t="s">
        <v>2905</v>
      </c>
      <c r="AD198" s="83"/>
      <c r="AE198" s="92"/>
      <c r="AF198" s="83"/>
      <c r="AG198" s="86" t="s">
        <v>1189</v>
      </c>
      <c r="AH198" s="86" t="s">
        <v>1190</v>
      </c>
      <c r="AI198" s="86"/>
      <c r="AJ198" s="87"/>
      <c r="AK198" s="88" t="str">
        <f>VLOOKUP($A198,'[2]Arcade.Laser Tag'!$A$1:$AB$293,15,FALSE)</f>
        <v>Pelican</v>
      </c>
      <c r="AL198" s="89"/>
      <c r="AM198" s="86" t="s">
        <v>1189</v>
      </c>
      <c r="AN198" s="86" t="s">
        <v>1190</v>
      </c>
      <c r="AO198" s="86" t="s">
        <v>1189</v>
      </c>
      <c r="AP198" s="86" t="s">
        <v>1189</v>
      </c>
      <c r="AQ198" s="90"/>
      <c r="AR198" s="86" t="s">
        <v>1190</v>
      </c>
      <c r="AS198" s="86" t="s">
        <v>1189</v>
      </c>
      <c r="AT198" s="86" t="s">
        <v>1190</v>
      </c>
      <c r="AU198" s="86" t="s">
        <v>1189</v>
      </c>
      <c r="AV198" s="86" t="s">
        <v>1190</v>
      </c>
      <c r="AW198" s="86" t="s">
        <v>1190</v>
      </c>
      <c r="AX198" s="86" t="s">
        <v>1191</v>
      </c>
      <c r="AY198" s="86" t="s">
        <v>1192</v>
      </c>
      <c r="AZ198" s="80" t="s">
        <v>1193</v>
      </c>
      <c r="BA198" s="86" t="s">
        <v>1194</v>
      </c>
    </row>
    <row r="199" spans="1:53" ht="15.75">
      <c r="A199" s="80">
        <v>608</v>
      </c>
      <c r="B199" s="80" t="s">
        <v>11</v>
      </c>
      <c r="C199" s="81" t="s">
        <v>100</v>
      </c>
      <c r="D199" s="81" t="s">
        <v>188</v>
      </c>
      <c r="E199" s="82" t="s">
        <v>348</v>
      </c>
      <c r="F199" s="80" t="s">
        <v>1176</v>
      </c>
      <c r="G199" s="80" t="s">
        <v>133</v>
      </c>
      <c r="H199" s="80" t="s">
        <v>1392</v>
      </c>
      <c r="I199" s="80" t="s">
        <v>1393</v>
      </c>
      <c r="J199" s="83"/>
      <c r="K199" s="80">
        <v>1550</v>
      </c>
      <c r="L199" s="80" t="s">
        <v>1900</v>
      </c>
      <c r="M199" s="80" t="s">
        <v>1901</v>
      </c>
      <c r="N199" s="81" t="s">
        <v>2906</v>
      </c>
      <c r="O199" s="81" t="s">
        <v>2907</v>
      </c>
      <c r="P199" s="80" t="s">
        <v>2908</v>
      </c>
      <c r="Q199" s="81" t="s">
        <v>2909</v>
      </c>
      <c r="R199" s="83"/>
      <c r="S199" s="81" t="s">
        <v>2910</v>
      </c>
      <c r="T199" s="81" t="s">
        <v>533</v>
      </c>
      <c r="U199" s="84">
        <v>93309</v>
      </c>
      <c r="V199" s="80">
        <v>35.321820099999997</v>
      </c>
      <c r="W199" s="80">
        <v>-119.03823610000001</v>
      </c>
      <c r="X199" s="80" t="s">
        <v>2911</v>
      </c>
      <c r="Y199" s="80" t="s">
        <v>2911</v>
      </c>
      <c r="Z199" s="80">
        <v>36</v>
      </c>
      <c r="AA199" s="80"/>
      <c r="AB199" s="85" t="s">
        <v>2912</v>
      </c>
      <c r="AC199" s="85" t="s">
        <v>2913</v>
      </c>
      <c r="AD199" s="83"/>
      <c r="AE199" s="92"/>
      <c r="AF199" s="83"/>
      <c r="AG199" s="86" t="s">
        <v>1190</v>
      </c>
      <c r="AH199" s="86" t="s">
        <v>1190</v>
      </c>
      <c r="AI199" s="86"/>
      <c r="AJ199" s="87"/>
      <c r="AK199" s="88" t="str">
        <f>VLOOKUP($A199,'[2]Arcade.Laser Tag'!$A$1:$AB$293,15,FALSE)</f>
        <v>Intercard</v>
      </c>
      <c r="AL199" s="89"/>
      <c r="AM199" s="86" t="s">
        <v>1189</v>
      </c>
      <c r="AN199" s="86" t="s">
        <v>1190</v>
      </c>
      <c r="AO199" s="86" t="s">
        <v>1189</v>
      </c>
      <c r="AP199" s="86" t="s">
        <v>1189</v>
      </c>
      <c r="AQ199" s="90"/>
      <c r="AR199" s="86" t="s">
        <v>1190</v>
      </c>
      <c r="AS199" s="86" t="s">
        <v>1189</v>
      </c>
      <c r="AT199" s="86" t="s">
        <v>1190</v>
      </c>
      <c r="AU199" s="86" t="s">
        <v>1189</v>
      </c>
      <c r="AV199" s="86" t="s">
        <v>1190</v>
      </c>
      <c r="AW199" s="86" t="s">
        <v>1190</v>
      </c>
      <c r="AX199" s="86" t="s">
        <v>1191</v>
      </c>
      <c r="AY199" s="86" t="s">
        <v>1192</v>
      </c>
      <c r="AZ199" s="80" t="s">
        <v>1193</v>
      </c>
      <c r="BA199" s="86" t="s">
        <v>1194</v>
      </c>
    </row>
    <row r="200" spans="1:53" ht="15.75">
      <c r="A200" s="80">
        <v>609</v>
      </c>
      <c r="B200" s="80" t="s">
        <v>11</v>
      </c>
      <c r="C200" s="81" t="s">
        <v>100</v>
      </c>
      <c r="D200" s="81" t="s">
        <v>188</v>
      </c>
      <c r="E200" s="82" t="s">
        <v>349</v>
      </c>
      <c r="F200" s="80" t="s">
        <v>1176</v>
      </c>
      <c r="G200" s="80" t="s">
        <v>133</v>
      </c>
      <c r="H200" s="80" t="s">
        <v>1392</v>
      </c>
      <c r="I200" s="80" t="s">
        <v>1393</v>
      </c>
      <c r="J200" s="83"/>
      <c r="K200" s="80">
        <v>1550</v>
      </c>
      <c r="L200" s="80" t="s">
        <v>1900</v>
      </c>
      <c r="M200" s="80" t="s">
        <v>1901</v>
      </c>
      <c r="N200" s="81" t="s">
        <v>1232</v>
      </c>
      <c r="O200" s="81" t="s">
        <v>2914</v>
      </c>
      <c r="P200" s="80" t="s">
        <v>2915</v>
      </c>
      <c r="Q200" s="81" t="s">
        <v>2916</v>
      </c>
      <c r="R200" s="83"/>
      <c r="S200" s="81" t="s">
        <v>2910</v>
      </c>
      <c r="T200" s="81" t="s">
        <v>533</v>
      </c>
      <c r="U200" s="84">
        <v>93301</v>
      </c>
      <c r="V200" s="80">
        <v>35.386399699999998</v>
      </c>
      <c r="W200" s="80">
        <v>-119.0223154</v>
      </c>
      <c r="X200" s="80" t="s">
        <v>2917</v>
      </c>
      <c r="Y200" s="80" t="s">
        <v>2917</v>
      </c>
      <c r="Z200" s="80">
        <v>24</v>
      </c>
      <c r="AA200" s="80"/>
      <c r="AB200" s="85" t="s">
        <v>2918</v>
      </c>
      <c r="AC200" s="85" t="s">
        <v>2919</v>
      </c>
      <c r="AD200" s="83"/>
      <c r="AE200" s="92"/>
      <c r="AF200" s="83"/>
      <c r="AG200" s="86" t="s">
        <v>1189</v>
      </c>
      <c r="AH200" s="86" t="s">
        <v>1189</v>
      </c>
      <c r="AI200" s="86"/>
      <c r="AJ200" s="87"/>
      <c r="AK200" s="88" t="str">
        <f>VLOOKUP($A200,'[2]Arcade.Laser Tag'!$A$1:$AB$293,15,FALSE)</f>
        <v>Pelican</v>
      </c>
      <c r="AL200" s="89"/>
      <c r="AM200" s="86" t="s">
        <v>1189</v>
      </c>
      <c r="AN200" s="86" t="s">
        <v>1189</v>
      </c>
      <c r="AO200" s="86" t="s">
        <v>1189</v>
      </c>
      <c r="AP200" s="86" t="s">
        <v>1189</v>
      </c>
      <c r="AQ200" s="90"/>
      <c r="AR200" s="86" t="s">
        <v>1190</v>
      </c>
      <c r="AS200" s="86" t="s">
        <v>1189</v>
      </c>
      <c r="AT200" s="86" t="s">
        <v>1190</v>
      </c>
      <c r="AU200" s="86" t="s">
        <v>1189</v>
      </c>
      <c r="AV200" s="86" t="s">
        <v>1190</v>
      </c>
      <c r="AW200" s="86" t="s">
        <v>1190</v>
      </c>
      <c r="AX200" s="86" t="s">
        <v>1191</v>
      </c>
      <c r="AY200" s="86" t="s">
        <v>1192</v>
      </c>
      <c r="AZ200" s="80" t="s">
        <v>1193</v>
      </c>
      <c r="BA200" s="86" t="s">
        <v>1194</v>
      </c>
    </row>
    <row r="201" spans="1:53" ht="15.75">
      <c r="A201" s="80">
        <v>610</v>
      </c>
      <c r="B201" s="80" t="s">
        <v>11</v>
      </c>
      <c r="C201" s="81" t="s">
        <v>100</v>
      </c>
      <c r="D201" s="81" t="s">
        <v>164</v>
      </c>
      <c r="E201" s="82" t="s">
        <v>103</v>
      </c>
      <c r="F201" s="80" t="s">
        <v>1176</v>
      </c>
      <c r="G201" s="80" t="s">
        <v>133</v>
      </c>
      <c r="H201" s="80" t="s">
        <v>1392</v>
      </c>
      <c r="I201" s="80" t="s">
        <v>1393</v>
      </c>
      <c r="J201" s="83"/>
      <c r="K201" s="80">
        <v>1699</v>
      </c>
      <c r="L201" s="80" t="s">
        <v>2024</v>
      </c>
      <c r="M201" s="80" t="s">
        <v>2025</v>
      </c>
      <c r="N201" s="81" t="s">
        <v>2920</v>
      </c>
      <c r="O201" s="81" t="s">
        <v>2921</v>
      </c>
      <c r="P201" s="80" t="s">
        <v>2922</v>
      </c>
      <c r="Q201" s="81" t="s">
        <v>2923</v>
      </c>
      <c r="R201" s="83"/>
      <c r="S201" s="81" t="s">
        <v>2924</v>
      </c>
      <c r="T201" s="81" t="s">
        <v>533</v>
      </c>
      <c r="U201" s="84">
        <v>94952</v>
      </c>
      <c r="V201" s="80">
        <v>38.226153500000002</v>
      </c>
      <c r="W201" s="80">
        <v>-122.624612</v>
      </c>
      <c r="X201" s="80" t="s">
        <v>2925</v>
      </c>
      <c r="Y201" s="80" t="s">
        <v>2925</v>
      </c>
      <c r="Z201" s="80">
        <v>40</v>
      </c>
      <c r="AA201" s="80"/>
      <c r="AB201" s="85" t="s">
        <v>2926</v>
      </c>
      <c r="AC201" s="85" t="s">
        <v>2927</v>
      </c>
      <c r="AD201" s="83"/>
      <c r="AE201" s="92"/>
      <c r="AF201" s="83"/>
      <c r="AG201" s="86" t="s">
        <v>1189</v>
      </c>
      <c r="AH201" s="86" t="s">
        <v>1189</v>
      </c>
      <c r="AI201" s="86"/>
      <c r="AJ201" s="87"/>
      <c r="AK201" s="88" t="str">
        <f>VLOOKUP($A201,'[2]Arcade.Laser Tag'!$A$1:$AB$293,15,FALSE)</f>
        <v>Pelican</v>
      </c>
      <c r="AL201" s="89"/>
      <c r="AM201" s="86" t="s">
        <v>1189</v>
      </c>
      <c r="AN201" s="86" t="s">
        <v>1190</v>
      </c>
      <c r="AO201" s="86" t="s">
        <v>1189</v>
      </c>
      <c r="AP201" s="86" t="s">
        <v>1189</v>
      </c>
      <c r="AQ201" s="90"/>
      <c r="AR201" s="86" t="s">
        <v>1190</v>
      </c>
      <c r="AS201" s="86" t="s">
        <v>1189</v>
      </c>
      <c r="AT201" s="86" t="s">
        <v>1190</v>
      </c>
      <c r="AU201" s="86" t="s">
        <v>1189</v>
      </c>
      <c r="AV201" s="86" t="s">
        <v>1190</v>
      </c>
      <c r="AW201" s="86" t="s">
        <v>1190</v>
      </c>
      <c r="AX201" s="86" t="s">
        <v>1191</v>
      </c>
      <c r="AY201" s="86" t="s">
        <v>1192</v>
      </c>
      <c r="AZ201" s="80" t="s">
        <v>1193</v>
      </c>
      <c r="BA201" s="86" t="s">
        <v>1194</v>
      </c>
    </row>
    <row r="202" spans="1:53" ht="15.75">
      <c r="A202" s="80">
        <v>615</v>
      </c>
      <c r="B202" s="80" t="s">
        <v>11</v>
      </c>
      <c r="C202" s="81" t="s">
        <v>12</v>
      </c>
      <c r="D202" s="81" t="s">
        <v>123</v>
      </c>
      <c r="E202" s="82" t="s">
        <v>352</v>
      </c>
      <c r="F202" s="80" t="s">
        <v>1176</v>
      </c>
      <c r="G202" s="80" t="s">
        <v>27</v>
      </c>
      <c r="H202" s="80" t="s">
        <v>1177</v>
      </c>
      <c r="I202" s="80" t="s">
        <v>1178</v>
      </c>
      <c r="J202" s="83"/>
      <c r="K202" s="80">
        <v>1561</v>
      </c>
      <c r="L202" s="80" t="s">
        <v>1505</v>
      </c>
      <c r="M202" s="80" t="s">
        <v>1506</v>
      </c>
      <c r="N202" s="81" t="s">
        <v>2928</v>
      </c>
      <c r="O202" s="81" t="s">
        <v>2929</v>
      </c>
      <c r="P202" s="80" t="s">
        <v>2930</v>
      </c>
      <c r="Q202" s="81" t="s">
        <v>2931</v>
      </c>
      <c r="R202" s="83"/>
      <c r="S202" s="81" t="s">
        <v>2932</v>
      </c>
      <c r="T202" s="81" t="s">
        <v>565</v>
      </c>
      <c r="U202" s="84">
        <v>36608</v>
      </c>
      <c r="V202" s="80">
        <v>30.6924493</v>
      </c>
      <c r="W202" s="80">
        <v>-88.226691700000003</v>
      </c>
      <c r="X202" s="80" t="s">
        <v>2933</v>
      </c>
      <c r="Y202" s="80" t="s">
        <v>2933</v>
      </c>
      <c r="Z202" s="80">
        <v>42</v>
      </c>
      <c r="AA202" s="80"/>
      <c r="AB202" s="85" t="s">
        <v>2934</v>
      </c>
      <c r="AC202" s="85" t="s">
        <v>2935</v>
      </c>
      <c r="AD202" s="83"/>
      <c r="AE202" s="92"/>
      <c r="AF202" s="83"/>
      <c r="AG202" s="86" t="s">
        <v>1190</v>
      </c>
      <c r="AH202" s="86" t="s">
        <v>1190</v>
      </c>
      <c r="AI202" s="86"/>
      <c r="AJ202" s="87"/>
      <c r="AK202" s="88" t="str">
        <f>VLOOKUP($A202,'[2]Arcade.Laser Tag'!$A$1:$AB$293,15,FALSE)</f>
        <v>Pelican</v>
      </c>
      <c r="AL202" s="89"/>
      <c r="AM202" s="86" t="s">
        <v>1189</v>
      </c>
      <c r="AN202" s="86" t="s">
        <v>1190</v>
      </c>
      <c r="AO202" s="86" t="s">
        <v>1189</v>
      </c>
      <c r="AP202" s="86" t="s">
        <v>1189</v>
      </c>
      <c r="AQ202" s="90"/>
      <c r="AR202" s="86" t="s">
        <v>1190</v>
      </c>
      <c r="AS202" s="86" t="s">
        <v>1189</v>
      </c>
      <c r="AT202" s="86" t="s">
        <v>1189</v>
      </c>
      <c r="AU202" s="86" t="s">
        <v>1189</v>
      </c>
      <c r="AV202" s="86" t="s">
        <v>1190</v>
      </c>
      <c r="AW202" s="86" t="s">
        <v>1190</v>
      </c>
      <c r="AX202" s="86" t="s">
        <v>1191</v>
      </c>
      <c r="AY202" s="86" t="s">
        <v>1192</v>
      </c>
      <c r="AZ202" s="80" t="s">
        <v>1193</v>
      </c>
      <c r="BA202" s="86" t="s">
        <v>1194</v>
      </c>
    </row>
    <row r="203" spans="1:53" ht="15.75">
      <c r="A203" s="80">
        <v>616</v>
      </c>
      <c r="B203" s="80" t="s">
        <v>11</v>
      </c>
      <c r="C203" s="81" t="s">
        <v>12</v>
      </c>
      <c r="D203" s="81" t="s">
        <v>123</v>
      </c>
      <c r="E203" s="82" t="s">
        <v>355</v>
      </c>
      <c r="F203" s="80" t="s">
        <v>1176</v>
      </c>
      <c r="G203" s="80" t="s">
        <v>27</v>
      </c>
      <c r="H203" s="80" t="s">
        <v>1177</v>
      </c>
      <c r="I203" s="80" t="s">
        <v>1178</v>
      </c>
      <c r="J203" s="83"/>
      <c r="K203" s="80">
        <v>1561</v>
      </c>
      <c r="L203" s="80" t="s">
        <v>1505</v>
      </c>
      <c r="M203" s="80" t="s">
        <v>1506</v>
      </c>
      <c r="N203" s="81" t="s">
        <v>2936</v>
      </c>
      <c r="O203" s="81" t="s">
        <v>2937</v>
      </c>
      <c r="P203" s="80" t="s">
        <v>2938</v>
      </c>
      <c r="Q203" s="81" t="s">
        <v>2939</v>
      </c>
      <c r="R203" s="83"/>
      <c r="S203" s="81" t="s">
        <v>2932</v>
      </c>
      <c r="T203" s="81" t="s">
        <v>565</v>
      </c>
      <c r="U203" s="84">
        <v>36693</v>
      </c>
      <c r="V203" s="80">
        <v>30.635230199999999</v>
      </c>
      <c r="W203" s="80">
        <v>-88.144950399999999</v>
      </c>
      <c r="X203" s="80" t="s">
        <v>2940</v>
      </c>
      <c r="Y203" s="80" t="s">
        <v>2940</v>
      </c>
      <c r="Z203" s="80">
        <v>24</v>
      </c>
      <c r="AA203" s="80"/>
      <c r="AB203" s="85" t="s">
        <v>2941</v>
      </c>
      <c r="AC203" s="85" t="s">
        <v>2942</v>
      </c>
      <c r="AD203" s="83"/>
      <c r="AE203" s="92"/>
      <c r="AF203" s="83"/>
      <c r="AG203" s="86" t="s">
        <v>1189</v>
      </c>
      <c r="AH203" s="86" t="s">
        <v>1190</v>
      </c>
      <c r="AI203" s="86"/>
      <c r="AJ203" s="87"/>
      <c r="AK203" s="88" t="str">
        <f>VLOOKUP($A203,'[2]Arcade.Laser Tag'!$A$1:$AB$293,15,FALSE)</f>
        <v>Pelican</v>
      </c>
      <c r="AL203" s="89"/>
      <c r="AM203" s="86" t="s">
        <v>1189</v>
      </c>
      <c r="AN203" s="86" t="s">
        <v>1190</v>
      </c>
      <c r="AO203" s="86" t="s">
        <v>1189</v>
      </c>
      <c r="AP203" s="86" t="s">
        <v>1189</v>
      </c>
      <c r="AQ203" s="90"/>
      <c r="AR203" s="86" t="s">
        <v>1190</v>
      </c>
      <c r="AS203" s="86" t="s">
        <v>1189</v>
      </c>
      <c r="AT203" s="86" t="s">
        <v>1189</v>
      </c>
      <c r="AU203" s="86" t="s">
        <v>1189</v>
      </c>
      <c r="AV203" s="86" t="s">
        <v>1189</v>
      </c>
      <c r="AW203" s="86" t="s">
        <v>1190</v>
      </c>
      <c r="AX203" s="86" t="s">
        <v>1191</v>
      </c>
      <c r="AY203" s="86" t="s">
        <v>1192</v>
      </c>
      <c r="AZ203" s="80" t="s">
        <v>1193</v>
      </c>
      <c r="BA203" s="86" t="s">
        <v>1194</v>
      </c>
    </row>
    <row r="204" spans="1:53" ht="15.75">
      <c r="A204" s="80">
        <v>621</v>
      </c>
      <c r="B204" s="80" t="s">
        <v>11</v>
      </c>
      <c r="C204" s="81" t="s">
        <v>12</v>
      </c>
      <c r="D204" s="81" t="s">
        <v>356</v>
      </c>
      <c r="E204" s="82" t="s">
        <v>357</v>
      </c>
      <c r="F204" s="80" t="s">
        <v>1176</v>
      </c>
      <c r="G204" s="80" t="s">
        <v>27</v>
      </c>
      <c r="H204" s="80" t="s">
        <v>1177</v>
      </c>
      <c r="I204" s="80" t="s">
        <v>1178</v>
      </c>
      <c r="J204" s="83"/>
      <c r="K204" s="80">
        <v>1547</v>
      </c>
      <c r="L204" s="83" t="s">
        <v>1177</v>
      </c>
      <c r="M204" s="80" t="s">
        <v>1178</v>
      </c>
      <c r="N204" s="80" t="s">
        <v>2943</v>
      </c>
      <c r="O204" s="81" t="s">
        <v>2944</v>
      </c>
      <c r="P204" s="80" t="s">
        <v>2945</v>
      </c>
      <c r="Q204" s="81" t="s">
        <v>2946</v>
      </c>
      <c r="R204" s="83"/>
      <c r="S204" s="81" t="s">
        <v>2947</v>
      </c>
      <c r="T204" s="81" t="s">
        <v>649</v>
      </c>
      <c r="U204" s="84">
        <v>70065</v>
      </c>
      <c r="V204" s="80">
        <v>30.022647500000001</v>
      </c>
      <c r="W204" s="80">
        <v>-90.237338699999995</v>
      </c>
      <c r="X204" s="80" t="s">
        <v>2948</v>
      </c>
      <c r="Y204" s="80" t="s">
        <v>2948</v>
      </c>
      <c r="Z204" s="80">
        <v>64</v>
      </c>
      <c r="AA204" s="80"/>
      <c r="AB204" s="85" t="s">
        <v>2949</v>
      </c>
      <c r="AC204" s="85" t="s">
        <v>2950</v>
      </c>
      <c r="AD204" s="83"/>
      <c r="AE204" s="92"/>
      <c r="AF204" s="83"/>
      <c r="AG204" s="86" t="s">
        <v>1190</v>
      </c>
      <c r="AH204" s="86" t="s">
        <v>1190</v>
      </c>
      <c r="AI204" s="86"/>
      <c r="AJ204" s="87"/>
      <c r="AK204" s="88" t="str">
        <f>VLOOKUP($A204,'[2]Arcade.Laser Tag'!$A$1:$AB$293,15,FALSE)</f>
        <v>Intercard</v>
      </c>
      <c r="AL204" s="89"/>
      <c r="AM204" s="86" t="s">
        <v>1189</v>
      </c>
      <c r="AN204" s="86" t="s">
        <v>1190</v>
      </c>
      <c r="AO204" s="86" t="s">
        <v>1189</v>
      </c>
      <c r="AP204" s="86" t="s">
        <v>1189</v>
      </c>
      <c r="AQ204" s="90"/>
      <c r="AR204" s="86" t="s">
        <v>1190</v>
      </c>
      <c r="AS204" s="86" t="s">
        <v>1189</v>
      </c>
      <c r="AT204" s="86" t="s">
        <v>1190</v>
      </c>
      <c r="AU204" s="86" t="s">
        <v>1189</v>
      </c>
      <c r="AV204" s="86" t="s">
        <v>1190</v>
      </c>
      <c r="AW204" s="86" t="s">
        <v>1190</v>
      </c>
      <c r="AX204" s="86" t="s">
        <v>1191</v>
      </c>
      <c r="AY204" s="86" t="s">
        <v>1192</v>
      </c>
      <c r="AZ204" s="80" t="s">
        <v>1193</v>
      </c>
      <c r="BA204" s="86" t="s">
        <v>1194</v>
      </c>
    </row>
    <row r="205" spans="1:53" ht="15.75">
      <c r="A205" s="80">
        <v>623</v>
      </c>
      <c r="B205" s="80" t="s">
        <v>11</v>
      </c>
      <c r="C205" s="81" t="s">
        <v>100</v>
      </c>
      <c r="D205" s="81" t="s">
        <v>194</v>
      </c>
      <c r="E205" s="82" t="s">
        <v>358</v>
      </c>
      <c r="F205" s="80" t="s">
        <v>1176</v>
      </c>
      <c r="G205" s="80" t="s">
        <v>133</v>
      </c>
      <c r="H205" s="80" t="s">
        <v>1392</v>
      </c>
      <c r="I205" s="80" t="s">
        <v>1393</v>
      </c>
      <c r="J205" s="83"/>
      <c r="K205" s="80">
        <v>1696</v>
      </c>
      <c r="L205" s="80" t="s">
        <v>1933</v>
      </c>
      <c r="M205" s="80" t="s">
        <v>1934</v>
      </c>
      <c r="N205" s="81" t="s">
        <v>2951</v>
      </c>
      <c r="O205" s="81" t="s">
        <v>2952</v>
      </c>
      <c r="P205" s="80" t="s">
        <v>2953</v>
      </c>
      <c r="Q205" s="81" t="s">
        <v>2954</v>
      </c>
      <c r="R205" s="83"/>
      <c r="S205" s="81" t="s">
        <v>2955</v>
      </c>
      <c r="T205" s="81" t="s">
        <v>533</v>
      </c>
      <c r="U205" s="84">
        <v>91007</v>
      </c>
      <c r="V205" s="80">
        <v>34.128092600000002</v>
      </c>
      <c r="W205" s="80">
        <v>-118.05423740000001</v>
      </c>
      <c r="X205" s="80" t="s">
        <v>2956</v>
      </c>
      <c r="Y205" s="80" t="s">
        <v>2956</v>
      </c>
      <c r="Z205" s="80">
        <v>40</v>
      </c>
      <c r="AA205" s="80"/>
      <c r="AB205" s="85" t="s">
        <v>2957</v>
      </c>
      <c r="AC205" s="85" t="s">
        <v>2958</v>
      </c>
      <c r="AD205" s="83"/>
      <c r="AE205" s="92"/>
      <c r="AF205" s="83"/>
      <c r="AG205" s="86" t="s">
        <v>1189</v>
      </c>
      <c r="AH205" s="86" t="s">
        <v>1190</v>
      </c>
      <c r="AI205" s="86"/>
      <c r="AJ205" s="87"/>
      <c r="AK205" s="88" t="str">
        <f>VLOOKUP($A205,'[2]Arcade.Laser Tag'!$A$1:$AB$293,15,FALSE)</f>
        <v>Pelican</v>
      </c>
      <c r="AL205" s="89"/>
      <c r="AM205" s="86" t="s">
        <v>1189</v>
      </c>
      <c r="AN205" s="86" t="s">
        <v>1190</v>
      </c>
      <c r="AO205" s="86" t="s">
        <v>1190</v>
      </c>
      <c r="AP205" s="86" t="s">
        <v>1189</v>
      </c>
      <c r="AQ205" s="90"/>
      <c r="AR205" s="86" t="s">
        <v>1190</v>
      </c>
      <c r="AS205" s="86" t="s">
        <v>1189</v>
      </c>
      <c r="AT205" s="86" t="s">
        <v>1190</v>
      </c>
      <c r="AU205" s="86" t="s">
        <v>1189</v>
      </c>
      <c r="AV205" s="86" t="s">
        <v>1189</v>
      </c>
      <c r="AW205" s="86" t="s">
        <v>1190</v>
      </c>
      <c r="AX205" s="86" t="s">
        <v>1191</v>
      </c>
      <c r="AY205" s="86" t="s">
        <v>1192</v>
      </c>
      <c r="AZ205" s="80" t="s">
        <v>1193</v>
      </c>
      <c r="BA205" s="86" t="s">
        <v>1194</v>
      </c>
    </row>
    <row r="206" spans="1:53" ht="15.75">
      <c r="A206" s="80">
        <v>638</v>
      </c>
      <c r="B206" s="80" t="s">
        <v>84</v>
      </c>
      <c r="C206" s="81" t="s">
        <v>100</v>
      </c>
      <c r="D206" s="81" t="s">
        <v>1545</v>
      </c>
      <c r="E206" s="82" t="s">
        <v>360</v>
      </c>
      <c r="F206" s="80" t="s">
        <v>1176</v>
      </c>
      <c r="G206" s="80" t="s">
        <v>133</v>
      </c>
      <c r="H206" s="80" t="s">
        <v>1392</v>
      </c>
      <c r="I206" s="80" t="s">
        <v>1393</v>
      </c>
      <c r="J206" s="80" t="s">
        <v>1546</v>
      </c>
      <c r="K206" s="80">
        <v>1685</v>
      </c>
      <c r="L206" s="80" t="s">
        <v>1547</v>
      </c>
      <c r="M206" s="80" t="s">
        <v>1548</v>
      </c>
      <c r="N206" s="81" t="s">
        <v>2959</v>
      </c>
      <c r="O206" s="81" t="s">
        <v>2960</v>
      </c>
      <c r="P206" s="80" t="s">
        <v>2961</v>
      </c>
      <c r="Q206" s="81" t="s">
        <v>2962</v>
      </c>
      <c r="R206" s="80" t="s">
        <v>2963</v>
      </c>
      <c r="S206" s="81" t="s">
        <v>2964</v>
      </c>
      <c r="T206" s="81" t="s">
        <v>533</v>
      </c>
      <c r="U206" s="84">
        <v>92802</v>
      </c>
      <c r="V206" s="80">
        <v>33.806532500000003</v>
      </c>
      <c r="W206" s="80">
        <v>-117.9124738</v>
      </c>
      <c r="X206" s="80" t="s">
        <v>2965</v>
      </c>
      <c r="Y206" s="80" t="s">
        <v>2965</v>
      </c>
      <c r="Z206" s="80">
        <v>41</v>
      </c>
      <c r="AA206" s="80"/>
      <c r="AB206" s="85" t="s">
        <v>2966</v>
      </c>
      <c r="AC206" s="85" t="s">
        <v>2967</v>
      </c>
      <c r="AD206" s="83"/>
      <c r="AE206" s="92"/>
      <c r="AF206" s="83"/>
      <c r="AG206" s="86" t="s">
        <v>1190</v>
      </c>
      <c r="AH206" s="86" t="s">
        <v>1189</v>
      </c>
      <c r="AI206" s="86"/>
      <c r="AJ206" s="87"/>
      <c r="AK206" s="88" t="str">
        <f>VLOOKUP($A206,'[2]Arcade.Laser Tag'!$A$1:$AB$293,15,FALSE)</f>
        <v>Pelican</v>
      </c>
      <c r="AL206" s="89"/>
      <c r="AM206" s="86" t="s">
        <v>1189</v>
      </c>
      <c r="AN206" s="86" t="s">
        <v>1190</v>
      </c>
      <c r="AO206" s="86" t="s">
        <v>1189</v>
      </c>
      <c r="AP206" s="86" t="s">
        <v>1189</v>
      </c>
      <c r="AQ206" s="86" t="s">
        <v>2968</v>
      </c>
      <c r="AR206" s="86" t="s">
        <v>1190</v>
      </c>
      <c r="AS206" s="86" t="s">
        <v>1189</v>
      </c>
      <c r="AT206" s="86" t="s">
        <v>1190</v>
      </c>
      <c r="AU206" s="86" t="s">
        <v>1190</v>
      </c>
      <c r="AV206" s="86" t="s">
        <v>1189</v>
      </c>
      <c r="AW206" s="86" t="s">
        <v>1190</v>
      </c>
      <c r="AX206" s="86" t="s">
        <v>2969</v>
      </c>
      <c r="AY206" s="86" t="s">
        <v>1192</v>
      </c>
      <c r="AZ206" s="80" t="s">
        <v>1193</v>
      </c>
      <c r="BA206" s="86" t="s">
        <v>1338</v>
      </c>
    </row>
    <row r="207" spans="1:53" ht="15.75">
      <c r="A207" s="80">
        <v>639</v>
      </c>
      <c r="B207" s="80" t="s">
        <v>44</v>
      </c>
      <c r="C207" s="81" t="s">
        <v>12</v>
      </c>
      <c r="D207" s="81" t="s">
        <v>361</v>
      </c>
      <c r="E207" s="82" t="s">
        <v>2970</v>
      </c>
      <c r="F207" s="80" t="s">
        <v>1176</v>
      </c>
      <c r="G207" s="80" t="s">
        <v>21</v>
      </c>
      <c r="H207" s="80" t="s">
        <v>1177</v>
      </c>
      <c r="I207" s="80" t="s">
        <v>1178</v>
      </c>
      <c r="J207" s="83"/>
      <c r="K207" s="80">
        <v>1575</v>
      </c>
      <c r="L207" s="80" t="s">
        <v>2971</v>
      </c>
      <c r="M207" s="80" t="s">
        <v>2972</v>
      </c>
      <c r="N207" s="81" t="s">
        <v>1232</v>
      </c>
      <c r="O207" s="81" t="s">
        <v>2973</v>
      </c>
      <c r="P207" s="80" t="s">
        <v>2974</v>
      </c>
      <c r="Q207" s="81" t="s">
        <v>2975</v>
      </c>
      <c r="R207" s="83"/>
      <c r="S207" s="81" t="s">
        <v>2976</v>
      </c>
      <c r="T207" s="81" t="s">
        <v>509</v>
      </c>
      <c r="U207" s="84">
        <v>33458</v>
      </c>
      <c r="V207" s="80">
        <v>26.931560999999999</v>
      </c>
      <c r="W207" s="80">
        <v>-80.127937700000004</v>
      </c>
      <c r="X207" s="80" t="s">
        <v>2977</v>
      </c>
      <c r="Y207" s="83"/>
      <c r="Z207" s="80">
        <v>60</v>
      </c>
      <c r="AA207" s="80"/>
      <c r="AB207" s="85" t="s">
        <v>2978</v>
      </c>
      <c r="AC207" s="85" t="s">
        <v>2979</v>
      </c>
      <c r="AD207" s="83" t="s">
        <v>1190</v>
      </c>
      <c r="AE207" s="92">
        <v>43195</v>
      </c>
      <c r="AF207" s="83" t="s">
        <v>2980</v>
      </c>
      <c r="AG207" s="90"/>
      <c r="AH207" s="86" t="s">
        <v>1190</v>
      </c>
      <c r="AI207" s="86"/>
      <c r="AJ207" s="87"/>
      <c r="AK207" s="88" t="str">
        <f>VLOOKUP($A207,'[2]Arcade.Laser Tag'!$A$1:$AB$293,15,FALSE)</f>
        <v>Intercard</v>
      </c>
      <c r="AL207" s="89"/>
      <c r="AM207" s="86" t="s">
        <v>1189</v>
      </c>
      <c r="AN207" s="86" t="s">
        <v>1190</v>
      </c>
      <c r="AO207" s="86" t="s">
        <v>1189</v>
      </c>
      <c r="AP207" s="86" t="s">
        <v>1189</v>
      </c>
      <c r="AQ207" s="86" t="s">
        <v>2981</v>
      </c>
      <c r="AR207" s="86" t="s">
        <v>1190</v>
      </c>
      <c r="AS207" s="86" t="s">
        <v>1190</v>
      </c>
      <c r="AT207" s="86" t="s">
        <v>1190</v>
      </c>
      <c r="AU207" s="86" t="s">
        <v>1189</v>
      </c>
      <c r="AV207" s="86" t="s">
        <v>1189</v>
      </c>
      <c r="AW207" s="86" t="s">
        <v>1190</v>
      </c>
      <c r="AX207" s="86" t="s">
        <v>1191</v>
      </c>
      <c r="AY207" s="86" t="s">
        <v>1192</v>
      </c>
      <c r="AZ207" s="80" t="s">
        <v>1193</v>
      </c>
      <c r="BA207" s="86" t="s">
        <v>1194</v>
      </c>
    </row>
    <row r="208" spans="1:53" ht="15.75">
      <c r="A208" s="80">
        <v>702</v>
      </c>
      <c r="B208" s="80" t="s">
        <v>84</v>
      </c>
      <c r="C208" s="81" t="s">
        <v>100</v>
      </c>
      <c r="D208" s="81" t="s">
        <v>252</v>
      </c>
      <c r="E208" s="82" t="s">
        <v>363</v>
      </c>
      <c r="F208" s="80" t="s">
        <v>1176</v>
      </c>
      <c r="G208" s="80" t="s">
        <v>21</v>
      </c>
      <c r="H208" s="80" t="s">
        <v>1392</v>
      </c>
      <c r="I208" s="80" t="s">
        <v>1393</v>
      </c>
      <c r="J208" s="83"/>
      <c r="K208" s="80">
        <v>1629</v>
      </c>
      <c r="L208" s="113" t="s">
        <v>2287</v>
      </c>
      <c r="M208" s="91" t="s">
        <v>2288</v>
      </c>
      <c r="N208" s="81" t="s">
        <v>2982</v>
      </c>
      <c r="O208" s="81" t="s">
        <v>2983</v>
      </c>
      <c r="P208" s="80" t="s">
        <v>2984</v>
      </c>
      <c r="Q208" s="81" t="s">
        <v>2985</v>
      </c>
      <c r="R208" s="83"/>
      <c r="S208" s="81" t="s">
        <v>2986</v>
      </c>
      <c r="T208" s="81" t="s">
        <v>499</v>
      </c>
      <c r="U208" s="84">
        <v>20816</v>
      </c>
      <c r="V208" s="80">
        <v>38.963185199999998</v>
      </c>
      <c r="W208" s="80">
        <v>-77.106041599999998</v>
      </c>
      <c r="X208" s="80" t="s">
        <v>2987</v>
      </c>
      <c r="Y208" s="80" t="s">
        <v>2987</v>
      </c>
      <c r="Z208" s="80">
        <v>34</v>
      </c>
      <c r="AA208" s="80"/>
      <c r="AB208" s="85" t="s">
        <v>2988</v>
      </c>
      <c r="AC208" s="85" t="s">
        <v>2989</v>
      </c>
      <c r="AD208" s="83"/>
      <c r="AE208" s="92"/>
      <c r="AF208" s="83"/>
      <c r="AG208" s="86" t="s">
        <v>1189</v>
      </c>
      <c r="AH208" s="86" t="s">
        <v>1189</v>
      </c>
      <c r="AI208" s="86"/>
      <c r="AJ208" s="87"/>
      <c r="AK208" s="88" t="str">
        <f>VLOOKUP($A208,'[2]Arcade.Laser Tag'!$A$1:$AB$293,15,FALSE)</f>
        <v>Intercard</v>
      </c>
      <c r="AL208" s="89"/>
      <c r="AM208" s="86" t="s">
        <v>1189</v>
      </c>
      <c r="AN208" s="86" t="s">
        <v>1189</v>
      </c>
      <c r="AO208" s="86" t="s">
        <v>1189</v>
      </c>
      <c r="AP208" s="86" t="s">
        <v>1189</v>
      </c>
      <c r="AQ208" s="90"/>
      <c r="AR208" s="86" t="s">
        <v>1190</v>
      </c>
      <c r="AS208" s="86" t="s">
        <v>1189</v>
      </c>
      <c r="AT208" s="86" t="s">
        <v>1190</v>
      </c>
      <c r="AU208" s="86" t="s">
        <v>1189</v>
      </c>
      <c r="AV208" s="86" t="s">
        <v>1189</v>
      </c>
      <c r="AW208" s="86" t="s">
        <v>1190</v>
      </c>
      <c r="AX208" s="86" t="s">
        <v>1191</v>
      </c>
      <c r="AY208" s="86" t="s">
        <v>1192</v>
      </c>
      <c r="AZ208" s="80" t="s">
        <v>1193</v>
      </c>
      <c r="BA208" s="86" t="s">
        <v>1338</v>
      </c>
    </row>
    <row r="209" spans="1:53" ht="15.75">
      <c r="A209" s="80">
        <v>704</v>
      </c>
      <c r="B209" s="80" t="s">
        <v>44</v>
      </c>
      <c r="C209" s="81" t="s">
        <v>85</v>
      </c>
      <c r="D209" s="81" t="s">
        <v>86</v>
      </c>
      <c r="E209" s="82" t="s">
        <v>364</v>
      </c>
      <c r="F209" s="80" t="s">
        <v>1176</v>
      </c>
      <c r="G209" s="80" t="s">
        <v>21</v>
      </c>
      <c r="H209" s="80" t="s">
        <v>1325</v>
      </c>
      <c r="I209" s="80" t="s">
        <v>1326</v>
      </c>
      <c r="J209" s="83"/>
      <c r="K209" s="80">
        <v>1681</v>
      </c>
      <c r="L209" s="80" t="s">
        <v>1325</v>
      </c>
      <c r="M209" s="80" t="s">
        <v>1326</v>
      </c>
      <c r="N209" s="81" t="s">
        <v>2990</v>
      </c>
      <c r="O209" s="81" t="s">
        <v>2991</v>
      </c>
      <c r="P209" s="80" t="s">
        <v>2992</v>
      </c>
      <c r="Q209" s="81" t="s">
        <v>2993</v>
      </c>
      <c r="R209" s="83"/>
      <c r="S209" s="81" t="s">
        <v>2994</v>
      </c>
      <c r="T209" s="81" t="s">
        <v>509</v>
      </c>
      <c r="U209" s="84">
        <v>33172</v>
      </c>
      <c r="V209" s="80">
        <v>25.7877598</v>
      </c>
      <c r="W209" s="80">
        <v>-80.380701700000003</v>
      </c>
      <c r="X209" s="80" t="s">
        <v>2995</v>
      </c>
      <c r="Y209" s="80" t="s">
        <v>2995</v>
      </c>
      <c r="Z209" s="80">
        <v>34</v>
      </c>
      <c r="AA209" s="80"/>
      <c r="AB209" s="85" t="s">
        <v>2996</v>
      </c>
      <c r="AC209" s="85" t="s">
        <v>2997</v>
      </c>
      <c r="AD209" s="80" t="s">
        <v>1190</v>
      </c>
      <c r="AE209" s="92">
        <v>42658</v>
      </c>
      <c r="AF209" s="80" t="s">
        <v>2998</v>
      </c>
      <c r="AG209" s="86" t="s">
        <v>1190</v>
      </c>
      <c r="AH209" s="86" t="s">
        <v>1189</v>
      </c>
      <c r="AI209" s="86"/>
      <c r="AJ209" s="87"/>
      <c r="AK209" s="88" t="str">
        <f>VLOOKUP($A209,'[2]Arcade.Laser Tag'!$A$1:$AB$293,15,FALSE)</f>
        <v>Attraction Only</v>
      </c>
      <c r="AL209" s="89"/>
      <c r="AM209" s="86" t="s">
        <v>1190</v>
      </c>
      <c r="AN209" s="86" t="s">
        <v>1189</v>
      </c>
      <c r="AO209" s="86" t="s">
        <v>1189</v>
      </c>
      <c r="AP209" s="86" t="s">
        <v>1189</v>
      </c>
      <c r="AQ209" s="90"/>
      <c r="AR209" s="86" t="s">
        <v>1190</v>
      </c>
      <c r="AS209" s="86" t="s">
        <v>1189</v>
      </c>
      <c r="AT209" s="86" t="s">
        <v>1190</v>
      </c>
      <c r="AU209" s="86" t="s">
        <v>1189</v>
      </c>
      <c r="AV209" s="86" t="s">
        <v>1190</v>
      </c>
      <c r="AW209" s="86" t="s">
        <v>1190</v>
      </c>
      <c r="AX209" s="86" t="s">
        <v>1191</v>
      </c>
      <c r="AY209" s="86" t="s">
        <v>1192</v>
      </c>
      <c r="AZ209" s="80" t="s">
        <v>1193</v>
      </c>
      <c r="BA209" s="86" t="s">
        <v>1338</v>
      </c>
    </row>
    <row r="210" spans="1:53" ht="15.75">
      <c r="A210" s="80">
        <v>705</v>
      </c>
      <c r="B210" s="80" t="s">
        <v>84</v>
      </c>
      <c r="C210" s="81" t="s">
        <v>100</v>
      </c>
      <c r="D210" s="81" t="s">
        <v>331</v>
      </c>
      <c r="E210" s="82" t="s">
        <v>365</v>
      </c>
      <c r="F210" s="80" t="s">
        <v>1176</v>
      </c>
      <c r="G210" s="80" t="s">
        <v>133</v>
      </c>
      <c r="H210" s="80" t="s">
        <v>1392</v>
      </c>
      <c r="I210" s="80" t="s">
        <v>1393</v>
      </c>
      <c r="J210" s="83"/>
      <c r="K210" s="80">
        <v>1698</v>
      </c>
      <c r="L210" s="80" t="s">
        <v>2792</v>
      </c>
      <c r="M210" s="80" t="s">
        <v>2793</v>
      </c>
      <c r="N210" s="81" t="s">
        <v>2999</v>
      </c>
      <c r="O210" s="81" t="s">
        <v>3000</v>
      </c>
      <c r="P210" s="80" t="s">
        <v>3001</v>
      </c>
      <c r="Q210" s="81" t="s">
        <v>3002</v>
      </c>
      <c r="R210" s="80" t="s">
        <v>3003</v>
      </c>
      <c r="S210" s="81" t="s">
        <v>3004</v>
      </c>
      <c r="T210" s="81" t="s">
        <v>533</v>
      </c>
      <c r="U210" s="84">
        <v>95014</v>
      </c>
      <c r="V210" s="80">
        <v>37.326778599999997</v>
      </c>
      <c r="W210" s="80">
        <v>-122.0128966</v>
      </c>
      <c r="X210" s="80" t="s">
        <v>3005</v>
      </c>
      <c r="Y210" s="80" t="s">
        <v>3005</v>
      </c>
      <c r="Z210" s="80">
        <v>32</v>
      </c>
      <c r="AA210" s="80"/>
      <c r="AB210" s="85" t="s">
        <v>3006</v>
      </c>
      <c r="AC210" s="85" t="s">
        <v>3007</v>
      </c>
      <c r="AD210" s="83"/>
      <c r="AE210" s="92"/>
      <c r="AF210" s="83"/>
      <c r="AG210" s="86" t="s">
        <v>1190</v>
      </c>
      <c r="AH210" s="86" t="s">
        <v>1189</v>
      </c>
      <c r="AI210" s="86"/>
      <c r="AJ210" s="87"/>
      <c r="AK210" s="88" t="str">
        <f>VLOOKUP($A210,'[2]Arcade.Laser Tag'!$A$1:$AB$293,15,FALSE)</f>
        <v>Intercard</v>
      </c>
      <c r="AL210" s="89"/>
      <c r="AM210" s="86" t="s">
        <v>1189</v>
      </c>
      <c r="AN210" s="86" t="s">
        <v>1189</v>
      </c>
      <c r="AO210" s="86" t="s">
        <v>1190</v>
      </c>
      <c r="AP210" s="86" t="s">
        <v>1189</v>
      </c>
      <c r="AQ210" s="90"/>
      <c r="AR210" s="86" t="s">
        <v>1190</v>
      </c>
      <c r="AS210" s="86" t="s">
        <v>1189</v>
      </c>
      <c r="AT210" s="86" t="s">
        <v>1190</v>
      </c>
      <c r="AU210" s="86" t="s">
        <v>1189</v>
      </c>
      <c r="AV210" s="86" t="s">
        <v>1189</v>
      </c>
      <c r="AW210" s="86" t="s">
        <v>1190</v>
      </c>
      <c r="AX210" s="86" t="s">
        <v>1191</v>
      </c>
      <c r="AY210" s="86" t="s">
        <v>1192</v>
      </c>
      <c r="AZ210" s="80" t="s">
        <v>1193</v>
      </c>
      <c r="BA210" s="86" t="s">
        <v>1338</v>
      </c>
    </row>
    <row r="211" spans="1:53" ht="15.75">
      <c r="A211" s="80">
        <v>706</v>
      </c>
      <c r="B211" s="80" t="s">
        <v>84</v>
      </c>
      <c r="C211" s="81" t="s">
        <v>100</v>
      </c>
      <c r="D211" s="81" t="s">
        <v>1545</v>
      </c>
      <c r="E211" s="82" t="s">
        <v>366</v>
      </c>
      <c r="F211" s="80" t="s">
        <v>1176</v>
      </c>
      <c r="G211" s="80" t="s">
        <v>133</v>
      </c>
      <c r="H211" s="80" t="s">
        <v>1392</v>
      </c>
      <c r="I211" s="80" t="s">
        <v>1393</v>
      </c>
      <c r="J211" s="80" t="s">
        <v>1546</v>
      </c>
      <c r="K211" s="80">
        <v>1685</v>
      </c>
      <c r="L211" s="80" t="s">
        <v>1547</v>
      </c>
      <c r="M211" s="80" t="s">
        <v>1548</v>
      </c>
      <c r="N211" s="81" t="s">
        <v>3008</v>
      </c>
      <c r="O211" s="81" t="s">
        <v>3009</v>
      </c>
      <c r="P211" s="80" t="s">
        <v>3010</v>
      </c>
      <c r="Q211" s="81" t="s">
        <v>3011</v>
      </c>
      <c r="R211" s="83"/>
      <c r="S211" s="81" t="s">
        <v>3012</v>
      </c>
      <c r="T211" s="81" t="s">
        <v>533</v>
      </c>
      <c r="U211" s="84">
        <v>92782</v>
      </c>
      <c r="V211" s="80">
        <v>33.698697699999997</v>
      </c>
      <c r="W211" s="80">
        <v>-117.8281985</v>
      </c>
      <c r="X211" s="80" t="s">
        <v>3013</v>
      </c>
      <c r="Y211" s="80" t="s">
        <v>3013</v>
      </c>
      <c r="Z211" s="80">
        <v>30</v>
      </c>
      <c r="AA211" s="80"/>
      <c r="AB211" s="85" t="s">
        <v>3014</v>
      </c>
      <c r="AC211" s="85" t="s">
        <v>3015</v>
      </c>
      <c r="AD211" s="83"/>
      <c r="AE211" s="92"/>
      <c r="AF211" s="83"/>
      <c r="AG211" s="86" t="s">
        <v>1190</v>
      </c>
      <c r="AH211" s="86" t="s">
        <v>1189</v>
      </c>
      <c r="AI211" s="86"/>
      <c r="AJ211" s="87"/>
      <c r="AK211" s="88" t="str">
        <f>VLOOKUP($A211,'[2]Arcade.Laser Tag'!$A$1:$AB$293,15,FALSE)</f>
        <v>Intercard</v>
      </c>
      <c r="AL211" s="89"/>
      <c r="AM211" s="86" t="s">
        <v>1189</v>
      </c>
      <c r="AN211" s="86" t="s">
        <v>1189</v>
      </c>
      <c r="AO211" s="86" t="s">
        <v>1189</v>
      </c>
      <c r="AP211" s="86" t="s">
        <v>1189</v>
      </c>
      <c r="AQ211" s="90"/>
      <c r="AR211" s="86" t="s">
        <v>1190</v>
      </c>
      <c r="AS211" s="86" t="s">
        <v>1189</v>
      </c>
      <c r="AT211" s="86" t="s">
        <v>1190</v>
      </c>
      <c r="AU211" s="86" t="s">
        <v>1190</v>
      </c>
      <c r="AV211" s="86" t="s">
        <v>1189</v>
      </c>
      <c r="AW211" s="86" t="s">
        <v>1190</v>
      </c>
      <c r="AX211" s="86" t="s">
        <v>3016</v>
      </c>
      <c r="AY211" s="86" t="s">
        <v>1192</v>
      </c>
      <c r="AZ211" s="80" t="s">
        <v>1193</v>
      </c>
      <c r="BA211" s="86" t="s">
        <v>1338</v>
      </c>
    </row>
    <row r="212" spans="1:53" ht="15.75">
      <c r="A212" s="80">
        <v>707</v>
      </c>
      <c r="B212" s="80" t="s">
        <v>84</v>
      </c>
      <c r="C212" s="81" t="s">
        <v>85</v>
      </c>
      <c r="D212" s="81" t="s">
        <v>86</v>
      </c>
      <c r="E212" s="82" t="s">
        <v>367</v>
      </c>
      <c r="F212" s="80" t="s">
        <v>1176</v>
      </c>
      <c r="G212" s="80" t="s">
        <v>21</v>
      </c>
      <c r="H212" s="80" t="s">
        <v>1325</v>
      </c>
      <c r="I212" s="80" t="s">
        <v>1326</v>
      </c>
      <c r="J212" s="83"/>
      <c r="K212" s="80">
        <v>1681</v>
      </c>
      <c r="L212" s="80" t="s">
        <v>1325</v>
      </c>
      <c r="M212" s="80" t="s">
        <v>1326</v>
      </c>
      <c r="N212" s="81" t="s">
        <v>3017</v>
      </c>
      <c r="O212" s="81" t="s">
        <v>3018</v>
      </c>
      <c r="P212" s="80" t="s">
        <v>3019</v>
      </c>
      <c r="Q212" s="81" t="s">
        <v>3020</v>
      </c>
      <c r="R212" s="80" t="s">
        <v>3021</v>
      </c>
      <c r="S212" s="81" t="s">
        <v>1332</v>
      </c>
      <c r="T212" s="81" t="s">
        <v>695</v>
      </c>
      <c r="U212" s="84">
        <v>10036</v>
      </c>
      <c r="V212" s="80">
        <v>40.7576666</v>
      </c>
      <c r="W212" s="80">
        <v>-73.9872029</v>
      </c>
      <c r="X212" s="80" t="s">
        <v>3022</v>
      </c>
      <c r="Y212" s="80" t="s">
        <v>3022</v>
      </c>
      <c r="Z212" s="80">
        <v>48</v>
      </c>
      <c r="AA212" s="80"/>
      <c r="AB212" s="85" t="s">
        <v>3023</v>
      </c>
      <c r="AC212" s="85" t="s">
        <v>3024</v>
      </c>
      <c r="AD212" s="83"/>
      <c r="AE212" s="92"/>
      <c r="AF212" s="83"/>
      <c r="AG212" s="86" t="s">
        <v>1189</v>
      </c>
      <c r="AH212" s="86" t="s">
        <v>1189</v>
      </c>
      <c r="AI212" s="86"/>
      <c r="AJ212" s="87"/>
      <c r="AK212" s="88" t="str">
        <f>VLOOKUP($A212,'[2]Arcade.Laser Tag'!$A$1:$AB$293,15,FALSE)</f>
        <v>Intercard</v>
      </c>
      <c r="AL212" s="89"/>
      <c r="AM212" s="86" t="s">
        <v>1189</v>
      </c>
      <c r="AN212" s="86" t="s">
        <v>1190</v>
      </c>
      <c r="AO212" s="86" t="s">
        <v>1190</v>
      </c>
      <c r="AP212" s="86" t="s">
        <v>1190</v>
      </c>
      <c r="AQ212" s="86" t="s">
        <v>3025</v>
      </c>
      <c r="AR212" s="86" t="s">
        <v>1190</v>
      </c>
      <c r="AS212" s="86" t="s">
        <v>1189</v>
      </c>
      <c r="AT212" s="86" t="s">
        <v>1190</v>
      </c>
      <c r="AU212" s="86" t="s">
        <v>1190</v>
      </c>
      <c r="AV212" s="86" t="s">
        <v>1190</v>
      </c>
      <c r="AW212" s="86" t="s">
        <v>1190</v>
      </c>
      <c r="AX212" s="86" t="s">
        <v>3026</v>
      </c>
      <c r="AY212" s="86" t="s">
        <v>1192</v>
      </c>
      <c r="AZ212" s="80" t="s">
        <v>1193</v>
      </c>
      <c r="BA212" s="86" t="s">
        <v>1338</v>
      </c>
    </row>
    <row r="213" spans="1:53" ht="15.75">
      <c r="A213" s="80">
        <v>801</v>
      </c>
      <c r="B213" s="80" t="s">
        <v>44</v>
      </c>
      <c r="C213" s="81" t="s">
        <v>12</v>
      </c>
      <c r="D213" s="81" t="s">
        <v>229</v>
      </c>
      <c r="E213" s="82" t="s">
        <v>368</v>
      </c>
      <c r="F213" s="80" t="s">
        <v>1176</v>
      </c>
      <c r="G213" s="80" t="s">
        <v>21</v>
      </c>
      <c r="H213" s="80" t="s">
        <v>1177</v>
      </c>
      <c r="I213" s="80" t="s">
        <v>1178</v>
      </c>
      <c r="J213" s="83"/>
      <c r="K213" s="80">
        <v>1625</v>
      </c>
      <c r="L213" s="80" t="s">
        <v>2139</v>
      </c>
      <c r="M213" s="80" t="s">
        <v>2140</v>
      </c>
      <c r="N213" s="81" t="s">
        <v>1232</v>
      </c>
      <c r="O213" s="81" t="s">
        <v>3027</v>
      </c>
      <c r="P213" s="80" t="s">
        <v>3028</v>
      </c>
      <c r="Q213" s="81" t="s">
        <v>1044</v>
      </c>
      <c r="R213" s="83"/>
      <c r="S213" s="81" t="s">
        <v>3029</v>
      </c>
      <c r="T213" s="81" t="s">
        <v>505</v>
      </c>
      <c r="U213" s="84">
        <v>30067</v>
      </c>
      <c r="V213" s="80">
        <v>33.9240128</v>
      </c>
      <c r="W213" s="80">
        <v>-84.473947199999998</v>
      </c>
      <c r="X213" s="80" t="s">
        <v>3030</v>
      </c>
      <c r="Y213" s="80" t="s">
        <v>3030</v>
      </c>
      <c r="Z213" s="80">
        <v>40</v>
      </c>
      <c r="AA213" s="80"/>
      <c r="AB213" s="85" t="s">
        <v>3031</v>
      </c>
      <c r="AC213" s="85" t="s">
        <v>3032</v>
      </c>
      <c r="AD213" s="80" t="s">
        <v>1190</v>
      </c>
      <c r="AE213" s="92">
        <v>42711</v>
      </c>
      <c r="AF213" s="80" t="s">
        <v>3033</v>
      </c>
      <c r="AG213" s="86" t="s">
        <v>1190</v>
      </c>
      <c r="AH213" s="86" t="s">
        <v>1189</v>
      </c>
      <c r="AI213" s="86"/>
      <c r="AJ213" s="87"/>
      <c r="AK213" s="88" t="str">
        <f>VLOOKUP($A213,'[2]Arcade.Laser Tag'!$A$1:$AB$293,15,FALSE)</f>
        <v>Intercard</v>
      </c>
      <c r="AL213" s="89"/>
      <c r="AM213" s="86" t="s">
        <v>1189</v>
      </c>
      <c r="AN213" s="86" t="s">
        <v>1189</v>
      </c>
      <c r="AO213" s="86" t="s">
        <v>1189</v>
      </c>
      <c r="AP213" s="86" t="s">
        <v>1189</v>
      </c>
      <c r="AQ213" s="90"/>
      <c r="AR213" s="86" t="s">
        <v>1190</v>
      </c>
      <c r="AS213" s="86" t="s">
        <v>1189</v>
      </c>
      <c r="AT213" s="86" t="s">
        <v>1190</v>
      </c>
      <c r="AU213" s="86" t="s">
        <v>1189</v>
      </c>
      <c r="AV213" s="86" t="s">
        <v>1190</v>
      </c>
      <c r="AW213" s="86" t="s">
        <v>1190</v>
      </c>
      <c r="AX213" s="86" t="s">
        <v>1191</v>
      </c>
      <c r="AY213" s="86" t="s">
        <v>1192</v>
      </c>
      <c r="AZ213" s="80" t="s">
        <v>1193</v>
      </c>
      <c r="BA213" s="86" t="s">
        <v>1241</v>
      </c>
    </row>
    <row r="214" spans="1:53" ht="15.75">
      <c r="A214" s="80">
        <v>802</v>
      </c>
      <c r="B214" s="80" t="s">
        <v>44</v>
      </c>
      <c r="C214" s="81" t="s">
        <v>85</v>
      </c>
      <c r="D214" s="81" t="s">
        <v>323</v>
      </c>
      <c r="E214" s="82" t="s">
        <v>369</v>
      </c>
      <c r="F214" s="80" t="s">
        <v>1176</v>
      </c>
      <c r="G214" s="80" t="s">
        <v>27</v>
      </c>
      <c r="H214" s="80" t="s">
        <v>1325</v>
      </c>
      <c r="I214" s="80" t="s">
        <v>1326</v>
      </c>
      <c r="J214" s="83"/>
      <c r="K214" s="80">
        <v>1621</v>
      </c>
      <c r="L214" s="80" t="s">
        <v>2750</v>
      </c>
      <c r="M214" s="80" t="s">
        <v>2751</v>
      </c>
      <c r="N214" s="81" t="s">
        <v>3034</v>
      </c>
      <c r="O214" s="81" t="s">
        <v>3035</v>
      </c>
      <c r="P214" s="80" t="s">
        <v>3036</v>
      </c>
      <c r="Q214" s="81" t="s">
        <v>1043</v>
      </c>
      <c r="R214" s="83"/>
      <c r="S214" s="81" t="s">
        <v>3037</v>
      </c>
      <c r="T214" s="81" t="s">
        <v>597</v>
      </c>
      <c r="U214" s="84">
        <v>60089</v>
      </c>
      <c r="V214" s="80">
        <v>42.159537100000001</v>
      </c>
      <c r="W214" s="80">
        <v>-87.961405900000003</v>
      </c>
      <c r="X214" s="80" t="s">
        <v>3038</v>
      </c>
      <c r="Y214" s="80" t="s">
        <v>3038</v>
      </c>
      <c r="Z214" s="80">
        <v>32</v>
      </c>
      <c r="AA214" s="80"/>
      <c r="AB214" s="85" t="s">
        <v>3039</v>
      </c>
      <c r="AC214" s="85" t="s">
        <v>3040</v>
      </c>
      <c r="AD214" s="80" t="s">
        <v>1190</v>
      </c>
      <c r="AE214" s="92">
        <v>42709</v>
      </c>
      <c r="AF214" s="80" t="s">
        <v>3041</v>
      </c>
      <c r="AG214" s="86" t="s">
        <v>1190</v>
      </c>
      <c r="AH214" s="86" t="s">
        <v>1189</v>
      </c>
      <c r="AI214" s="86"/>
      <c r="AJ214" s="87"/>
      <c r="AK214" s="88" t="str">
        <f>VLOOKUP($A214,'[2]Arcade.Laser Tag'!$A$1:$AB$293,15,FALSE)</f>
        <v>Intercard</v>
      </c>
      <c r="AL214" s="89"/>
      <c r="AM214" s="86" t="s">
        <v>1190</v>
      </c>
      <c r="AN214" s="86" t="s">
        <v>1190</v>
      </c>
      <c r="AO214" s="86" t="s">
        <v>1189</v>
      </c>
      <c r="AP214" s="86" t="s">
        <v>1189</v>
      </c>
      <c r="AQ214" s="90"/>
      <c r="AR214" s="86" t="s">
        <v>1190</v>
      </c>
      <c r="AS214" s="86" t="s">
        <v>1190</v>
      </c>
      <c r="AT214" s="86" t="s">
        <v>1190</v>
      </c>
      <c r="AU214" s="86" t="s">
        <v>1189</v>
      </c>
      <c r="AV214" s="86" t="s">
        <v>1190</v>
      </c>
      <c r="AW214" s="86" t="s">
        <v>1190</v>
      </c>
      <c r="AX214" s="86" t="s">
        <v>1191</v>
      </c>
      <c r="AY214" s="86" t="s">
        <v>1192</v>
      </c>
      <c r="AZ214" s="80" t="s">
        <v>1193</v>
      </c>
      <c r="BA214" s="86" t="s">
        <v>1241</v>
      </c>
    </row>
    <row r="215" spans="1:53" ht="15.75">
      <c r="A215" s="80">
        <v>803</v>
      </c>
      <c r="B215" s="80" t="s">
        <v>44</v>
      </c>
      <c r="C215" s="81" t="s">
        <v>12</v>
      </c>
      <c r="D215" s="81" t="s">
        <v>229</v>
      </c>
      <c r="E215" s="82" t="s">
        <v>370</v>
      </c>
      <c r="F215" s="80" t="s">
        <v>1176</v>
      </c>
      <c r="G215" s="80" t="s">
        <v>21</v>
      </c>
      <c r="H215" s="80" t="s">
        <v>1177</v>
      </c>
      <c r="I215" s="80" t="s">
        <v>1178</v>
      </c>
      <c r="J215" s="83"/>
      <c r="K215" s="80">
        <v>1625</v>
      </c>
      <c r="L215" s="80" t="s">
        <v>2139</v>
      </c>
      <c r="M215" s="80" t="s">
        <v>2140</v>
      </c>
      <c r="N215" s="81" t="s">
        <v>3042</v>
      </c>
      <c r="O215" s="81" t="s">
        <v>3043</v>
      </c>
      <c r="P215" s="80" t="s">
        <v>3044</v>
      </c>
      <c r="Q215" s="81" t="s">
        <v>1041</v>
      </c>
      <c r="R215" s="83"/>
      <c r="S215" s="81" t="s">
        <v>3045</v>
      </c>
      <c r="T215" s="81" t="s">
        <v>505</v>
      </c>
      <c r="U215" s="84">
        <v>30092</v>
      </c>
      <c r="V215" s="80">
        <v>33.969745400000001</v>
      </c>
      <c r="W215" s="80">
        <v>-84.256564100000006</v>
      </c>
      <c r="X215" s="80" t="s">
        <v>3046</v>
      </c>
      <c r="Y215" s="80" t="s">
        <v>3046</v>
      </c>
      <c r="Z215" s="80">
        <v>34</v>
      </c>
      <c r="AA215" s="80"/>
      <c r="AB215" s="85" t="s">
        <v>3047</v>
      </c>
      <c r="AC215" s="85" t="s">
        <v>3048</v>
      </c>
      <c r="AD215" s="80" t="s">
        <v>1190</v>
      </c>
      <c r="AE215" s="92">
        <v>42674</v>
      </c>
      <c r="AF215" s="80" t="s">
        <v>3049</v>
      </c>
      <c r="AG215" s="86" t="s">
        <v>1190</v>
      </c>
      <c r="AH215" s="86" t="s">
        <v>1189</v>
      </c>
      <c r="AI215" s="86"/>
      <c r="AJ215" s="87"/>
      <c r="AK215" s="88" t="str">
        <f>VLOOKUP($A215,'[2]Arcade.Laser Tag'!$A$1:$AB$293,15,FALSE)</f>
        <v>Intercard</v>
      </c>
      <c r="AL215" s="89"/>
      <c r="AM215" s="86" t="s">
        <v>1189</v>
      </c>
      <c r="AN215" s="86" t="s">
        <v>1190</v>
      </c>
      <c r="AO215" s="86" t="s">
        <v>1189</v>
      </c>
      <c r="AP215" s="86" t="s">
        <v>1189</v>
      </c>
      <c r="AQ215" s="90"/>
      <c r="AR215" s="86" t="s">
        <v>1190</v>
      </c>
      <c r="AS215" s="86" t="s">
        <v>1190</v>
      </c>
      <c r="AT215" s="86" t="s">
        <v>1190</v>
      </c>
      <c r="AU215" s="86" t="s">
        <v>1189</v>
      </c>
      <c r="AV215" s="86" t="s">
        <v>1190</v>
      </c>
      <c r="AW215" s="86" t="s">
        <v>1190</v>
      </c>
      <c r="AX215" s="86" t="s">
        <v>1191</v>
      </c>
      <c r="AY215" s="86" t="s">
        <v>1192</v>
      </c>
      <c r="AZ215" s="80" t="s">
        <v>1193</v>
      </c>
      <c r="BA215" s="86" t="s">
        <v>1241</v>
      </c>
    </row>
    <row r="216" spans="1:53" ht="15.75">
      <c r="A216" s="80">
        <v>806</v>
      </c>
      <c r="B216" s="80" t="s">
        <v>44</v>
      </c>
      <c r="C216" s="81" t="s">
        <v>56</v>
      </c>
      <c r="D216" s="81" t="s">
        <v>371</v>
      </c>
      <c r="E216" s="82" t="s">
        <v>372</v>
      </c>
      <c r="F216" s="80" t="s">
        <v>1176</v>
      </c>
      <c r="G216" s="80" t="s">
        <v>175</v>
      </c>
      <c r="H216" s="80" t="s">
        <v>1261</v>
      </c>
      <c r="I216" s="80" t="s">
        <v>1262</v>
      </c>
      <c r="J216" s="83"/>
      <c r="K216" s="115">
        <v>1705</v>
      </c>
      <c r="L216" s="80" t="s">
        <v>1261</v>
      </c>
      <c r="M216" s="80" t="s">
        <v>1262</v>
      </c>
      <c r="N216" s="81" t="s">
        <v>3050</v>
      </c>
      <c r="O216" s="81" t="s">
        <v>3051</v>
      </c>
      <c r="P216" s="80" t="s">
        <v>3052</v>
      </c>
      <c r="Q216" s="81" t="s">
        <v>1039</v>
      </c>
      <c r="R216" s="83"/>
      <c r="S216" s="81" t="s">
        <v>3053</v>
      </c>
      <c r="T216" s="81" t="s">
        <v>553</v>
      </c>
      <c r="U216" s="84">
        <v>85296</v>
      </c>
      <c r="V216" s="80">
        <v>33.328685</v>
      </c>
      <c r="W216" s="80">
        <v>-111.7922592</v>
      </c>
      <c r="X216" s="80" t="s">
        <v>3054</v>
      </c>
      <c r="Y216" s="80" t="s">
        <v>3054</v>
      </c>
      <c r="Z216" s="80">
        <v>44</v>
      </c>
      <c r="AA216" s="80"/>
      <c r="AB216" s="85" t="s">
        <v>3055</v>
      </c>
      <c r="AC216" s="85" t="s">
        <v>3056</v>
      </c>
      <c r="AD216" s="80" t="s">
        <v>1190</v>
      </c>
      <c r="AE216" s="92">
        <v>42887</v>
      </c>
      <c r="AF216" s="80" t="s">
        <v>3057</v>
      </c>
      <c r="AG216" s="86" t="s">
        <v>1190</v>
      </c>
      <c r="AH216" s="86" t="s">
        <v>1190</v>
      </c>
      <c r="AI216" s="86"/>
      <c r="AJ216" s="87"/>
      <c r="AK216" s="88" t="str">
        <f>VLOOKUP($A216,'[2]Arcade.Laser Tag'!$A$1:$AB$293,15,FALSE)</f>
        <v>Intercard</v>
      </c>
      <c r="AL216" s="89"/>
      <c r="AM216" s="86" t="s">
        <v>1190</v>
      </c>
      <c r="AN216" s="86" t="s">
        <v>1190</v>
      </c>
      <c r="AO216" s="86" t="s">
        <v>1189</v>
      </c>
      <c r="AP216" s="86" t="s">
        <v>1189</v>
      </c>
      <c r="AQ216" s="86" t="s">
        <v>3058</v>
      </c>
      <c r="AR216" s="86" t="s">
        <v>1190</v>
      </c>
      <c r="AS216" s="86" t="s">
        <v>1189</v>
      </c>
      <c r="AT216" s="86" t="s">
        <v>1190</v>
      </c>
      <c r="AU216" s="86" t="s">
        <v>1189</v>
      </c>
      <c r="AV216" s="86" t="s">
        <v>1190</v>
      </c>
      <c r="AW216" s="86" t="s">
        <v>1190</v>
      </c>
      <c r="AX216" s="86" t="s">
        <v>1191</v>
      </c>
      <c r="AY216" s="86" t="s">
        <v>1192</v>
      </c>
      <c r="AZ216" s="80" t="s">
        <v>1193</v>
      </c>
      <c r="BA216" s="86" t="s">
        <v>1241</v>
      </c>
    </row>
    <row r="217" spans="1:53" ht="15.75">
      <c r="A217" s="80">
        <v>809</v>
      </c>
      <c r="B217" s="80" t="s">
        <v>44</v>
      </c>
      <c r="C217" s="81" t="s">
        <v>100</v>
      </c>
      <c r="D217" s="93" t="s">
        <v>331</v>
      </c>
      <c r="E217" s="82" t="s">
        <v>373</v>
      </c>
      <c r="F217" s="80" t="s">
        <v>1176</v>
      </c>
      <c r="G217" s="80" t="s">
        <v>175</v>
      </c>
      <c r="H217" s="80" t="s">
        <v>1392</v>
      </c>
      <c r="I217" s="80" t="s">
        <v>1393</v>
      </c>
      <c r="J217" s="83"/>
      <c r="K217" s="87">
        <v>1698</v>
      </c>
      <c r="L217" s="87" t="s">
        <v>2792</v>
      </c>
      <c r="M217" s="87" t="s">
        <v>2793</v>
      </c>
      <c r="N217" s="81" t="s">
        <v>1232</v>
      </c>
      <c r="O217" s="81" t="s">
        <v>3059</v>
      </c>
      <c r="P217" s="80" t="s">
        <v>3060</v>
      </c>
      <c r="Q217" s="81" t="s">
        <v>1037</v>
      </c>
      <c r="R217" s="83"/>
      <c r="S217" s="81" t="s">
        <v>3061</v>
      </c>
      <c r="T217" s="81" t="s">
        <v>625</v>
      </c>
      <c r="U217" s="84">
        <v>80124</v>
      </c>
      <c r="V217" s="80">
        <v>39.5532033</v>
      </c>
      <c r="W217" s="80">
        <v>-104.88211149999999</v>
      </c>
      <c r="X217" s="80" t="s">
        <v>3062</v>
      </c>
      <c r="Y217" s="80" t="s">
        <v>3062</v>
      </c>
      <c r="Z217" s="80">
        <v>48</v>
      </c>
      <c r="AA217" s="80"/>
      <c r="AB217" s="85" t="s">
        <v>3063</v>
      </c>
      <c r="AC217" s="85" t="s">
        <v>3064</v>
      </c>
      <c r="AD217" s="80" t="s">
        <v>1190</v>
      </c>
      <c r="AE217" s="92">
        <v>42658</v>
      </c>
      <c r="AF217" s="80" t="s">
        <v>3065</v>
      </c>
      <c r="AG217" s="86" t="s">
        <v>1190</v>
      </c>
      <c r="AH217" s="86" t="s">
        <v>1190</v>
      </c>
      <c r="AI217" s="86"/>
      <c r="AJ217" s="87"/>
      <c r="AK217" s="88" t="str">
        <f>VLOOKUP($A217,'[2]Arcade.Laser Tag'!$A$1:$AB$293,15,FALSE)</f>
        <v>Intercard</v>
      </c>
      <c r="AL217" s="89"/>
      <c r="AM217" s="86" t="s">
        <v>1190</v>
      </c>
      <c r="AN217" s="86" t="s">
        <v>1190</v>
      </c>
      <c r="AO217" s="86" t="s">
        <v>1189</v>
      </c>
      <c r="AP217" s="86" t="s">
        <v>1189</v>
      </c>
      <c r="AQ217" s="90"/>
      <c r="AR217" s="86" t="s">
        <v>1190</v>
      </c>
      <c r="AS217" s="86" t="s">
        <v>1189</v>
      </c>
      <c r="AT217" s="86" t="s">
        <v>1190</v>
      </c>
      <c r="AU217" s="86" t="s">
        <v>1189</v>
      </c>
      <c r="AV217" s="86" t="s">
        <v>1190</v>
      </c>
      <c r="AW217" s="86" t="s">
        <v>1190</v>
      </c>
      <c r="AX217" s="86" t="s">
        <v>1191</v>
      </c>
      <c r="AY217" s="86" t="s">
        <v>1192</v>
      </c>
      <c r="AZ217" s="80" t="s">
        <v>1193</v>
      </c>
      <c r="BA217" s="86" t="s">
        <v>1241</v>
      </c>
    </row>
    <row r="218" spans="1:53" ht="15.75">
      <c r="A218" s="80">
        <v>810</v>
      </c>
      <c r="B218" s="80" t="s">
        <v>44</v>
      </c>
      <c r="C218" s="81" t="s">
        <v>12</v>
      </c>
      <c r="D218" s="81" t="s">
        <v>229</v>
      </c>
      <c r="E218" s="82" t="s">
        <v>374</v>
      </c>
      <c r="F218" s="80" t="s">
        <v>1176</v>
      </c>
      <c r="G218" s="80" t="s">
        <v>21</v>
      </c>
      <c r="H218" s="80" t="s">
        <v>1177</v>
      </c>
      <c r="I218" s="80" t="s">
        <v>1178</v>
      </c>
      <c r="J218" s="83"/>
      <c r="K218" s="80">
        <v>1625</v>
      </c>
      <c r="L218" s="80" t="s">
        <v>2139</v>
      </c>
      <c r="M218" s="80" t="s">
        <v>2140</v>
      </c>
      <c r="N218" s="81" t="s">
        <v>1232</v>
      </c>
      <c r="O218" s="81" t="s">
        <v>3066</v>
      </c>
      <c r="P218" s="80" t="s">
        <v>3067</v>
      </c>
      <c r="Q218" s="81" t="s">
        <v>1035</v>
      </c>
      <c r="R218" s="83"/>
      <c r="S218" s="81" t="s">
        <v>3068</v>
      </c>
      <c r="T218" s="81" t="s">
        <v>505</v>
      </c>
      <c r="U218" s="84">
        <v>30144</v>
      </c>
      <c r="V218" s="80">
        <v>34.0065928</v>
      </c>
      <c r="W218" s="80">
        <v>-84.568895299999994</v>
      </c>
      <c r="X218" s="80" t="s">
        <v>3069</v>
      </c>
      <c r="Y218" s="80" t="s">
        <v>3069</v>
      </c>
      <c r="Z218" s="80">
        <v>34</v>
      </c>
      <c r="AA218" s="80"/>
      <c r="AB218" s="85" t="s">
        <v>3070</v>
      </c>
      <c r="AC218" s="85" t="s">
        <v>3071</v>
      </c>
      <c r="AD218" s="80" t="s">
        <v>1190</v>
      </c>
      <c r="AE218" s="92">
        <v>42758</v>
      </c>
      <c r="AF218" s="80" t="s">
        <v>3072</v>
      </c>
      <c r="AG218" s="86" t="s">
        <v>1190</v>
      </c>
      <c r="AH218" s="86" t="s">
        <v>1189</v>
      </c>
      <c r="AI218" s="86"/>
      <c r="AJ218" s="87"/>
      <c r="AK218" s="88" t="str">
        <f>VLOOKUP($A218,'[2]Arcade.Laser Tag'!$A$1:$AB$293,15,FALSE)</f>
        <v>Intercard</v>
      </c>
      <c r="AL218" s="89"/>
      <c r="AM218" s="86" t="s">
        <v>1190</v>
      </c>
      <c r="AN218" s="86" t="s">
        <v>1190</v>
      </c>
      <c r="AO218" s="86" t="s">
        <v>1189</v>
      </c>
      <c r="AP218" s="86" t="s">
        <v>1190</v>
      </c>
      <c r="AQ218" s="86" t="s">
        <v>3073</v>
      </c>
      <c r="AR218" s="86" t="s">
        <v>1190</v>
      </c>
      <c r="AS218" s="86" t="s">
        <v>1189</v>
      </c>
      <c r="AT218" s="86" t="s">
        <v>1190</v>
      </c>
      <c r="AU218" s="86" t="s">
        <v>1189</v>
      </c>
      <c r="AV218" s="86" t="s">
        <v>1190</v>
      </c>
      <c r="AW218" s="86" t="s">
        <v>1190</v>
      </c>
      <c r="AX218" s="86" t="s">
        <v>1191</v>
      </c>
      <c r="AY218" s="86" t="s">
        <v>1192</v>
      </c>
      <c r="AZ218" s="80" t="s">
        <v>1193</v>
      </c>
      <c r="BA218" s="86" t="s">
        <v>1241</v>
      </c>
    </row>
    <row r="219" spans="1:53" ht="15.75">
      <c r="A219" s="80">
        <v>811</v>
      </c>
      <c r="B219" s="80" t="s">
        <v>44</v>
      </c>
      <c r="C219" s="81" t="s">
        <v>85</v>
      </c>
      <c r="D219" s="81" t="s">
        <v>323</v>
      </c>
      <c r="E219" s="82" t="s">
        <v>375</v>
      </c>
      <c r="F219" s="80" t="s">
        <v>1176</v>
      </c>
      <c r="G219" s="80" t="s">
        <v>27</v>
      </c>
      <c r="H219" s="80" t="s">
        <v>1325</v>
      </c>
      <c r="I219" s="80" t="s">
        <v>1326</v>
      </c>
      <c r="J219" s="83"/>
      <c r="K219" s="80">
        <v>1621</v>
      </c>
      <c r="L219" s="80" t="s">
        <v>2750</v>
      </c>
      <c r="M219" s="80" t="s">
        <v>2751</v>
      </c>
      <c r="N219" s="81" t="s">
        <v>3074</v>
      </c>
      <c r="O219" s="81" t="s">
        <v>3075</v>
      </c>
      <c r="P219" s="80" t="s">
        <v>3076</v>
      </c>
      <c r="Q219" s="81" t="s">
        <v>1033</v>
      </c>
      <c r="R219" s="83"/>
      <c r="S219" s="81" t="s">
        <v>3077</v>
      </c>
      <c r="T219" s="81" t="s">
        <v>597</v>
      </c>
      <c r="U219" s="84">
        <v>60540</v>
      </c>
      <c r="V219" s="80">
        <v>41.766281499999998</v>
      </c>
      <c r="W219" s="80">
        <v>-88.183541000000005</v>
      </c>
      <c r="X219" s="80" t="s">
        <v>3078</v>
      </c>
      <c r="Y219" s="80" t="s">
        <v>3078</v>
      </c>
      <c r="Z219" s="80">
        <v>40</v>
      </c>
      <c r="AA219" s="80"/>
      <c r="AB219" s="85" t="s">
        <v>3079</v>
      </c>
      <c r="AC219" s="85" t="s">
        <v>3080</v>
      </c>
      <c r="AD219" s="80" t="s">
        <v>1190</v>
      </c>
      <c r="AE219" s="92">
        <v>42681</v>
      </c>
      <c r="AF219" s="80" t="s">
        <v>3081</v>
      </c>
      <c r="AG219" s="86" t="s">
        <v>1190</v>
      </c>
      <c r="AH219" s="86" t="s">
        <v>1189</v>
      </c>
      <c r="AI219" s="86"/>
      <c r="AJ219" s="87"/>
      <c r="AK219" s="88" t="str">
        <f>VLOOKUP($A219,'[2]Arcade.Laser Tag'!$A$1:$AB$293,15,FALSE)</f>
        <v>Intercard</v>
      </c>
      <c r="AL219" s="89"/>
      <c r="AM219" s="86" t="s">
        <v>1190</v>
      </c>
      <c r="AN219" s="86" t="s">
        <v>1190</v>
      </c>
      <c r="AO219" s="86" t="s">
        <v>1189</v>
      </c>
      <c r="AP219" s="86" t="s">
        <v>1189</v>
      </c>
      <c r="AQ219" s="86" t="s">
        <v>3082</v>
      </c>
      <c r="AR219" s="86" t="s">
        <v>1190</v>
      </c>
      <c r="AS219" s="86" t="s">
        <v>1189</v>
      </c>
      <c r="AT219" s="86" t="s">
        <v>1190</v>
      </c>
      <c r="AU219" s="86" t="s">
        <v>1189</v>
      </c>
      <c r="AV219" s="86" t="s">
        <v>1190</v>
      </c>
      <c r="AW219" s="86" t="s">
        <v>1190</v>
      </c>
      <c r="AX219" s="86" t="s">
        <v>1191</v>
      </c>
      <c r="AY219" s="86" t="s">
        <v>1192</v>
      </c>
      <c r="AZ219" s="80" t="s">
        <v>1193</v>
      </c>
      <c r="BA219" s="86" t="s">
        <v>1241</v>
      </c>
    </row>
    <row r="220" spans="1:53" ht="15.75">
      <c r="A220" s="80">
        <v>813</v>
      </c>
      <c r="B220" s="80" t="s">
        <v>44</v>
      </c>
      <c r="C220" s="81" t="s">
        <v>85</v>
      </c>
      <c r="D220" s="81" t="s">
        <v>323</v>
      </c>
      <c r="E220" s="82" t="s">
        <v>376</v>
      </c>
      <c r="F220" s="80" t="s">
        <v>1176</v>
      </c>
      <c r="G220" s="80" t="s">
        <v>27</v>
      </c>
      <c r="H220" s="80" t="s">
        <v>1325</v>
      </c>
      <c r="I220" s="80" t="s">
        <v>1326</v>
      </c>
      <c r="J220" s="83"/>
      <c r="K220" s="80">
        <v>1621</v>
      </c>
      <c r="L220" s="80" t="s">
        <v>2750</v>
      </c>
      <c r="M220" s="80" t="s">
        <v>2751</v>
      </c>
      <c r="N220" s="81" t="s">
        <v>3083</v>
      </c>
      <c r="O220" s="81" t="s">
        <v>3084</v>
      </c>
      <c r="P220" s="80" t="s">
        <v>3085</v>
      </c>
      <c r="Q220" s="81" t="s">
        <v>1031</v>
      </c>
      <c r="R220" s="83"/>
      <c r="S220" s="81" t="s">
        <v>3086</v>
      </c>
      <c r="T220" s="81" t="s">
        <v>597</v>
      </c>
      <c r="U220" s="84">
        <v>60446</v>
      </c>
      <c r="V220" s="80">
        <v>41.655017100000002</v>
      </c>
      <c r="W220" s="80">
        <v>-88.121078999999995</v>
      </c>
      <c r="X220" s="80" t="s">
        <v>3087</v>
      </c>
      <c r="Y220" s="80" t="s">
        <v>3087</v>
      </c>
      <c r="Z220" s="80">
        <v>48</v>
      </c>
      <c r="AA220" s="80"/>
      <c r="AB220" s="85" t="s">
        <v>3088</v>
      </c>
      <c r="AC220" s="85" t="s">
        <v>3089</v>
      </c>
      <c r="AD220" s="80" t="s">
        <v>1190</v>
      </c>
      <c r="AE220" s="92">
        <v>42793</v>
      </c>
      <c r="AF220" s="80" t="s">
        <v>3090</v>
      </c>
      <c r="AG220" s="86" t="s">
        <v>1190</v>
      </c>
      <c r="AH220" s="86" t="s">
        <v>1190</v>
      </c>
      <c r="AI220" s="86"/>
      <c r="AJ220" s="87"/>
      <c r="AK220" s="88" t="str">
        <f>VLOOKUP($A220,'[2]Arcade.Laser Tag'!$A$1:$AB$293,15,FALSE)</f>
        <v>Intercard</v>
      </c>
      <c r="AL220" s="89"/>
      <c r="AM220" s="86" t="s">
        <v>1190</v>
      </c>
      <c r="AN220" s="86" t="s">
        <v>1190</v>
      </c>
      <c r="AO220" s="86" t="s">
        <v>1189</v>
      </c>
      <c r="AP220" s="86" t="s">
        <v>1189</v>
      </c>
      <c r="AQ220" s="86" t="s">
        <v>3091</v>
      </c>
      <c r="AR220" s="86" t="s">
        <v>1190</v>
      </c>
      <c r="AS220" s="86" t="s">
        <v>1189</v>
      </c>
      <c r="AT220" s="86" t="s">
        <v>1190</v>
      </c>
      <c r="AU220" s="86" t="s">
        <v>1189</v>
      </c>
      <c r="AV220" s="86" t="s">
        <v>1190</v>
      </c>
      <c r="AW220" s="86" t="s">
        <v>1190</v>
      </c>
      <c r="AX220" s="86" t="s">
        <v>1191</v>
      </c>
      <c r="AY220" s="86" t="s">
        <v>1192</v>
      </c>
      <c r="AZ220" s="80" t="s">
        <v>1193</v>
      </c>
      <c r="BA220" s="86" t="s">
        <v>1241</v>
      </c>
    </row>
    <row r="221" spans="1:53" ht="15.75">
      <c r="A221" s="80">
        <v>814</v>
      </c>
      <c r="B221" s="80" t="s">
        <v>44</v>
      </c>
      <c r="C221" s="81" t="s">
        <v>85</v>
      </c>
      <c r="D221" s="81" t="s">
        <v>323</v>
      </c>
      <c r="E221" s="82" t="s">
        <v>377</v>
      </c>
      <c r="F221" s="80" t="s">
        <v>1176</v>
      </c>
      <c r="G221" s="80" t="s">
        <v>27</v>
      </c>
      <c r="H221" s="80" t="s">
        <v>1325</v>
      </c>
      <c r="I221" s="80" t="s">
        <v>1326</v>
      </c>
      <c r="J221" s="83"/>
      <c r="K221" s="80">
        <v>1621</v>
      </c>
      <c r="L221" s="80" t="s">
        <v>2750</v>
      </c>
      <c r="M221" s="80" t="s">
        <v>2751</v>
      </c>
      <c r="N221" s="81" t="s">
        <v>3092</v>
      </c>
      <c r="O221" s="81" t="s">
        <v>3093</v>
      </c>
      <c r="P221" s="80" t="s">
        <v>3094</v>
      </c>
      <c r="Q221" s="81" t="s">
        <v>1029</v>
      </c>
      <c r="R221" s="83"/>
      <c r="S221" s="81" t="s">
        <v>3095</v>
      </c>
      <c r="T221" s="81" t="s">
        <v>597</v>
      </c>
      <c r="U221" s="84">
        <v>60102</v>
      </c>
      <c r="V221" s="80">
        <v>42.151880599999998</v>
      </c>
      <c r="W221" s="80">
        <v>-88.3318625</v>
      </c>
      <c r="X221" s="80" t="s">
        <v>3096</v>
      </c>
      <c r="Y221" s="80" t="s">
        <v>3096</v>
      </c>
      <c r="Z221" s="80">
        <v>38</v>
      </c>
      <c r="AA221" s="80"/>
      <c r="AB221" s="85" t="s">
        <v>3097</v>
      </c>
      <c r="AC221" s="85" t="s">
        <v>3098</v>
      </c>
      <c r="AD221" s="80" t="s">
        <v>1190</v>
      </c>
      <c r="AE221" s="92">
        <v>42793</v>
      </c>
      <c r="AF221" s="80" t="s">
        <v>3099</v>
      </c>
      <c r="AG221" s="86" t="s">
        <v>1190</v>
      </c>
      <c r="AH221" s="86" t="s">
        <v>1189</v>
      </c>
      <c r="AI221" s="86"/>
      <c r="AJ221" s="87"/>
      <c r="AK221" s="88" t="str">
        <f>VLOOKUP($A221,'[2]Arcade.Laser Tag'!$A$1:$AB$293,15,FALSE)</f>
        <v>Intercard</v>
      </c>
      <c r="AL221" s="89"/>
      <c r="AM221" s="86" t="s">
        <v>1190</v>
      </c>
      <c r="AN221" s="86" t="s">
        <v>1190</v>
      </c>
      <c r="AO221" s="86" t="s">
        <v>1189</v>
      </c>
      <c r="AP221" s="86" t="s">
        <v>1189</v>
      </c>
      <c r="AQ221" s="86" t="s">
        <v>3100</v>
      </c>
      <c r="AR221" s="86" t="s">
        <v>1190</v>
      </c>
      <c r="AS221" s="86" t="s">
        <v>1189</v>
      </c>
      <c r="AT221" s="86" t="s">
        <v>1190</v>
      </c>
      <c r="AU221" s="86" t="s">
        <v>1189</v>
      </c>
      <c r="AV221" s="86" t="s">
        <v>1190</v>
      </c>
      <c r="AW221" s="86" t="s">
        <v>1190</v>
      </c>
      <c r="AX221" s="86" t="s">
        <v>1191</v>
      </c>
      <c r="AY221" s="86" t="s">
        <v>1192</v>
      </c>
      <c r="AZ221" s="80" t="s">
        <v>1193</v>
      </c>
      <c r="BA221" s="86" t="s">
        <v>1241</v>
      </c>
    </row>
    <row r="222" spans="1:53" ht="15.75">
      <c r="A222" s="80">
        <v>815</v>
      </c>
      <c r="B222" s="80" t="s">
        <v>44</v>
      </c>
      <c r="C222" s="81" t="s">
        <v>85</v>
      </c>
      <c r="D222" s="81" t="s">
        <v>216</v>
      </c>
      <c r="E222" s="82" t="s">
        <v>378</v>
      </c>
      <c r="F222" s="80" t="s">
        <v>1176</v>
      </c>
      <c r="G222" s="80" t="s">
        <v>27</v>
      </c>
      <c r="H222" s="80" t="s">
        <v>1325</v>
      </c>
      <c r="I222" s="80" t="s">
        <v>1326</v>
      </c>
      <c r="J222" s="83"/>
      <c r="K222" s="80">
        <v>1566</v>
      </c>
      <c r="L222" s="83" t="s">
        <v>2042</v>
      </c>
      <c r="M222" s="91" t="s">
        <v>2043</v>
      </c>
      <c r="N222" s="81" t="s">
        <v>3101</v>
      </c>
      <c r="O222" s="81" t="s">
        <v>3102</v>
      </c>
      <c r="P222" s="80" t="s">
        <v>3103</v>
      </c>
      <c r="Q222" s="81" t="s">
        <v>481</v>
      </c>
      <c r="R222" s="83"/>
      <c r="S222" s="81" t="s">
        <v>3104</v>
      </c>
      <c r="T222" s="81" t="s">
        <v>479</v>
      </c>
      <c r="U222" s="84">
        <v>55443</v>
      </c>
      <c r="V222" s="80">
        <v>45.091096200000003</v>
      </c>
      <c r="W222" s="80">
        <v>-93.352678400000002</v>
      </c>
      <c r="X222" s="80" t="s">
        <v>3105</v>
      </c>
      <c r="Y222" s="80" t="s">
        <v>3105</v>
      </c>
      <c r="Z222" s="80">
        <v>48</v>
      </c>
      <c r="AA222" s="80"/>
      <c r="AB222" s="85" t="s">
        <v>3106</v>
      </c>
      <c r="AC222" s="85" t="s">
        <v>3107</v>
      </c>
      <c r="AD222" s="83" t="s">
        <v>1190</v>
      </c>
      <c r="AE222" s="92">
        <v>43061</v>
      </c>
      <c r="AF222" s="83" t="s">
        <v>3108</v>
      </c>
      <c r="AG222" s="86" t="s">
        <v>1190</v>
      </c>
      <c r="AH222" s="86" t="s">
        <v>1190</v>
      </c>
      <c r="AI222" s="86"/>
      <c r="AJ222" s="87"/>
      <c r="AK222" s="88" t="str">
        <f>VLOOKUP($A222,'[2]Arcade.Laser Tag'!$A$1:$AB$293,15,FALSE)</f>
        <v>Intercard</v>
      </c>
      <c r="AL222" s="89"/>
      <c r="AM222" s="86" t="s">
        <v>1190</v>
      </c>
      <c r="AN222" s="86" t="s">
        <v>1190</v>
      </c>
      <c r="AO222" s="86" t="s">
        <v>1189</v>
      </c>
      <c r="AP222" s="86" t="s">
        <v>1189</v>
      </c>
      <c r="AQ222" s="86" t="s">
        <v>3058</v>
      </c>
      <c r="AR222" s="86" t="s">
        <v>1190</v>
      </c>
      <c r="AS222" s="86" t="s">
        <v>1189</v>
      </c>
      <c r="AT222" s="86" t="s">
        <v>1190</v>
      </c>
      <c r="AU222" s="86" t="s">
        <v>1189</v>
      </c>
      <c r="AV222" s="86" t="s">
        <v>1190</v>
      </c>
      <c r="AW222" s="86" t="s">
        <v>1190</v>
      </c>
      <c r="AX222" s="86" t="s">
        <v>1191</v>
      </c>
      <c r="AY222" s="86" t="s">
        <v>1192</v>
      </c>
      <c r="AZ222" s="80" t="s">
        <v>1193</v>
      </c>
      <c r="BA222" s="86" t="s">
        <v>3109</v>
      </c>
    </row>
    <row r="223" spans="1:53" ht="15.75">
      <c r="A223" s="80">
        <v>816</v>
      </c>
      <c r="B223" s="80" t="s">
        <v>44</v>
      </c>
      <c r="C223" s="81" t="s">
        <v>85</v>
      </c>
      <c r="D223" s="81" t="s">
        <v>216</v>
      </c>
      <c r="E223" s="82" t="s">
        <v>379</v>
      </c>
      <c r="F223" s="80" t="s">
        <v>1176</v>
      </c>
      <c r="G223" s="80" t="s">
        <v>27</v>
      </c>
      <c r="H223" s="80" t="s">
        <v>1325</v>
      </c>
      <c r="I223" s="80" t="s">
        <v>1326</v>
      </c>
      <c r="J223" s="83"/>
      <c r="K223" s="80">
        <v>1566</v>
      </c>
      <c r="L223" s="83" t="s">
        <v>2042</v>
      </c>
      <c r="M223" s="91" t="s">
        <v>2043</v>
      </c>
      <c r="N223" s="81" t="s">
        <v>3110</v>
      </c>
      <c r="O223" s="81" t="s">
        <v>3111</v>
      </c>
      <c r="P223" s="80" t="s">
        <v>3112</v>
      </c>
      <c r="Q223" s="81" t="s">
        <v>1027</v>
      </c>
      <c r="R223" s="83"/>
      <c r="S223" s="81" t="s">
        <v>3113</v>
      </c>
      <c r="T223" s="81" t="s">
        <v>479</v>
      </c>
      <c r="U223" s="84">
        <v>55434</v>
      </c>
      <c r="V223" s="80">
        <v>45.176760999999999</v>
      </c>
      <c r="W223" s="80">
        <v>-93.236110300000007</v>
      </c>
      <c r="X223" s="80" t="s">
        <v>3114</v>
      </c>
      <c r="Y223" s="80" t="s">
        <v>3114</v>
      </c>
      <c r="Z223" s="80">
        <v>38</v>
      </c>
      <c r="AA223" s="80"/>
      <c r="AB223" s="85" t="s">
        <v>3115</v>
      </c>
      <c r="AC223" s="85" t="s">
        <v>3116</v>
      </c>
      <c r="AD223" s="80" t="s">
        <v>1190</v>
      </c>
      <c r="AE223" s="92">
        <v>42796</v>
      </c>
      <c r="AF223" s="80" t="s">
        <v>3117</v>
      </c>
      <c r="AG223" s="86" t="s">
        <v>1190</v>
      </c>
      <c r="AH223" s="86" t="s">
        <v>1189</v>
      </c>
      <c r="AI223" s="86"/>
      <c r="AJ223" s="87"/>
      <c r="AK223" s="88" t="str">
        <f>VLOOKUP($A223,'[2]Arcade.Laser Tag'!$A$1:$AB$293,15,FALSE)</f>
        <v>Intercard</v>
      </c>
      <c r="AL223" s="89"/>
      <c r="AM223" s="86" t="s">
        <v>1190</v>
      </c>
      <c r="AN223" s="86" t="s">
        <v>1190</v>
      </c>
      <c r="AO223" s="86" t="s">
        <v>1189</v>
      </c>
      <c r="AP223" s="86" t="s">
        <v>1189</v>
      </c>
      <c r="AQ223" s="86" t="s">
        <v>3118</v>
      </c>
      <c r="AR223" s="86" t="s">
        <v>1190</v>
      </c>
      <c r="AS223" s="86" t="s">
        <v>1189</v>
      </c>
      <c r="AT223" s="86" t="s">
        <v>1190</v>
      </c>
      <c r="AU223" s="86" t="s">
        <v>1189</v>
      </c>
      <c r="AV223" s="86" t="s">
        <v>1190</v>
      </c>
      <c r="AW223" s="86" t="s">
        <v>1190</v>
      </c>
      <c r="AX223" s="86" t="s">
        <v>1191</v>
      </c>
      <c r="AY223" s="86" t="s">
        <v>1192</v>
      </c>
      <c r="AZ223" s="80" t="s">
        <v>1193</v>
      </c>
      <c r="BA223" s="86" t="s">
        <v>1241</v>
      </c>
    </row>
    <row r="224" spans="1:53" ht="15.75">
      <c r="A224" s="80">
        <v>817</v>
      </c>
      <c r="B224" s="80" t="s">
        <v>44</v>
      </c>
      <c r="C224" s="81" t="s">
        <v>85</v>
      </c>
      <c r="D224" s="81" t="s">
        <v>216</v>
      </c>
      <c r="E224" s="82" t="s">
        <v>380</v>
      </c>
      <c r="F224" s="80" t="s">
        <v>1176</v>
      </c>
      <c r="G224" s="80" t="s">
        <v>27</v>
      </c>
      <c r="H224" s="80" t="s">
        <v>1325</v>
      </c>
      <c r="I224" s="80" t="s">
        <v>1326</v>
      </c>
      <c r="J224" s="83"/>
      <c r="K224" s="80">
        <v>1566</v>
      </c>
      <c r="L224" s="83" t="s">
        <v>2042</v>
      </c>
      <c r="M224" s="91" t="s">
        <v>2043</v>
      </c>
      <c r="N224" s="81" t="s">
        <v>3119</v>
      </c>
      <c r="O224" s="81" t="s">
        <v>3120</v>
      </c>
      <c r="P224" s="80" t="s">
        <v>3121</v>
      </c>
      <c r="Q224" s="81" t="s">
        <v>1025</v>
      </c>
      <c r="R224" s="83"/>
      <c r="S224" s="81" t="s">
        <v>3122</v>
      </c>
      <c r="T224" s="81" t="s">
        <v>479</v>
      </c>
      <c r="U224" s="84">
        <v>55044</v>
      </c>
      <c r="V224" s="80">
        <v>44.714303100000002</v>
      </c>
      <c r="W224" s="80">
        <v>-93.290869400000005</v>
      </c>
      <c r="X224" s="80" t="s">
        <v>3123</v>
      </c>
      <c r="Y224" s="80" t="s">
        <v>3123</v>
      </c>
      <c r="Z224" s="80">
        <v>38</v>
      </c>
      <c r="AA224" s="80"/>
      <c r="AB224" s="85" t="s">
        <v>3124</v>
      </c>
      <c r="AC224" s="85" t="s">
        <v>3125</v>
      </c>
      <c r="AD224" s="80" t="s">
        <v>1190</v>
      </c>
      <c r="AE224" s="92">
        <v>42796</v>
      </c>
      <c r="AF224" s="80" t="s">
        <v>3126</v>
      </c>
      <c r="AG224" s="86" t="s">
        <v>1190</v>
      </c>
      <c r="AH224" s="86" t="s">
        <v>1189</v>
      </c>
      <c r="AI224" s="86"/>
      <c r="AJ224" s="87"/>
      <c r="AK224" s="88" t="str">
        <f>VLOOKUP($A224,'[2]Arcade.Laser Tag'!$A$1:$AB$293,15,FALSE)</f>
        <v>Intercard</v>
      </c>
      <c r="AL224" s="89"/>
      <c r="AM224" s="86" t="s">
        <v>1190</v>
      </c>
      <c r="AN224" s="86" t="s">
        <v>1190</v>
      </c>
      <c r="AO224" s="86" t="s">
        <v>1189</v>
      </c>
      <c r="AP224" s="86" t="s">
        <v>1189</v>
      </c>
      <c r="AQ224" s="90"/>
      <c r="AR224" s="86" t="s">
        <v>1190</v>
      </c>
      <c r="AS224" s="86" t="s">
        <v>1189</v>
      </c>
      <c r="AT224" s="86" t="s">
        <v>1190</v>
      </c>
      <c r="AU224" s="86" t="s">
        <v>1189</v>
      </c>
      <c r="AV224" s="86" t="s">
        <v>1190</v>
      </c>
      <c r="AW224" s="86" t="s">
        <v>1190</v>
      </c>
      <c r="AX224" s="86" t="s">
        <v>1191</v>
      </c>
      <c r="AY224" s="86" t="s">
        <v>1192</v>
      </c>
      <c r="AZ224" s="80" t="s">
        <v>1193</v>
      </c>
      <c r="BA224" s="86" t="s">
        <v>1241</v>
      </c>
    </row>
    <row r="225" spans="1:53" ht="15.75">
      <c r="A225" s="80">
        <v>819</v>
      </c>
      <c r="B225" s="80" t="s">
        <v>44</v>
      </c>
      <c r="C225" s="81" t="s">
        <v>85</v>
      </c>
      <c r="D225" s="81" t="s">
        <v>216</v>
      </c>
      <c r="E225" s="82" t="s">
        <v>381</v>
      </c>
      <c r="F225" s="80" t="s">
        <v>1176</v>
      </c>
      <c r="G225" s="80" t="s">
        <v>27</v>
      </c>
      <c r="H225" s="80" t="s">
        <v>1325</v>
      </c>
      <c r="I225" s="80" t="s">
        <v>1326</v>
      </c>
      <c r="J225" s="83"/>
      <c r="K225" s="80">
        <v>1566</v>
      </c>
      <c r="L225" s="83" t="s">
        <v>2042</v>
      </c>
      <c r="M225" s="91" t="s">
        <v>2043</v>
      </c>
      <c r="N225" s="81" t="s">
        <v>3127</v>
      </c>
      <c r="O225" s="81" t="s">
        <v>3128</v>
      </c>
      <c r="P225" s="80" t="s">
        <v>3129</v>
      </c>
      <c r="Q225" s="81" t="s">
        <v>1023</v>
      </c>
      <c r="R225" s="83"/>
      <c r="S225" s="81" t="s">
        <v>3130</v>
      </c>
      <c r="T225" s="81" t="s">
        <v>479</v>
      </c>
      <c r="U225" s="84">
        <v>55344</v>
      </c>
      <c r="V225" s="80">
        <v>44.858371699999999</v>
      </c>
      <c r="W225" s="80">
        <v>-93.431387599999994</v>
      </c>
      <c r="X225" s="80" t="s">
        <v>3131</v>
      </c>
      <c r="Y225" s="80" t="s">
        <v>3131</v>
      </c>
      <c r="Z225" s="80">
        <v>32</v>
      </c>
      <c r="AA225" s="80"/>
      <c r="AB225" s="85" t="s">
        <v>3132</v>
      </c>
      <c r="AC225" s="85" t="s">
        <v>3133</v>
      </c>
      <c r="AD225" s="80" t="s">
        <v>1190</v>
      </c>
      <c r="AE225" s="92">
        <v>42801</v>
      </c>
      <c r="AF225" s="80" t="s">
        <v>3134</v>
      </c>
      <c r="AG225" s="86" t="s">
        <v>1190</v>
      </c>
      <c r="AH225" s="86" t="s">
        <v>1190</v>
      </c>
      <c r="AI225" s="86"/>
      <c r="AJ225" s="87"/>
      <c r="AK225" s="88" t="str">
        <f>VLOOKUP($A225,'[2]Arcade.Laser Tag'!$A$1:$AB$293,15,FALSE)</f>
        <v>Intercard</v>
      </c>
      <c r="AL225" s="89"/>
      <c r="AM225" s="86" t="s">
        <v>1190</v>
      </c>
      <c r="AN225" s="86" t="s">
        <v>1190</v>
      </c>
      <c r="AO225" s="86" t="s">
        <v>1189</v>
      </c>
      <c r="AP225" s="86" t="s">
        <v>1189</v>
      </c>
      <c r="AQ225" s="86" t="s">
        <v>2052</v>
      </c>
      <c r="AR225" s="86" t="s">
        <v>1190</v>
      </c>
      <c r="AS225" s="86" t="s">
        <v>1190</v>
      </c>
      <c r="AT225" s="86" t="s">
        <v>1190</v>
      </c>
      <c r="AU225" s="86" t="s">
        <v>1189</v>
      </c>
      <c r="AV225" s="86" t="s">
        <v>1190</v>
      </c>
      <c r="AW225" s="86" t="s">
        <v>1190</v>
      </c>
      <c r="AX225" s="86" t="s">
        <v>1191</v>
      </c>
      <c r="AY225" s="86" t="s">
        <v>1192</v>
      </c>
      <c r="AZ225" s="80" t="s">
        <v>1193</v>
      </c>
      <c r="BA225" s="86" t="s">
        <v>1241</v>
      </c>
    </row>
    <row r="226" spans="1:53" ht="15.75">
      <c r="A226" s="80">
        <v>820</v>
      </c>
      <c r="B226" s="80" t="s">
        <v>44</v>
      </c>
      <c r="C226" s="81" t="s">
        <v>56</v>
      </c>
      <c r="D226" s="81" t="s">
        <v>382</v>
      </c>
      <c r="E226" s="82" t="s">
        <v>383</v>
      </c>
      <c r="F226" s="80" t="s">
        <v>1176</v>
      </c>
      <c r="G226" s="80" t="s">
        <v>27</v>
      </c>
      <c r="H226" s="80" t="s">
        <v>1261</v>
      </c>
      <c r="I226" s="80" t="s">
        <v>1262</v>
      </c>
      <c r="J226" s="83"/>
      <c r="K226" s="80">
        <v>1674</v>
      </c>
      <c r="L226" s="87" t="s">
        <v>1284</v>
      </c>
      <c r="M226" s="91" t="s">
        <v>1285</v>
      </c>
      <c r="N226" s="81" t="s">
        <v>1232</v>
      </c>
      <c r="O226" s="81" t="s">
        <v>3135</v>
      </c>
      <c r="P226" s="80" t="s">
        <v>3136</v>
      </c>
      <c r="Q226" s="81" t="s">
        <v>477</v>
      </c>
      <c r="R226" s="83"/>
      <c r="S226" s="81" t="s">
        <v>3137</v>
      </c>
      <c r="T226" s="81" t="s">
        <v>475</v>
      </c>
      <c r="U226" s="84">
        <v>63376</v>
      </c>
      <c r="V226" s="80">
        <v>38.8014893</v>
      </c>
      <c r="W226" s="80">
        <v>-90.669705899999997</v>
      </c>
      <c r="X226" s="80" t="s">
        <v>3138</v>
      </c>
      <c r="Y226" s="80" t="s">
        <v>3138</v>
      </c>
      <c r="Z226" s="80">
        <v>38</v>
      </c>
      <c r="AA226" s="80"/>
      <c r="AB226" s="85" t="s">
        <v>3139</v>
      </c>
      <c r="AC226" s="85" t="s">
        <v>3140</v>
      </c>
      <c r="AD226" s="83" t="s">
        <v>1190</v>
      </c>
      <c r="AE226" s="92">
        <v>43017</v>
      </c>
      <c r="AF226" s="83" t="s">
        <v>3141</v>
      </c>
      <c r="AG226" s="86" t="s">
        <v>1190</v>
      </c>
      <c r="AH226" s="86" t="s">
        <v>1189</v>
      </c>
      <c r="AI226" s="86"/>
      <c r="AJ226" s="87"/>
      <c r="AK226" s="88" t="str">
        <f>VLOOKUP($A226,'[2]Arcade.Laser Tag'!$A$1:$AB$293,15,FALSE)</f>
        <v>Intercard</v>
      </c>
      <c r="AL226" s="89"/>
      <c r="AM226" s="86" t="s">
        <v>1190</v>
      </c>
      <c r="AN226" s="86" t="s">
        <v>1190</v>
      </c>
      <c r="AO226" s="86" t="s">
        <v>1189</v>
      </c>
      <c r="AP226" s="86" t="s">
        <v>1189</v>
      </c>
      <c r="AQ226" s="90"/>
      <c r="AR226" s="86" t="s">
        <v>1190</v>
      </c>
      <c r="AS226" s="86" t="s">
        <v>1189</v>
      </c>
      <c r="AT226" s="86" t="s">
        <v>1190</v>
      </c>
      <c r="AU226" s="86" t="s">
        <v>1189</v>
      </c>
      <c r="AV226" s="86" t="s">
        <v>1190</v>
      </c>
      <c r="AW226" s="86" t="s">
        <v>1190</v>
      </c>
      <c r="AX226" s="86" t="s">
        <v>1191</v>
      </c>
      <c r="AY226" s="86" t="s">
        <v>1192</v>
      </c>
      <c r="AZ226" s="80" t="s">
        <v>1193</v>
      </c>
      <c r="BA226" s="86" t="s">
        <v>3109</v>
      </c>
    </row>
    <row r="227" spans="1:53" ht="15.75">
      <c r="A227" s="80">
        <v>821</v>
      </c>
      <c r="B227" s="80" t="s">
        <v>44</v>
      </c>
      <c r="C227" s="93" t="s">
        <v>327</v>
      </c>
      <c r="D227" s="93" t="s">
        <v>1558</v>
      </c>
      <c r="E227" s="82" t="s">
        <v>384</v>
      </c>
      <c r="F227" s="80" t="s">
        <v>1176</v>
      </c>
      <c r="G227" s="80" t="s">
        <v>21</v>
      </c>
      <c r="H227" s="80" t="s">
        <v>1368</v>
      </c>
      <c r="I227" s="80" t="s">
        <v>1369</v>
      </c>
      <c r="J227" s="83"/>
      <c r="K227" s="87">
        <v>1682</v>
      </c>
      <c r="L227" s="80" t="s">
        <v>1559</v>
      </c>
      <c r="M227" s="80" t="s">
        <v>1560</v>
      </c>
      <c r="N227" s="81" t="s">
        <v>3142</v>
      </c>
      <c r="O227" s="81" t="s">
        <v>3143</v>
      </c>
      <c r="P227" s="80" t="s">
        <v>3144</v>
      </c>
      <c r="Q227" s="81" t="s">
        <v>473</v>
      </c>
      <c r="R227" s="83"/>
      <c r="S227" s="81" t="s">
        <v>3145</v>
      </c>
      <c r="T227" s="81" t="s">
        <v>471</v>
      </c>
      <c r="U227" s="84">
        <v>19053</v>
      </c>
      <c r="V227" s="80">
        <v>40.150353899999999</v>
      </c>
      <c r="W227" s="80">
        <v>-74.999409700000001</v>
      </c>
      <c r="X227" s="80" t="s">
        <v>3146</v>
      </c>
      <c r="Y227" s="80" t="s">
        <v>3146</v>
      </c>
      <c r="Z227" s="80">
        <v>48</v>
      </c>
      <c r="AA227" s="80"/>
      <c r="AB227" s="85" t="s">
        <v>3147</v>
      </c>
      <c r="AC227" s="85" t="s">
        <v>3148</v>
      </c>
      <c r="AD227" s="80" t="s">
        <v>1190</v>
      </c>
      <c r="AE227" s="92">
        <v>43003</v>
      </c>
      <c r="AF227" s="83" t="s">
        <v>3149</v>
      </c>
      <c r="AG227" s="86" t="s">
        <v>1190</v>
      </c>
      <c r="AH227" s="86" t="s">
        <v>1190</v>
      </c>
      <c r="AI227" s="86"/>
      <c r="AJ227" s="87"/>
      <c r="AK227" s="88" t="str">
        <f>VLOOKUP($A227,'[2]Arcade.Laser Tag'!$A$1:$AB$293,15,FALSE)</f>
        <v>Intercard</v>
      </c>
      <c r="AL227" s="89"/>
      <c r="AM227" s="86" t="s">
        <v>1190</v>
      </c>
      <c r="AN227" s="86" t="s">
        <v>1190</v>
      </c>
      <c r="AO227" s="86" t="s">
        <v>1189</v>
      </c>
      <c r="AP227" s="86" t="s">
        <v>1189</v>
      </c>
      <c r="AQ227" s="90"/>
      <c r="AR227" s="86" t="s">
        <v>1190</v>
      </c>
      <c r="AS227" s="86" t="s">
        <v>1189</v>
      </c>
      <c r="AT227" s="86" t="s">
        <v>1190</v>
      </c>
      <c r="AU227" s="86" t="s">
        <v>1189</v>
      </c>
      <c r="AV227" s="86" t="s">
        <v>1190</v>
      </c>
      <c r="AW227" s="86" t="s">
        <v>1190</v>
      </c>
      <c r="AX227" s="86" t="s">
        <v>1191</v>
      </c>
      <c r="AY227" s="86" t="s">
        <v>1192</v>
      </c>
      <c r="AZ227" s="80" t="s">
        <v>1193</v>
      </c>
      <c r="BA227" s="86" t="s">
        <v>3109</v>
      </c>
    </row>
    <row r="228" spans="1:53" ht="15.75">
      <c r="A228" s="80">
        <v>824</v>
      </c>
      <c r="B228" s="80" t="s">
        <v>387</v>
      </c>
      <c r="C228" s="81" t="s">
        <v>12</v>
      </c>
      <c r="D228" s="81" t="s">
        <v>28</v>
      </c>
      <c r="E228" s="82" t="s">
        <v>388</v>
      </c>
      <c r="F228" s="80" t="s">
        <v>1176</v>
      </c>
      <c r="G228" s="80" t="s">
        <v>27</v>
      </c>
      <c r="H228" s="80" t="s">
        <v>1177</v>
      </c>
      <c r="I228" s="80" t="s">
        <v>1178</v>
      </c>
      <c r="J228" s="83"/>
      <c r="K228" s="80">
        <v>1670</v>
      </c>
      <c r="L228" s="80" t="s">
        <v>1205</v>
      </c>
      <c r="M228" s="80" t="s">
        <v>1206</v>
      </c>
      <c r="N228" s="81" t="s">
        <v>1232</v>
      </c>
      <c r="O228" s="81" t="s">
        <v>3150</v>
      </c>
      <c r="P228" s="80" t="s">
        <v>3151</v>
      </c>
      <c r="Q228" s="81" t="s">
        <v>643</v>
      </c>
      <c r="R228" s="83"/>
      <c r="S228" s="81" t="s">
        <v>3152</v>
      </c>
      <c r="T228" s="81" t="s">
        <v>565</v>
      </c>
      <c r="U228" s="84">
        <v>36117</v>
      </c>
      <c r="V228" s="80">
        <v>32.354797900000001</v>
      </c>
      <c r="W228" s="80">
        <v>-86.215517700000007</v>
      </c>
      <c r="X228" s="80" t="s">
        <v>3153</v>
      </c>
      <c r="Y228" s="80" t="s">
        <v>3153</v>
      </c>
      <c r="Z228" s="80">
        <v>38</v>
      </c>
      <c r="AA228" s="80"/>
      <c r="AB228" s="85" t="s">
        <v>3154</v>
      </c>
      <c r="AC228" s="85" t="s">
        <v>3155</v>
      </c>
      <c r="AD228" s="83"/>
      <c r="AE228" s="92"/>
      <c r="AF228" s="83"/>
      <c r="AG228" s="86" t="s">
        <v>1190</v>
      </c>
      <c r="AH228" s="86" t="s">
        <v>1190</v>
      </c>
      <c r="AI228" s="86"/>
      <c r="AJ228" s="87"/>
      <c r="AK228" s="88" t="str">
        <f>VLOOKUP($A228,'[2]Arcade.Laser Tag'!$A$1:$AB$293,15,FALSE)</f>
        <v>Intercard</v>
      </c>
      <c r="AL228" s="89"/>
      <c r="AM228" s="86" t="s">
        <v>1189</v>
      </c>
      <c r="AN228" s="86" t="s">
        <v>1190</v>
      </c>
      <c r="AO228" s="86" t="s">
        <v>1189</v>
      </c>
      <c r="AP228" s="86" t="s">
        <v>1189</v>
      </c>
      <c r="AQ228" s="90"/>
      <c r="AR228" s="86" t="s">
        <v>1190</v>
      </c>
      <c r="AS228" s="86" t="s">
        <v>1189</v>
      </c>
      <c r="AT228" s="86" t="s">
        <v>1189</v>
      </c>
      <c r="AU228" s="86" t="s">
        <v>1189</v>
      </c>
      <c r="AV228" s="86" t="s">
        <v>1190</v>
      </c>
      <c r="AW228" s="86" t="s">
        <v>1190</v>
      </c>
      <c r="AX228" s="86" t="s">
        <v>1191</v>
      </c>
      <c r="AY228" s="86" t="s">
        <v>1192</v>
      </c>
      <c r="AZ228" s="80" t="s">
        <v>1193</v>
      </c>
      <c r="BA228" s="86" t="s">
        <v>3156</v>
      </c>
    </row>
    <row r="229" spans="1:53" ht="15.75">
      <c r="A229" s="80">
        <v>825</v>
      </c>
      <c r="B229" s="80" t="s">
        <v>387</v>
      </c>
      <c r="C229" s="81" t="s">
        <v>56</v>
      </c>
      <c r="D229" s="93" t="s">
        <v>1587</v>
      </c>
      <c r="E229" s="82" t="s">
        <v>389</v>
      </c>
      <c r="F229" s="80" t="s">
        <v>1176</v>
      </c>
      <c r="G229" s="80" t="s">
        <v>175</v>
      </c>
      <c r="H229" s="80" t="s">
        <v>1261</v>
      </c>
      <c r="I229" s="80" t="s">
        <v>1262</v>
      </c>
      <c r="J229" s="80"/>
      <c r="K229" s="80">
        <v>1700</v>
      </c>
      <c r="L229" s="80" t="s">
        <v>1588</v>
      </c>
      <c r="M229" s="80" t="s">
        <v>1589</v>
      </c>
      <c r="N229" s="81" t="s">
        <v>3157</v>
      </c>
      <c r="O229" s="81" t="s">
        <v>3158</v>
      </c>
      <c r="P229" s="80" t="s">
        <v>3159</v>
      </c>
      <c r="Q229" s="81" t="s">
        <v>641</v>
      </c>
      <c r="R229" s="83"/>
      <c r="S229" s="81" t="s">
        <v>3160</v>
      </c>
      <c r="T229" s="81" t="s">
        <v>553</v>
      </c>
      <c r="U229" s="84">
        <v>85308</v>
      </c>
      <c r="V229" s="80">
        <v>33.641233999999997</v>
      </c>
      <c r="W229" s="80">
        <v>-112.188153</v>
      </c>
      <c r="X229" s="80" t="s">
        <v>3161</v>
      </c>
      <c r="Y229" s="80" t="s">
        <v>3161</v>
      </c>
      <c r="Z229" s="80">
        <v>40</v>
      </c>
      <c r="AA229" s="80"/>
      <c r="AB229" s="85" t="s">
        <v>3162</v>
      </c>
      <c r="AC229" s="85" t="s">
        <v>3163</v>
      </c>
      <c r="AD229" s="83"/>
      <c r="AE229" s="92"/>
      <c r="AF229" s="83"/>
      <c r="AG229" s="86" t="s">
        <v>1189</v>
      </c>
      <c r="AH229" s="86" t="s">
        <v>1190</v>
      </c>
      <c r="AI229" s="86"/>
      <c r="AJ229" s="87"/>
      <c r="AK229" s="88" t="str">
        <f>VLOOKUP($A229,'[2]Arcade.Laser Tag'!$A$1:$AB$293,15,FALSE)</f>
        <v>Intercard</v>
      </c>
      <c r="AL229" s="89"/>
      <c r="AM229" s="86" t="s">
        <v>1189</v>
      </c>
      <c r="AN229" s="86" t="s">
        <v>1190</v>
      </c>
      <c r="AO229" s="86" t="s">
        <v>1189</v>
      </c>
      <c r="AP229" s="86" t="s">
        <v>1189</v>
      </c>
      <c r="AQ229" s="90"/>
      <c r="AR229" s="86" t="s">
        <v>1190</v>
      </c>
      <c r="AS229" s="86" t="s">
        <v>1189</v>
      </c>
      <c r="AT229" s="86" t="s">
        <v>1190</v>
      </c>
      <c r="AU229" s="86" t="s">
        <v>1189</v>
      </c>
      <c r="AV229" s="86" t="s">
        <v>1190</v>
      </c>
      <c r="AW229" s="86" t="s">
        <v>1190</v>
      </c>
      <c r="AX229" s="86" t="s">
        <v>1191</v>
      </c>
      <c r="AY229" s="86" t="s">
        <v>1192</v>
      </c>
      <c r="AZ229" s="80" t="s">
        <v>1193</v>
      </c>
      <c r="BA229" s="86" t="s">
        <v>3156</v>
      </c>
    </row>
    <row r="230" spans="1:53" ht="15.75">
      <c r="A230" s="80">
        <v>826</v>
      </c>
      <c r="B230" s="80" t="s">
        <v>387</v>
      </c>
      <c r="C230" s="81" t="s">
        <v>56</v>
      </c>
      <c r="D230" s="81" t="s">
        <v>247</v>
      </c>
      <c r="E230" s="82" t="s">
        <v>390</v>
      </c>
      <c r="F230" s="80" t="s">
        <v>1176</v>
      </c>
      <c r="G230" s="80" t="s">
        <v>175</v>
      </c>
      <c r="H230" s="80" t="s">
        <v>1261</v>
      </c>
      <c r="I230" s="80" t="s">
        <v>1262</v>
      </c>
      <c r="J230" s="83"/>
      <c r="K230" s="80">
        <v>1648</v>
      </c>
      <c r="L230" s="80" t="s">
        <v>2254</v>
      </c>
      <c r="M230" s="80" t="s">
        <v>2245</v>
      </c>
      <c r="N230" s="81" t="s">
        <v>3164</v>
      </c>
      <c r="O230" s="81" t="s">
        <v>3165</v>
      </c>
      <c r="P230" s="80" t="s">
        <v>3166</v>
      </c>
      <c r="Q230" s="81" t="s">
        <v>639</v>
      </c>
      <c r="R230" s="83"/>
      <c r="S230" s="81" t="s">
        <v>2349</v>
      </c>
      <c r="T230" s="81" t="s">
        <v>553</v>
      </c>
      <c r="U230" s="84">
        <v>85202</v>
      </c>
      <c r="V230" s="80">
        <v>33.3943613</v>
      </c>
      <c r="W230" s="80">
        <v>-111.8696065</v>
      </c>
      <c r="X230" s="80" t="s">
        <v>3167</v>
      </c>
      <c r="Y230" s="80" t="s">
        <v>3167</v>
      </c>
      <c r="Z230" s="80">
        <v>40</v>
      </c>
      <c r="AA230" s="80"/>
      <c r="AB230" s="85" t="s">
        <v>3168</v>
      </c>
      <c r="AC230" s="85" t="s">
        <v>3169</v>
      </c>
      <c r="AD230" s="83"/>
      <c r="AE230" s="92"/>
      <c r="AF230" s="83"/>
      <c r="AG230" s="86" t="s">
        <v>1189</v>
      </c>
      <c r="AH230" s="86" t="s">
        <v>1190</v>
      </c>
      <c r="AI230" s="86"/>
      <c r="AJ230" s="87"/>
      <c r="AK230" s="88" t="str">
        <f>VLOOKUP($A230,'[2]Arcade.Laser Tag'!$A$1:$AB$293,15,FALSE)</f>
        <v>Token</v>
      </c>
      <c r="AL230" s="89"/>
      <c r="AM230" s="86" t="s">
        <v>1189</v>
      </c>
      <c r="AN230" s="86" t="s">
        <v>1190</v>
      </c>
      <c r="AO230" s="86" t="s">
        <v>1189</v>
      </c>
      <c r="AP230" s="86" t="s">
        <v>1189</v>
      </c>
      <c r="AQ230" s="90"/>
      <c r="AR230" s="86" t="s">
        <v>1190</v>
      </c>
      <c r="AS230" s="86" t="s">
        <v>1190</v>
      </c>
      <c r="AT230" s="86" t="s">
        <v>1190</v>
      </c>
      <c r="AU230" s="86" t="s">
        <v>1189</v>
      </c>
      <c r="AV230" s="86" t="s">
        <v>1190</v>
      </c>
      <c r="AW230" s="86" t="s">
        <v>1190</v>
      </c>
      <c r="AX230" s="86" t="s">
        <v>1191</v>
      </c>
      <c r="AY230" s="86" t="s">
        <v>1192</v>
      </c>
      <c r="AZ230" s="80" t="s">
        <v>1193</v>
      </c>
      <c r="BA230" s="86" t="s">
        <v>3156</v>
      </c>
    </row>
    <row r="231" spans="1:53" ht="15.75">
      <c r="A231" s="80">
        <v>827</v>
      </c>
      <c r="B231" s="80" t="s">
        <v>387</v>
      </c>
      <c r="C231" s="81" t="s">
        <v>100</v>
      </c>
      <c r="D231" s="81" t="s">
        <v>188</v>
      </c>
      <c r="E231" s="82" t="s">
        <v>391</v>
      </c>
      <c r="F231" s="80" t="s">
        <v>1176</v>
      </c>
      <c r="G231" s="80" t="s">
        <v>133</v>
      </c>
      <c r="H231" s="80" t="s">
        <v>1392</v>
      </c>
      <c r="I231" s="80" t="s">
        <v>1393</v>
      </c>
      <c r="J231" s="83"/>
      <c r="K231" s="80">
        <v>1550</v>
      </c>
      <c r="L231" s="80" t="s">
        <v>1900</v>
      </c>
      <c r="M231" s="80" t="s">
        <v>1901</v>
      </c>
      <c r="N231" s="81" t="s">
        <v>3170</v>
      </c>
      <c r="O231" s="81" t="s">
        <v>3171</v>
      </c>
      <c r="P231" s="80" t="s">
        <v>3172</v>
      </c>
      <c r="Q231" s="81" t="s">
        <v>637</v>
      </c>
      <c r="R231" s="83"/>
      <c r="S231" s="81" t="s">
        <v>3173</v>
      </c>
      <c r="T231" s="81" t="s">
        <v>533</v>
      </c>
      <c r="U231" s="84">
        <v>91786</v>
      </c>
      <c r="V231" s="80">
        <v>34.108198700000003</v>
      </c>
      <c r="W231" s="80">
        <v>-117.65630899999999</v>
      </c>
      <c r="X231" s="80" t="s">
        <v>3174</v>
      </c>
      <c r="Y231" s="80" t="s">
        <v>3174</v>
      </c>
      <c r="Z231" s="80">
        <v>40</v>
      </c>
      <c r="AA231" s="80"/>
      <c r="AB231" s="85" t="s">
        <v>3175</v>
      </c>
      <c r="AC231" s="85" t="s">
        <v>3176</v>
      </c>
      <c r="AD231" s="83"/>
      <c r="AE231" s="92"/>
      <c r="AF231" s="83"/>
      <c r="AG231" s="86" t="s">
        <v>1189</v>
      </c>
      <c r="AH231" s="86" t="s">
        <v>1190</v>
      </c>
      <c r="AI231" s="86"/>
      <c r="AJ231" s="87"/>
      <c r="AK231" s="88" t="str">
        <f>VLOOKUP($A231,'[2]Arcade.Laser Tag'!$A$1:$AB$293,15,FALSE)</f>
        <v>Intercard</v>
      </c>
      <c r="AL231" s="89"/>
      <c r="AM231" s="86" t="s">
        <v>1189</v>
      </c>
      <c r="AN231" s="86" t="s">
        <v>1190</v>
      </c>
      <c r="AO231" s="86" t="s">
        <v>1189</v>
      </c>
      <c r="AP231" s="86" t="s">
        <v>1189</v>
      </c>
      <c r="AQ231" s="90"/>
      <c r="AR231" s="86" t="s">
        <v>1190</v>
      </c>
      <c r="AS231" s="86" t="s">
        <v>1189</v>
      </c>
      <c r="AT231" s="86" t="s">
        <v>1190</v>
      </c>
      <c r="AU231" s="86" t="s">
        <v>1189</v>
      </c>
      <c r="AV231" s="86" t="s">
        <v>1190</v>
      </c>
      <c r="AW231" s="86" t="s">
        <v>1190</v>
      </c>
      <c r="AX231" s="86" t="s">
        <v>1191</v>
      </c>
      <c r="AY231" s="86" t="s">
        <v>1192</v>
      </c>
      <c r="AZ231" s="80" t="s">
        <v>1193</v>
      </c>
      <c r="BA231" s="86" t="s">
        <v>3156</v>
      </c>
    </row>
    <row r="232" spans="1:53" ht="15.75">
      <c r="A232" s="80">
        <v>829</v>
      </c>
      <c r="B232" s="80" t="s">
        <v>387</v>
      </c>
      <c r="C232" s="81" t="s">
        <v>56</v>
      </c>
      <c r="D232" s="81" t="s">
        <v>173</v>
      </c>
      <c r="E232" s="82" t="s">
        <v>392</v>
      </c>
      <c r="F232" s="80" t="s">
        <v>1176</v>
      </c>
      <c r="G232" s="80" t="s">
        <v>175</v>
      </c>
      <c r="H232" s="80" t="s">
        <v>1261</v>
      </c>
      <c r="I232" s="80" t="s">
        <v>1262</v>
      </c>
      <c r="J232" s="83"/>
      <c r="K232" s="80">
        <v>1690</v>
      </c>
      <c r="L232" s="80" t="s">
        <v>1792</v>
      </c>
      <c r="M232" s="80" t="s">
        <v>1793</v>
      </c>
      <c r="N232" s="81" t="s">
        <v>3177</v>
      </c>
      <c r="O232" s="81" t="s">
        <v>3178</v>
      </c>
      <c r="P232" s="80" t="s">
        <v>3179</v>
      </c>
      <c r="Q232" s="81" t="s">
        <v>635</v>
      </c>
      <c r="R232" s="83"/>
      <c r="S232" s="81" t="s">
        <v>2176</v>
      </c>
      <c r="T232" s="81" t="s">
        <v>625</v>
      </c>
      <c r="U232" s="84">
        <v>80014</v>
      </c>
      <c r="V232" s="80">
        <v>39.676673399999999</v>
      </c>
      <c r="W232" s="80">
        <v>-104.84553219999999</v>
      </c>
      <c r="X232" s="80" t="s">
        <v>3180</v>
      </c>
      <c r="Y232" s="80" t="s">
        <v>3180</v>
      </c>
      <c r="Z232" s="80">
        <v>40</v>
      </c>
      <c r="AA232" s="80"/>
      <c r="AB232" s="85" t="s">
        <v>3181</v>
      </c>
      <c r="AC232" s="85" t="s">
        <v>3182</v>
      </c>
      <c r="AD232" s="83"/>
      <c r="AE232" s="92"/>
      <c r="AF232" s="83"/>
      <c r="AG232" s="86" t="s">
        <v>1189</v>
      </c>
      <c r="AH232" s="86" t="s">
        <v>1190</v>
      </c>
      <c r="AI232" s="86"/>
      <c r="AJ232" s="87"/>
      <c r="AK232" s="88" t="str">
        <f>VLOOKUP($A232,'[2]Arcade.Laser Tag'!$A$1:$AB$293,15,FALSE)</f>
        <v>Token</v>
      </c>
      <c r="AL232" s="89"/>
      <c r="AM232" s="86" t="s">
        <v>1189</v>
      </c>
      <c r="AN232" s="86" t="s">
        <v>1190</v>
      </c>
      <c r="AO232" s="86" t="s">
        <v>1189</v>
      </c>
      <c r="AP232" s="86" t="s">
        <v>1189</v>
      </c>
      <c r="AQ232" s="90"/>
      <c r="AR232" s="86" t="s">
        <v>1190</v>
      </c>
      <c r="AS232" s="86" t="s">
        <v>1189</v>
      </c>
      <c r="AT232" s="86" t="s">
        <v>1190</v>
      </c>
      <c r="AU232" s="86" t="s">
        <v>1189</v>
      </c>
      <c r="AV232" s="86" t="s">
        <v>1190</v>
      </c>
      <c r="AW232" s="86" t="s">
        <v>1190</v>
      </c>
      <c r="AX232" s="86" t="s">
        <v>1191</v>
      </c>
      <c r="AY232" s="86" t="s">
        <v>1192</v>
      </c>
      <c r="AZ232" s="80" t="s">
        <v>1193</v>
      </c>
      <c r="BA232" s="86" t="s">
        <v>3156</v>
      </c>
    </row>
    <row r="233" spans="1:53" ht="15.75">
      <c r="A233" s="80">
        <v>830</v>
      </c>
      <c r="B233" s="80" t="s">
        <v>387</v>
      </c>
      <c r="C233" s="81" t="s">
        <v>56</v>
      </c>
      <c r="D233" s="81" t="s">
        <v>173</v>
      </c>
      <c r="E233" s="82" t="s">
        <v>393</v>
      </c>
      <c r="F233" s="80" t="s">
        <v>1176</v>
      </c>
      <c r="G233" s="80" t="s">
        <v>175</v>
      </c>
      <c r="H233" s="80" t="s">
        <v>1261</v>
      </c>
      <c r="I233" s="80" t="s">
        <v>1262</v>
      </c>
      <c r="J233" s="83"/>
      <c r="K233" s="80">
        <v>1690</v>
      </c>
      <c r="L233" s="80" t="s">
        <v>1792</v>
      </c>
      <c r="M233" s="80" t="s">
        <v>1793</v>
      </c>
      <c r="N233" s="81" t="s">
        <v>3183</v>
      </c>
      <c r="O233" s="81" t="s">
        <v>3184</v>
      </c>
      <c r="P233" s="80" t="s">
        <v>3185</v>
      </c>
      <c r="Q233" s="81" t="s">
        <v>633</v>
      </c>
      <c r="R233" s="83"/>
      <c r="S233" s="81" t="s">
        <v>3186</v>
      </c>
      <c r="T233" s="81" t="s">
        <v>625</v>
      </c>
      <c r="U233" s="84">
        <v>80031</v>
      </c>
      <c r="V233" s="80">
        <v>39.862248999999998</v>
      </c>
      <c r="W233" s="80">
        <v>-105.06102079999999</v>
      </c>
      <c r="X233" s="80" t="s">
        <v>3187</v>
      </c>
      <c r="Y233" s="80" t="s">
        <v>3187</v>
      </c>
      <c r="Z233" s="80">
        <v>40</v>
      </c>
      <c r="AA233" s="80"/>
      <c r="AB233" s="85" t="s">
        <v>3188</v>
      </c>
      <c r="AC233" s="85" t="s">
        <v>3189</v>
      </c>
      <c r="AD233" s="83"/>
      <c r="AE233" s="92"/>
      <c r="AF233" s="83"/>
      <c r="AG233" s="86" t="s">
        <v>1189</v>
      </c>
      <c r="AH233" s="86" t="s">
        <v>1190</v>
      </c>
      <c r="AI233" s="86"/>
      <c r="AJ233" s="87"/>
      <c r="AK233" s="88" t="str">
        <f>VLOOKUP($A233,'[2]Arcade.Laser Tag'!$A$1:$AB$293,15,FALSE)</f>
        <v>Token</v>
      </c>
      <c r="AL233" s="89"/>
      <c r="AM233" s="86" t="s">
        <v>1189</v>
      </c>
      <c r="AN233" s="86" t="s">
        <v>1190</v>
      </c>
      <c r="AO233" s="86" t="s">
        <v>1189</v>
      </c>
      <c r="AP233" s="86" t="s">
        <v>1189</v>
      </c>
      <c r="AQ233" s="90"/>
      <c r="AR233" s="86" t="s">
        <v>1190</v>
      </c>
      <c r="AS233" s="86" t="s">
        <v>1189</v>
      </c>
      <c r="AT233" s="86" t="s">
        <v>1190</v>
      </c>
      <c r="AU233" s="86" t="s">
        <v>1189</v>
      </c>
      <c r="AV233" s="86" t="s">
        <v>1190</v>
      </c>
      <c r="AW233" s="86" t="s">
        <v>1190</v>
      </c>
      <c r="AX233" s="86" t="s">
        <v>1191</v>
      </c>
      <c r="AY233" s="86" t="s">
        <v>1192</v>
      </c>
      <c r="AZ233" s="80" t="s">
        <v>1193</v>
      </c>
      <c r="BA233" s="86" t="s">
        <v>3156</v>
      </c>
    </row>
    <row r="234" spans="1:53" ht="15.75">
      <c r="A234" s="80">
        <v>831</v>
      </c>
      <c r="B234" s="80" t="s">
        <v>387</v>
      </c>
      <c r="C234" s="81" t="s">
        <v>56</v>
      </c>
      <c r="D234" s="81" t="s">
        <v>173</v>
      </c>
      <c r="E234" s="82" t="s">
        <v>394</v>
      </c>
      <c r="F234" s="80" t="s">
        <v>1176</v>
      </c>
      <c r="G234" s="80" t="s">
        <v>175</v>
      </c>
      <c r="H234" s="80" t="s">
        <v>1261</v>
      </c>
      <c r="I234" s="80" t="s">
        <v>1262</v>
      </c>
      <c r="J234" s="83"/>
      <c r="K234" s="80">
        <v>1690</v>
      </c>
      <c r="L234" s="80" t="s">
        <v>1792</v>
      </c>
      <c r="M234" s="80" t="s">
        <v>1793</v>
      </c>
      <c r="N234" s="81" t="s">
        <v>3190</v>
      </c>
      <c r="O234" s="81" t="s">
        <v>3191</v>
      </c>
      <c r="P234" s="80" t="s">
        <v>3192</v>
      </c>
      <c r="Q234" s="81" t="s">
        <v>631</v>
      </c>
      <c r="R234" s="83"/>
      <c r="S234" s="81" t="s">
        <v>3193</v>
      </c>
      <c r="T234" s="81" t="s">
        <v>625</v>
      </c>
      <c r="U234" s="84">
        <v>80033</v>
      </c>
      <c r="V234" s="80">
        <v>39.786796099999997</v>
      </c>
      <c r="W234" s="80">
        <v>-105.1073507</v>
      </c>
      <c r="X234" s="80" t="s">
        <v>3194</v>
      </c>
      <c r="Y234" s="80" t="s">
        <v>3194</v>
      </c>
      <c r="Z234" s="80">
        <v>40</v>
      </c>
      <c r="AA234" s="80"/>
      <c r="AB234" s="85" t="s">
        <v>3195</v>
      </c>
      <c r="AC234" s="85" t="s">
        <v>3196</v>
      </c>
      <c r="AD234" s="83"/>
      <c r="AE234" s="92"/>
      <c r="AF234" s="83"/>
      <c r="AG234" s="86" t="s">
        <v>1189</v>
      </c>
      <c r="AH234" s="86" t="s">
        <v>1190</v>
      </c>
      <c r="AI234" s="86"/>
      <c r="AJ234" s="87"/>
      <c r="AK234" s="88" t="str">
        <f>VLOOKUP($A234,'[2]Arcade.Laser Tag'!$A$1:$AB$293,15,FALSE)</f>
        <v>Token</v>
      </c>
      <c r="AL234" s="89"/>
      <c r="AM234" s="86" t="s">
        <v>1189</v>
      </c>
      <c r="AN234" s="86" t="s">
        <v>1190</v>
      </c>
      <c r="AO234" s="86" t="s">
        <v>1189</v>
      </c>
      <c r="AP234" s="86" t="s">
        <v>1189</v>
      </c>
      <c r="AQ234" s="90"/>
      <c r="AR234" s="86" t="s">
        <v>1190</v>
      </c>
      <c r="AS234" s="86" t="s">
        <v>1189</v>
      </c>
      <c r="AT234" s="86" t="s">
        <v>1190</v>
      </c>
      <c r="AU234" s="86" t="s">
        <v>1189</v>
      </c>
      <c r="AV234" s="86" t="s">
        <v>1190</v>
      </c>
      <c r="AW234" s="86" t="s">
        <v>1190</v>
      </c>
      <c r="AX234" s="86" t="s">
        <v>1191</v>
      </c>
      <c r="AY234" s="86" t="s">
        <v>1192</v>
      </c>
      <c r="AZ234" s="80" t="s">
        <v>1193</v>
      </c>
      <c r="BA234" s="86" t="s">
        <v>3156</v>
      </c>
    </row>
    <row r="235" spans="1:53" ht="15.75">
      <c r="A235" s="80">
        <v>832</v>
      </c>
      <c r="B235" s="80" t="s">
        <v>387</v>
      </c>
      <c r="C235" s="81" t="s">
        <v>56</v>
      </c>
      <c r="D235" s="81" t="s">
        <v>173</v>
      </c>
      <c r="E235" s="82" t="s">
        <v>395</v>
      </c>
      <c r="F235" s="80" t="s">
        <v>1176</v>
      </c>
      <c r="G235" s="80" t="s">
        <v>175</v>
      </c>
      <c r="H235" s="80" t="s">
        <v>1261</v>
      </c>
      <c r="I235" s="80" t="s">
        <v>1262</v>
      </c>
      <c r="J235" s="83"/>
      <c r="K235" s="80">
        <v>1690</v>
      </c>
      <c r="L235" s="80" t="s">
        <v>1792</v>
      </c>
      <c r="M235" s="80" t="s">
        <v>1793</v>
      </c>
      <c r="N235" s="81" t="s">
        <v>3197</v>
      </c>
      <c r="O235" s="81" t="s">
        <v>3198</v>
      </c>
      <c r="P235" s="80" t="s">
        <v>3199</v>
      </c>
      <c r="Q235" s="81" t="s">
        <v>629</v>
      </c>
      <c r="R235" s="83"/>
      <c r="S235" s="81" t="s">
        <v>3200</v>
      </c>
      <c r="T235" s="81" t="s">
        <v>625</v>
      </c>
      <c r="U235" s="84">
        <v>80909</v>
      </c>
      <c r="V235" s="80">
        <v>38.8461389</v>
      </c>
      <c r="W235" s="80">
        <v>-104.774575</v>
      </c>
      <c r="X235" s="80" t="s">
        <v>3201</v>
      </c>
      <c r="Y235" s="80" t="s">
        <v>3201</v>
      </c>
      <c r="Z235" s="80">
        <v>32</v>
      </c>
      <c r="AA235" s="80"/>
      <c r="AB235" s="85" t="s">
        <v>3202</v>
      </c>
      <c r="AC235" s="85" t="s">
        <v>3203</v>
      </c>
      <c r="AD235" s="83"/>
      <c r="AE235" s="92"/>
      <c r="AF235" s="83"/>
      <c r="AG235" s="86" t="s">
        <v>1189</v>
      </c>
      <c r="AH235" s="86" t="s">
        <v>1190</v>
      </c>
      <c r="AI235" s="86"/>
      <c r="AJ235" s="87"/>
      <c r="AK235" s="88" t="str">
        <f>VLOOKUP($A235,'[2]Arcade.Laser Tag'!$A$1:$AB$293,15,FALSE)</f>
        <v>Intercard</v>
      </c>
      <c r="AL235" s="89"/>
      <c r="AM235" s="86" t="s">
        <v>1189</v>
      </c>
      <c r="AN235" s="86" t="s">
        <v>1190</v>
      </c>
      <c r="AO235" s="86" t="s">
        <v>1189</v>
      </c>
      <c r="AP235" s="86" t="s">
        <v>1189</v>
      </c>
      <c r="AQ235" s="90"/>
      <c r="AR235" s="86" t="s">
        <v>1190</v>
      </c>
      <c r="AS235" s="86" t="s">
        <v>1189</v>
      </c>
      <c r="AT235" s="86" t="s">
        <v>1190</v>
      </c>
      <c r="AU235" s="86" t="s">
        <v>1189</v>
      </c>
      <c r="AV235" s="86" t="s">
        <v>1190</v>
      </c>
      <c r="AW235" s="86" t="s">
        <v>1190</v>
      </c>
      <c r="AX235" s="86" t="s">
        <v>1191</v>
      </c>
      <c r="AY235" s="86" t="s">
        <v>1192</v>
      </c>
      <c r="AZ235" s="80" t="s">
        <v>1193</v>
      </c>
      <c r="BA235" s="86" t="s">
        <v>3156</v>
      </c>
    </row>
    <row r="236" spans="1:53" ht="15.75">
      <c r="A236" s="80">
        <v>833</v>
      </c>
      <c r="B236" s="80" t="s">
        <v>387</v>
      </c>
      <c r="C236" s="81" t="s">
        <v>56</v>
      </c>
      <c r="D236" s="81" t="s">
        <v>173</v>
      </c>
      <c r="E236" s="82" t="s">
        <v>396</v>
      </c>
      <c r="F236" s="80" t="s">
        <v>1176</v>
      </c>
      <c r="G236" s="80" t="s">
        <v>175</v>
      </c>
      <c r="H236" s="80" t="s">
        <v>1261</v>
      </c>
      <c r="I236" s="80" t="s">
        <v>1262</v>
      </c>
      <c r="J236" s="83"/>
      <c r="K236" s="80">
        <v>1690</v>
      </c>
      <c r="L236" s="80" t="s">
        <v>1792</v>
      </c>
      <c r="M236" s="80" t="s">
        <v>1793</v>
      </c>
      <c r="N236" s="81" t="s">
        <v>3204</v>
      </c>
      <c r="O236" s="81" t="s">
        <v>3205</v>
      </c>
      <c r="P236" s="80" t="s">
        <v>3206</v>
      </c>
      <c r="Q236" s="81" t="s">
        <v>627</v>
      </c>
      <c r="R236" s="83"/>
      <c r="S236" s="81" t="s">
        <v>3207</v>
      </c>
      <c r="T236" s="81" t="s">
        <v>625</v>
      </c>
      <c r="U236" s="84">
        <v>80226</v>
      </c>
      <c r="V236" s="80">
        <v>39.698616299999998</v>
      </c>
      <c r="W236" s="80">
        <v>-105.1116932</v>
      </c>
      <c r="X236" s="80" t="s">
        <v>3208</v>
      </c>
      <c r="Y236" s="80" t="s">
        <v>3208</v>
      </c>
      <c r="Z236" s="80">
        <v>40</v>
      </c>
      <c r="AA236" s="80"/>
      <c r="AB236" s="85" t="s">
        <v>3209</v>
      </c>
      <c r="AC236" s="85" t="s">
        <v>3210</v>
      </c>
      <c r="AD236" s="83"/>
      <c r="AE236" s="92"/>
      <c r="AF236" s="83"/>
      <c r="AG236" s="86" t="s">
        <v>1189</v>
      </c>
      <c r="AH236" s="86" t="s">
        <v>1190</v>
      </c>
      <c r="AI236" s="86"/>
      <c r="AJ236" s="87"/>
      <c r="AK236" s="88" t="str">
        <f>VLOOKUP($A236,'[2]Arcade.Laser Tag'!$A$1:$AB$293,15,FALSE)</f>
        <v>Intercard</v>
      </c>
      <c r="AL236" s="89"/>
      <c r="AM236" s="86" t="s">
        <v>1189</v>
      </c>
      <c r="AN236" s="86" t="s">
        <v>1190</v>
      </c>
      <c r="AO236" s="86" t="s">
        <v>1189</v>
      </c>
      <c r="AP236" s="86" t="s">
        <v>1189</v>
      </c>
      <c r="AQ236" s="90"/>
      <c r="AR236" s="86" t="s">
        <v>1190</v>
      </c>
      <c r="AS236" s="86" t="s">
        <v>1189</v>
      </c>
      <c r="AT236" s="86" t="s">
        <v>1190</v>
      </c>
      <c r="AU236" s="86" t="s">
        <v>1189</v>
      </c>
      <c r="AV236" s="86" t="s">
        <v>1190</v>
      </c>
      <c r="AW236" s="86" t="s">
        <v>1190</v>
      </c>
      <c r="AX236" s="86" t="s">
        <v>1191</v>
      </c>
      <c r="AY236" s="86" t="s">
        <v>1192</v>
      </c>
      <c r="AZ236" s="80" t="s">
        <v>1193</v>
      </c>
      <c r="BA236" s="86" t="s">
        <v>3156</v>
      </c>
    </row>
    <row r="237" spans="1:53" ht="15.75">
      <c r="A237" s="80">
        <v>834</v>
      </c>
      <c r="B237" s="80" t="s">
        <v>387</v>
      </c>
      <c r="C237" s="81" t="s">
        <v>12</v>
      </c>
      <c r="D237" s="81" t="s">
        <v>13</v>
      </c>
      <c r="E237" s="82" t="s">
        <v>397</v>
      </c>
      <c r="F237" s="80" t="s">
        <v>1176</v>
      </c>
      <c r="G237" s="80" t="s">
        <v>21</v>
      </c>
      <c r="H237" s="80" t="s">
        <v>1177</v>
      </c>
      <c r="I237" s="80" t="s">
        <v>1178</v>
      </c>
      <c r="J237" s="83"/>
      <c r="K237" s="80">
        <v>1628</v>
      </c>
      <c r="L237" s="80" t="s">
        <v>1179</v>
      </c>
      <c r="M237" s="80" t="s">
        <v>1180</v>
      </c>
      <c r="N237" s="81" t="s">
        <v>3211</v>
      </c>
      <c r="O237" s="81" t="s">
        <v>3212</v>
      </c>
      <c r="P237" s="80" t="s">
        <v>3213</v>
      </c>
      <c r="Q237" s="81" t="s">
        <v>623</v>
      </c>
      <c r="R237" s="83"/>
      <c r="S237" s="81" t="s">
        <v>3214</v>
      </c>
      <c r="T237" s="81" t="s">
        <v>505</v>
      </c>
      <c r="U237" s="84">
        <v>30076</v>
      </c>
      <c r="V237" s="80">
        <v>34.034207700000003</v>
      </c>
      <c r="W237" s="80">
        <v>-84.338693399999997</v>
      </c>
      <c r="X237" s="80" t="s">
        <v>3215</v>
      </c>
      <c r="Y237" s="80" t="s">
        <v>3215</v>
      </c>
      <c r="Z237" s="80">
        <v>40</v>
      </c>
      <c r="AA237" s="80"/>
      <c r="AB237" s="85" t="s">
        <v>3216</v>
      </c>
      <c r="AC237" s="85" t="s">
        <v>3217</v>
      </c>
      <c r="AD237" s="83"/>
      <c r="AE237" s="92"/>
      <c r="AF237" s="83"/>
      <c r="AG237" s="86" t="s">
        <v>1190</v>
      </c>
      <c r="AH237" s="86" t="s">
        <v>1190</v>
      </c>
      <c r="AI237" s="86"/>
      <c r="AJ237" s="87"/>
      <c r="AK237" s="88" t="str">
        <f>VLOOKUP($A237,'[2]Arcade.Laser Tag'!$A$1:$AB$293,15,FALSE)</f>
        <v>Intercard</v>
      </c>
      <c r="AL237" s="89"/>
      <c r="AM237" s="86" t="s">
        <v>1189</v>
      </c>
      <c r="AN237" s="86" t="s">
        <v>1190</v>
      </c>
      <c r="AO237" s="86" t="s">
        <v>1189</v>
      </c>
      <c r="AP237" s="86" t="s">
        <v>1189</v>
      </c>
      <c r="AQ237" s="90"/>
      <c r="AR237" s="86" t="s">
        <v>1190</v>
      </c>
      <c r="AS237" s="86" t="s">
        <v>1189</v>
      </c>
      <c r="AT237" s="86" t="s">
        <v>1190</v>
      </c>
      <c r="AU237" s="86" t="s">
        <v>1189</v>
      </c>
      <c r="AV237" s="86" t="s">
        <v>1190</v>
      </c>
      <c r="AW237" s="86" t="s">
        <v>1190</v>
      </c>
      <c r="AX237" s="86" t="s">
        <v>1191</v>
      </c>
      <c r="AY237" s="86" t="s">
        <v>1192</v>
      </c>
      <c r="AZ237" s="80" t="s">
        <v>1193</v>
      </c>
      <c r="BA237" s="86" t="s">
        <v>3156</v>
      </c>
    </row>
    <row r="238" spans="1:53" ht="15.75">
      <c r="A238" s="80">
        <v>835</v>
      </c>
      <c r="B238" s="80" t="s">
        <v>387</v>
      </c>
      <c r="C238" s="81" t="s">
        <v>12</v>
      </c>
      <c r="D238" s="81" t="s">
        <v>13</v>
      </c>
      <c r="E238" s="82" t="s">
        <v>398</v>
      </c>
      <c r="F238" s="80" t="s">
        <v>1176</v>
      </c>
      <c r="G238" s="80" t="s">
        <v>21</v>
      </c>
      <c r="H238" s="80" t="s">
        <v>1177</v>
      </c>
      <c r="I238" s="80" t="s">
        <v>1178</v>
      </c>
      <c r="J238" s="83"/>
      <c r="K238" s="80">
        <v>1628</v>
      </c>
      <c r="L238" s="80" t="s">
        <v>1179</v>
      </c>
      <c r="M238" s="80" t="s">
        <v>1180</v>
      </c>
      <c r="N238" s="81" t="s">
        <v>3218</v>
      </c>
      <c r="O238" s="81" t="s">
        <v>3219</v>
      </c>
      <c r="P238" s="80" t="s">
        <v>3220</v>
      </c>
      <c r="Q238" s="81" t="s">
        <v>621</v>
      </c>
      <c r="R238" s="83"/>
      <c r="S238" s="81" t="s">
        <v>3221</v>
      </c>
      <c r="T238" s="81" t="s">
        <v>505</v>
      </c>
      <c r="U238" s="84">
        <v>30044</v>
      </c>
      <c r="V238" s="80">
        <v>33.908566399999998</v>
      </c>
      <c r="W238" s="80">
        <v>-84.108127199999998</v>
      </c>
      <c r="X238" s="80" t="s">
        <v>3222</v>
      </c>
      <c r="Y238" s="80" t="s">
        <v>3222</v>
      </c>
      <c r="Z238" s="80">
        <v>40</v>
      </c>
      <c r="AA238" s="80"/>
      <c r="AB238" s="85" t="s">
        <v>3223</v>
      </c>
      <c r="AC238" s="85" t="s">
        <v>3224</v>
      </c>
      <c r="AD238" s="83"/>
      <c r="AE238" s="92"/>
      <c r="AF238" s="83"/>
      <c r="AG238" s="86" t="s">
        <v>1189</v>
      </c>
      <c r="AH238" s="86" t="s">
        <v>1190</v>
      </c>
      <c r="AI238" s="86"/>
      <c r="AJ238" s="87"/>
      <c r="AK238" s="88" t="str">
        <f>VLOOKUP($A238,'[2]Arcade.Laser Tag'!$A$1:$AB$293,15,FALSE)</f>
        <v>Intercard</v>
      </c>
      <c r="AL238" s="89"/>
      <c r="AM238" s="86" t="s">
        <v>1189</v>
      </c>
      <c r="AN238" s="86" t="s">
        <v>1189</v>
      </c>
      <c r="AO238" s="86" t="s">
        <v>1189</v>
      </c>
      <c r="AP238" s="86" t="s">
        <v>1189</v>
      </c>
      <c r="AQ238" s="90"/>
      <c r="AR238" s="86" t="s">
        <v>1190</v>
      </c>
      <c r="AS238" s="86" t="s">
        <v>1189</v>
      </c>
      <c r="AT238" s="86" t="s">
        <v>1190</v>
      </c>
      <c r="AU238" s="86" t="s">
        <v>1189</v>
      </c>
      <c r="AV238" s="86" t="s">
        <v>1190</v>
      </c>
      <c r="AW238" s="86" t="s">
        <v>1190</v>
      </c>
      <c r="AX238" s="86" t="s">
        <v>1191</v>
      </c>
      <c r="AY238" s="86" t="s">
        <v>1192</v>
      </c>
      <c r="AZ238" s="80" t="s">
        <v>1193</v>
      </c>
      <c r="BA238" s="86" t="s">
        <v>3156</v>
      </c>
    </row>
    <row r="239" spans="1:53" ht="15.75">
      <c r="A239" s="80">
        <v>836</v>
      </c>
      <c r="B239" s="80" t="s">
        <v>387</v>
      </c>
      <c r="C239" s="81" t="s">
        <v>12</v>
      </c>
      <c r="D239" s="114" t="s">
        <v>229</v>
      </c>
      <c r="E239" s="82" t="s">
        <v>400</v>
      </c>
      <c r="F239" s="80" t="s">
        <v>1176</v>
      </c>
      <c r="G239" s="80" t="s">
        <v>21</v>
      </c>
      <c r="H239" s="80" t="s">
        <v>1177</v>
      </c>
      <c r="I239" s="80" t="s">
        <v>1178</v>
      </c>
      <c r="J239" s="83"/>
      <c r="K239" s="80">
        <v>1625</v>
      </c>
      <c r="L239" s="80" t="s">
        <v>2139</v>
      </c>
      <c r="M239" s="80" t="s">
        <v>2434</v>
      </c>
      <c r="N239" s="81" t="s">
        <v>3225</v>
      </c>
      <c r="O239" s="81" t="s">
        <v>3226</v>
      </c>
      <c r="P239" s="80" t="s">
        <v>3227</v>
      </c>
      <c r="Q239" s="81" t="s">
        <v>619</v>
      </c>
      <c r="R239" s="83"/>
      <c r="S239" s="81" t="s">
        <v>3029</v>
      </c>
      <c r="T239" s="81" t="s">
        <v>505</v>
      </c>
      <c r="U239" s="84">
        <v>30008</v>
      </c>
      <c r="V239" s="80">
        <v>33.886035900000003</v>
      </c>
      <c r="W239" s="80">
        <v>-84.587148600000006</v>
      </c>
      <c r="X239" s="80" t="s">
        <v>3228</v>
      </c>
      <c r="Y239" s="80" t="s">
        <v>3228</v>
      </c>
      <c r="Z239" s="80">
        <v>40</v>
      </c>
      <c r="AA239" s="80"/>
      <c r="AB239" s="85" t="s">
        <v>3229</v>
      </c>
      <c r="AC239" s="85" t="s">
        <v>3230</v>
      </c>
      <c r="AD239" s="83"/>
      <c r="AE239" s="92"/>
      <c r="AF239" s="83"/>
      <c r="AG239" s="86" t="s">
        <v>1189</v>
      </c>
      <c r="AH239" s="86" t="s">
        <v>1190</v>
      </c>
      <c r="AI239" s="86"/>
      <c r="AJ239" s="87"/>
      <c r="AK239" s="88" t="str">
        <f>VLOOKUP($A239,'[2]Arcade.Laser Tag'!$A$1:$AB$293,15,FALSE)</f>
        <v>Intercard</v>
      </c>
      <c r="AL239" s="89"/>
      <c r="AM239" s="86" t="s">
        <v>1189</v>
      </c>
      <c r="AN239" s="86" t="s">
        <v>1190</v>
      </c>
      <c r="AO239" s="86" t="s">
        <v>1189</v>
      </c>
      <c r="AP239" s="86" t="s">
        <v>1189</v>
      </c>
      <c r="AQ239" s="90"/>
      <c r="AR239" s="86" t="s">
        <v>1190</v>
      </c>
      <c r="AS239" s="86" t="s">
        <v>1189</v>
      </c>
      <c r="AT239" s="86" t="s">
        <v>1190</v>
      </c>
      <c r="AU239" s="86" t="s">
        <v>1189</v>
      </c>
      <c r="AV239" s="86" t="s">
        <v>1190</v>
      </c>
      <c r="AW239" s="86" t="s">
        <v>1190</v>
      </c>
      <c r="AX239" s="86" t="s">
        <v>1191</v>
      </c>
      <c r="AY239" s="86" t="s">
        <v>1192</v>
      </c>
      <c r="AZ239" s="80" t="s">
        <v>1193</v>
      </c>
      <c r="BA239" s="86" t="s">
        <v>3156</v>
      </c>
    </row>
    <row r="240" spans="1:53" ht="15.75">
      <c r="A240" s="80">
        <v>837</v>
      </c>
      <c r="B240" s="80" t="s">
        <v>387</v>
      </c>
      <c r="C240" s="81" t="s">
        <v>56</v>
      </c>
      <c r="D240" s="81" t="s">
        <v>139</v>
      </c>
      <c r="E240" s="82" t="s">
        <v>401</v>
      </c>
      <c r="F240" s="80" t="s">
        <v>1176</v>
      </c>
      <c r="G240" s="80" t="s">
        <v>27</v>
      </c>
      <c r="H240" s="80" t="s">
        <v>1261</v>
      </c>
      <c r="I240" s="80" t="s">
        <v>1262</v>
      </c>
      <c r="J240" s="83"/>
      <c r="K240" s="80">
        <v>1555</v>
      </c>
      <c r="L240" s="80" t="s">
        <v>1598</v>
      </c>
      <c r="M240" s="80" t="s">
        <v>1599</v>
      </c>
      <c r="N240" s="81" t="s">
        <v>1232</v>
      </c>
      <c r="O240" s="81" t="s">
        <v>3231</v>
      </c>
      <c r="P240" s="80" t="s">
        <v>3232</v>
      </c>
      <c r="Q240" s="81" t="s">
        <v>617</v>
      </c>
      <c r="R240" s="83"/>
      <c r="S240" s="81" t="s">
        <v>3233</v>
      </c>
      <c r="T240" s="81" t="s">
        <v>597</v>
      </c>
      <c r="U240" s="84">
        <v>60015</v>
      </c>
      <c r="V240" s="80">
        <v>42.149023300000003</v>
      </c>
      <c r="W240" s="80">
        <v>-87.837974799999998</v>
      </c>
      <c r="X240" s="80" t="s">
        <v>3234</v>
      </c>
      <c r="Y240" s="80" t="s">
        <v>3234</v>
      </c>
      <c r="Z240" s="80">
        <v>32</v>
      </c>
      <c r="AA240" s="80"/>
      <c r="AB240" s="85" t="s">
        <v>3235</v>
      </c>
      <c r="AC240" s="85" t="s">
        <v>3236</v>
      </c>
      <c r="AD240" s="83"/>
      <c r="AE240" s="92"/>
      <c r="AF240" s="83"/>
      <c r="AG240" s="86" t="s">
        <v>1189</v>
      </c>
      <c r="AH240" s="86" t="s">
        <v>1189</v>
      </c>
      <c r="AI240" s="86"/>
      <c r="AJ240" s="87"/>
      <c r="AK240" s="88" t="str">
        <f>VLOOKUP($A240,'[2]Arcade.Laser Tag'!$A$1:$AB$293,15,FALSE)</f>
        <v>Token</v>
      </c>
      <c r="AL240" s="89"/>
      <c r="AM240" s="86" t="s">
        <v>1189</v>
      </c>
      <c r="AN240" s="86" t="s">
        <v>1190</v>
      </c>
      <c r="AO240" s="86" t="s">
        <v>1189</v>
      </c>
      <c r="AP240" s="86" t="s">
        <v>1189</v>
      </c>
      <c r="AQ240" s="90"/>
      <c r="AR240" s="86" t="s">
        <v>1190</v>
      </c>
      <c r="AS240" s="86" t="s">
        <v>1189</v>
      </c>
      <c r="AT240" s="86" t="s">
        <v>1190</v>
      </c>
      <c r="AU240" s="86" t="s">
        <v>1189</v>
      </c>
      <c r="AV240" s="86" t="s">
        <v>1189</v>
      </c>
      <c r="AW240" s="86" t="s">
        <v>1190</v>
      </c>
      <c r="AX240" s="86" t="s">
        <v>1191</v>
      </c>
      <c r="AY240" s="86" t="s">
        <v>1192</v>
      </c>
      <c r="AZ240" s="80" t="s">
        <v>1193</v>
      </c>
      <c r="BA240" s="86" t="s">
        <v>3156</v>
      </c>
    </row>
    <row r="241" spans="1:53" ht="15.75">
      <c r="A241" s="80">
        <v>838</v>
      </c>
      <c r="B241" s="80" t="s">
        <v>387</v>
      </c>
      <c r="C241" s="81" t="s">
        <v>56</v>
      </c>
      <c r="D241" s="81" t="s">
        <v>139</v>
      </c>
      <c r="E241" s="82" t="s">
        <v>402</v>
      </c>
      <c r="F241" s="80" t="s">
        <v>1176</v>
      </c>
      <c r="G241" s="80" t="s">
        <v>27</v>
      </c>
      <c r="H241" s="80" t="s">
        <v>1261</v>
      </c>
      <c r="I241" s="80" t="s">
        <v>1262</v>
      </c>
      <c r="J241" s="83"/>
      <c r="K241" s="80">
        <v>1555</v>
      </c>
      <c r="L241" s="80" t="s">
        <v>1598</v>
      </c>
      <c r="M241" s="80" t="s">
        <v>1599</v>
      </c>
      <c r="N241" s="81" t="s">
        <v>3237</v>
      </c>
      <c r="O241" s="81" t="s">
        <v>3238</v>
      </c>
      <c r="P241" s="80" t="s">
        <v>3239</v>
      </c>
      <c r="Q241" s="81" t="s">
        <v>615</v>
      </c>
      <c r="R241" s="83"/>
      <c r="S241" s="81" t="s">
        <v>3240</v>
      </c>
      <c r="T241" s="81" t="s">
        <v>597</v>
      </c>
      <c r="U241" s="84">
        <v>60714</v>
      </c>
      <c r="V241" s="80">
        <v>42.01482</v>
      </c>
      <c r="W241" s="80">
        <v>-87.803204500000007</v>
      </c>
      <c r="X241" s="80" t="s">
        <v>3241</v>
      </c>
      <c r="Y241" s="80" t="s">
        <v>3241</v>
      </c>
      <c r="Z241" s="80">
        <v>32</v>
      </c>
      <c r="AA241" s="80"/>
      <c r="AB241" s="85" t="s">
        <v>3242</v>
      </c>
      <c r="AC241" s="85" t="s">
        <v>3243</v>
      </c>
      <c r="AD241" s="83"/>
      <c r="AE241" s="92"/>
      <c r="AF241" s="83"/>
      <c r="AG241" s="86" t="s">
        <v>1189</v>
      </c>
      <c r="AH241" s="86" t="s">
        <v>1190</v>
      </c>
      <c r="AI241" s="86"/>
      <c r="AJ241" s="87"/>
      <c r="AK241" s="88" t="str">
        <f>VLOOKUP($A241,'[2]Arcade.Laser Tag'!$A$1:$AB$293,15,FALSE)</f>
        <v>Intercard</v>
      </c>
      <c r="AL241" s="89"/>
      <c r="AM241" s="86" t="s">
        <v>1189</v>
      </c>
      <c r="AN241" s="86" t="s">
        <v>1189</v>
      </c>
      <c r="AO241" s="86" t="s">
        <v>1189</v>
      </c>
      <c r="AP241" s="86" t="s">
        <v>1189</v>
      </c>
      <c r="AQ241" s="90"/>
      <c r="AR241" s="86" t="s">
        <v>1190</v>
      </c>
      <c r="AS241" s="86" t="s">
        <v>1189</v>
      </c>
      <c r="AT241" s="86" t="s">
        <v>1190</v>
      </c>
      <c r="AU241" s="86" t="s">
        <v>1189</v>
      </c>
      <c r="AV241" s="86" t="s">
        <v>1189</v>
      </c>
      <c r="AW241" s="86" t="s">
        <v>1190</v>
      </c>
      <c r="AX241" s="86" t="s">
        <v>1191</v>
      </c>
      <c r="AY241" s="86" t="s">
        <v>1192</v>
      </c>
      <c r="AZ241" s="80" t="s">
        <v>1193</v>
      </c>
      <c r="BA241" s="86" t="s">
        <v>3156</v>
      </c>
    </row>
    <row r="242" spans="1:53" ht="15.75">
      <c r="A242" s="80">
        <v>839</v>
      </c>
      <c r="B242" s="80" t="s">
        <v>387</v>
      </c>
      <c r="C242" s="81" t="s">
        <v>85</v>
      </c>
      <c r="D242" s="81" t="s">
        <v>323</v>
      </c>
      <c r="E242" s="82" t="s">
        <v>403</v>
      </c>
      <c r="F242" s="80" t="s">
        <v>1176</v>
      </c>
      <c r="G242" s="80" t="s">
        <v>27</v>
      </c>
      <c r="H242" s="80" t="s">
        <v>1325</v>
      </c>
      <c r="I242" s="80" t="s">
        <v>1326</v>
      </c>
      <c r="J242" s="83"/>
      <c r="K242" s="80">
        <v>1621</v>
      </c>
      <c r="L242" s="80" t="s">
        <v>2750</v>
      </c>
      <c r="M242" s="80" t="s">
        <v>2751</v>
      </c>
      <c r="N242" s="81" t="s">
        <v>3244</v>
      </c>
      <c r="O242" s="81" t="s">
        <v>3245</v>
      </c>
      <c r="P242" s="80" t="s">
        <v>3246</v>
      </c>
      <c r="Q242" s="81" t="s">
        <v>613</v>
      </c>
      <c r="R242" s="83"/>
      <c r="S242" s="81" t="s">
        <v>3247</v>
      </c>
      <c r="T242" s="81" t="s">
        <v>597</v>
      </c>
      <c r="U242" s="84">
        <v>60085</v>
      </c>
      <c r="V242" s="80">
        <v>42.339328399999999</v>
      </c>
      <c r="W242" s="80">
        <v>-87.898612200000002</v>
      </c>
      <c r="X242" s="80" t="s">
        <v>3248</v>
      </c>
      <c r="Y242" s="80" t="s">
        <v>3248</v>
      </c>
      <c r="Z242" s="80">
        <v>32</v>
      </c>
      <c r="AA242" s="80"/>
      <c r="AB242" s="85" t="s">
        <v>3249</v>
      </c>
      <c r="AC242" s="85" t="s">
        <v>3250</v>
      </c>
      <c r="AD242" s="83"/>
      <c r="AE242" s="92"/>
      <c r="AF242" s="83"/>
      <c r="AG242" s="86" t="s">
        <v>1189</v>
      </c>
      <c r="AH242" s="86" t="s">
        <v>1189</v>
      </c>
      <c r="AI242" s="86"/>
      <c r="AJ242" s="87"/>
      <c r="AK242" s="88" t="str">
        <f>VLOOKUP($A242,'[2]Arcade.Laser Tag'!$A$1:$AB$293,15,FALSE)</f>
        <v>Token</v>
      </c>
      <c r="AL242" s="89"/>
      <c r="AM242" s="86" t="s">
        <v>1189</v>
      </c>
      <c r="AN242" s="86" t="s">
        <v>1190</v>
      </c>
      <c r="AO242" s="86" t="s">
        <v>1189</v>
      </c>
      <c r="AP242" s="86" t="s">
        <v>1189</v>
      </c>
      <c r="AQ242" s="90"/>
      <c r="AR242" s="86" t="s">
        <v>1190</v>
      </c>
      <c r="AS242" s="86" t="s">
        <v>1189</v>
      </c>
      <c r="AT242" s="86" t="s">
        <v>1190</v>
      </c>
      <c r="AU242" s="86" t="s">
        <v>1189</v>
      </c>
      <c r="AV242" s="86" t="s">
        <v>1189</v>
      </c>
      <c r="AW242" s="86" t="s">
        <v>1190</v>
      </c>
      <c r="AX242" s="86" t="s">
        <v>1191</v>
      </c>
      <c r="AY242" s="86" t="s">
        <v>1192</v>
      </c>
      <c r="AZ242" s="80" t="s">
        <v>1193</v>
      </c>
      <c r="BA242" s="86" t="s">
        <v>3156</v>
      </c>
    </row>
    <row r="243" spans="1:53" ht="15.75">
      <c r="A243" s="80">
        <v>840</v>
      </c>
      <c r="B243" s="80" t="s">
        <v>387</v>
      </c>
      <c r="C243" s="81" t="s">
        <v>56</v>
      </c>
      <c r="D243" s="81" t="s">
        <v>139</v>
      </c>
      <c r="E243" s="82" t="s">
        <v>404</v>
      </c>
      <c r="F243" s="80" t="s">
        <v>1176</v>
      </c>
      <c r="G243" s="80" t="s">
        <v>27</v>
      </c>
      <c r="H243" s="80" t="s">
        <v>1261</v>
      </c>
      <c r="I243" s="80" t="s">
        <v>1262</v>
      </c>
      <c r="J243" s="83"/>
      <c r="K243" s="80">
        <v>1555</v>
      </c>
      <c r="L243" s="80" t="s">
        <v>1598</v>
      </c>
      <c r="M243" s="80" t="s">
        <v>1599</v>
      </c>
      <c r="N243" s="81" t="s">
        <v>1232</v>
      </c>
      <c r="O243" s="81" t="s">
        <v>3251</v>
      </c>
      <c r="P243" s="80" t="s">
        <v>3252</v>
      </c>
      <c r="Q243" s="81" t="s">
        <v>611</v>
      </c>
      <c r="R243" s="83"/>
      <c r="S243" s="81" t="s">
        <v>3253</v>
      </c>
      <c r="T243" s="81" t="s">
        <v>597</v>
      </c>
      <c r="U243" s="84">
        <v>60047</v>
      </c>
      <c r="V243" s="80">
        <v>42.169476199999998</v>
      </c>
      <c r="W243" s="80">
        <v>-88.0715723</v>
      </c>
      <c r="X243" s="80" t="s">
        <v>3254</v>
      </c>
      <c r="Y243" s="80" t="s">
        <v>3254</v>
      </c>
      <c r="Z243" s="80">
        <v>40</v>
      </c>
      <c r="AA243" s="80"/>
      <c r="AB243" s="85" t="s">
        <v>3255</v>
      </c>
      <c r="AC243" s="85" t="s">
        <v>3256</v>
      </c>
      <c r="AD243" s="83"/>
      <c r="AE243" s="92"/>
      <c r="AF243" s="83"/>
      <c r="AG243" s="86" t="s">
        <v>1189</v>
      </c>
      <c r="AH243" s="86" t="s">
        <v>1190</v>
      </c>
      <c r="AI243" s="86"/>
      <c r="AJ243" s="87"/>
      <c r="AK243" s="88" t="str">
        <f>VLOOKUP($A243,'[2]Arcade.Laser Tag'!$A$1:$AB$293,15,FALSE)</f>
        <v>Intercard</v>
      </c>
      <c r="AL243" s="89"/>
      <c r="AM243" s="86" t="s">
        <v>1189</v>
      </c>
      <c r="AN243" s="86" t="s">
        <v>1189</v>
      </c>
      <c r="AO243" s="86" t="s">
        <v>1189</v>
      </c>
      <c r="AP243" s="86" t="s">
        <v>1189</v>
      </c>
      <c r="AQ243" s="90"/>
      <c r="AR243" s="86" t="s">
        <v>1190</v>
      </c>
      <c r="AS243" s="86" t="s">
        <v>1189</v>
      </c>
      <c r="AT243" s="86" t="s">
        <v>1190</v>
      </c>
      <c r="AU243" s="86" t="s">
        <v>1189</v>
      </c>
      <c r="AV243" s="86" t="s">
        <v>1190</v>
      </c>
      <c r="AW243" s="86" t="s">
        <v>1190</v>
      </c>
      <c r="AX243" s="86" t="s">
        <v>1191</v>
      </c>
      <c r="AY243" s="86" t="s">
        <v>1192</v>
      </c>
      <c r="AZ243" s="80" t="s">
        <v>1193</v>
      </c>
      <c r="BA243" s="86" t="s">
        <v>3156</v>
      </c>
    </row>
    <row r="244" spans="1:53" ht="15.75">
      <c r="A244" s="80">
        <v>841</v>
      </c>
      <c r="B244" s="80" t="s">
        <v>387</v>
      </c>
      <c r="C244" s="81" t="s">
        <v>56</v>
      </c>
      <c r="D244" s="81" t="s">
        <v>139</v>
      </c>
      <c r="E244" s="82" t="s">
        <v>405</v>
      </c>
      <c r="F244" s="80" t="s">
        <v>1176</v>
      </c>
      <c r="G244" s="80" t="s">
        <v>27</v>
      </c>
      <c r="H244" s="80" t="s">
        <v>1261</v>
      </c>
      <c r="I244" s="80" t="s">
        <v>1262</v>
      </c>
      <c r="J244" s="83"/>
      <c r="K244" s="80">
        <v>1555</v>
      </c>
      <c r="L244" s="80" t="s">
        <v>1598</v>
      </c>
      <c r="M244" s="80" t="s">
        <v>1599</v>
      </c>
      <c r="N244" s="81" t="s">
        <v>3257</v>
      </c>
      <c r="O244" s="81" t="s">
        <v>3258</v>
      </c>
      <c r="P244" s="80" t="s">
        <v>3259</v>
      </c>
      <c r="Q244" s="81" t="s">
        <v>609</v>
      </c>
      <c r="R244" s="83"/>
      <c r="S244" s="81" t="s">
        <v>3260</v>
      </c>
      <c r="T244" s="81" t="s">
        <v>597</v>
      </c>
      <c r="U244" s="84">
        <v>60172</v>
      </c>
      <c r="V244" s="80">
        <v>41.968157599999998</v>
      </c>
      <c r="W244" s="80">
        <v>-88.109837999999996</v>
      </c>
      <c r="X244" s="80" t="s">
        <v>3261</v>
      </c>
      <c r="Y244" s="80" t="s">
        <v>3261</v>
      </c>
      <c r="Z244" s="80">
        <v>32</v>
      </c>
      <c r="AA244" s="80"/>
      <c r="AB244" s="85" t="s">
        <v>3262</v>
      </c>
      <c r="AC244" s="85" t="s">
        <v>3263</v>
      </c>
      <c r="AD244" s="83"/>
      <c r="AE244" s="92"/>
      <c r="AF244" s="83"/>
      <c r="AG244" s="86" t="s">
        <v>1189</v>
      </c>
      <c r="AH244" s="86" t="s">
        <v>1190</v>
      </c>
      <c r="AI244" s="86"/>
      <c r="AJ244" s="87"/>
      <c r="AK244" s="88" t="str">
        <f>VLOOKUP($A244,'[2]Arcade.Laser Tag'!$A$1:$AB$293,15,FALSE)</f>
        <v>Intercard</v>
      </c>
      <c r="AL244" s="89"/>
      <c r="AM244" s="86" t="s">
        <v>1189</v>
      </c>
      <c r="AN244" s="86" t="s">
        <v>1189</v>
      </c>
      <c r="AO244" s="86" t="s">
        <v>1189</v>
      </c>
      <c r="AP244" s="86" t="s">
        <v>1189</v>
      </c>
      <c r="AQ244" s="86" t="s">
        <v>3264</v>
      </c>
      <c r="AR244" s="86" t="s">
        <v>1190</v>
      </c>
      <c r="AS244" s="86" t="s">
        <v>1189</v>
      </c>
      <c r="AT244" s="86" t="s">
        <v>1190</v>
      </c>
      <c r="AU244" s="86" t="s">
        <v>1189</v>
      </c>
      <c r="AV244" s="86" t="s">
        <v>1190</v>
      </c>
      <c r="AW244" s="86" t="s">
        <v>1190</v>
      </c>
      <c r="AX244" s="86" t="s">
        <v>1191</v>
      </c>
      <c r="AY244" s="86" t="s">
        <v>1192</v>
      </c>
      <c r="AZ244" s="80" t="s">
        <v>1193</v>
      </c>
      <c r="BA244" s="86" t="s">
        <v>3156</v>
      </c>
    </row>
    <row r="245" spans="1:53" ht="15.75">
      <c r="A245" s="80">
        <v>842</v>
      </c>
      <c r="B245" s="80" t="s">
        <v>387</v>
      </c>
      <c r="C245" s="81" t="s">
        <v>56</v>
      </c>
      <c r="D245" s="81" t="s">
        <v>139</v>
      </c>
      <c r="E245" s="82" t="s">
        <v>407</v>
      </c>
      <c r="F245" s="80" t="s">
        <v>1176</v>
      </c>
      <c r="G245" s="80" t="s">
        <v>27</v>
      </c>
      <c r="H245" s="80" t="s">
        <v>1261</v>
      </c>
      <c r="I245" s="80" t="s">
        <v>1262</v>
      </c>
      <c r="J245" s="83"/>
      <c r="K245" s="80">
        <v>1555</v>
      </c>
      <c r="L245" s="80" t="s">
        <v>1598</v>
      </c>
      <c r="M245" s="80" t="s">
        <v>1599</v>
      </c>
      <c r="N245" s="81" t="s">
        <v>3265</v>
      </c>
      <c r="O245" s="81" t="s">
        <v>3266</v>
      </c>
      <c r="P245" s="80" t="s">
        <v>3267</v>
      </c>
      <c r="Q245" s="81" t="s">
        <v>607</v>
      </c>
      <c r="R245" s="83"/>
      <c r="S245" s="81" t="s">
        <v>3268</v>
      </c>
      <c r="T245" s="81" t="s">
        <v>597</v>
      </c>
      <c r="U245" s="84">
        <v>60517</v>
      </c>
      <c r="V245" s="80">
        <v>41.7498668</v>
      </c>
      <c r="W245" s="80">
        <v>-88.023205399999995</v>
      </c>
      <c r="X245" s="80" t="s">
        <v>3269</v>
      </c>
      <c r="Y245" s="80" t="s">
        <v>3269</v>
      </c>
      <c r="Z245" s="80">
        <v>40</v>
      </c>
      <c r="AA245" s="80"/>
      <c r="AB245" s="85" t="s">
        <v>3270</v>
      </c>
      <c r="AC245" s="85" t="s">
        <v>3271</v>
      </c>
      <c r="AD245" s="83"/>
      <c r="AE245" s="92"/>
      <c r="AF245" s="83"/>
      <c r="AG245" s="86" t="s">
        <v>1189</v>
      </c>
      <c r="AH245" s="86" t="s">
        <v>1190</v>
      </c>
      <c r="AI245" s="86"/>
      <c r="AJ245" s="87"/>
      <c r="AK245" s="88" t="str">
        <f>VLOOKUP($A245,'[2]Arcade.Laser Tag'!$A$1:$AB$293,15,FALSE)</f>
        <v>Token</v>
      </c>
      <c r="AL245" s="89"/>
      <c r="AM245" s="86" t="s">
        <v>1189</v>
      </c>
      <c r="AN245" s="86" t="s">
        <v>1190</v>
      </c>
      <c r="AO245" s="86" t="s">
        <v>1189</v>
      </c>
      <c r="AP245" s="86" t="s">
        <v>1189</v>
      </c>
      <c r="AQ245" s="90"/>
      <c r="AR245" s="86" t="s">
        <v>1190</v>
      </c>
      <c r="AS245" s="86" t="s">
        <v>1189</v>
      </c>
      <c r="AT245" s="86" t="s">
        <v>1190</v>
      </c>
      <c r="AU245" s="86" t="s">
        <v>1189</v>
      </c>
      <c r="AV245" s="86" t="s">
        <v>1190</v>
      </c>
      <c r="AW245" s="86" t="s">
        <v>1190</v>
      </c>
      <c r="AX245" s="86" t="s">
        <v>1191</v>
      </c>
      <c r="AY245" s="86" t="s">
        <v>1192</v>
      </c>
      <c r="AZ245" s="80" t="s">
        <v>1193</v>
      </c>
      <c r="BA245" s="86" t="s">
        <v>3156</v>
      </c>
    </row>
    <row r="246" spans="1:53" ht="15.75">
      <c r="A246" s="80">
        <v>843</v>
      </c>
      <c r="B246" s="80" t="s">
        <v>387</v>
      </c>
      <c r="C246" s="81" t="s">
        <v>56</v>
      </c>
      <c r="D246" s="81" t="s">
        <v>139</v>
      </c>
      <c r="E246" s="82" t="s">
        <v>408</v>
      </c>
      <c r="F246" s="80" t="s">
        <v>1176</v>
      </c>
      <c r="G246" s="80" t="s">
        <v>27</v>
      </c>
      <c r="H246" s="80" t="s">
        <v>1261</v>
      </c>
      <c r="I246" s="80" t="s">
        <v>1262</v>
      </c>
      <c r="J246" s="83"/>
      <c r="K246" s="80">
        <v>1555</v>
      </c>
      <c r="L246" s="80" t="s">
        <v>1598</v>
      </c>
      <c r="M246" s="80" t="s">
        <v>1599</v>
      </c>
      <c r="N246" s="81" t="s">
        <v>3272</v>
      </c>
      <c r="O246" s="81" t="s">
        <v>3273</v>
      </c>
      <c r="P246" s="80" t="s">
        <v>3274</v>
      </c>
      <c r="Q246" s="81" t="s">
        <v>3275</v>
      </c>
      <c r="R246" s="83"/>
      <c r="S246" s="81" t="s">
        <v>3276</v>
      </c>
      <c r="T246" s="81" t="s">
        <v>597</v>
      </c>
      <c r="U246" s="84">
        <v>60171</v>
      </c>
      <c r="V246" s="80">
        <v>41.935909000000002</v>
      </c>
      <c r="W246" s="80">
        <v>-87.849248000000003</v>
      </c>
      <c r="X246" s="80" t="s">
        <v>3277</v>
      </c>
      <c r="Y246" s="80" t="s">
        <v>3277</v>
      </c>
      <c r="Z246" s="80">
        <v>48</v>
      </c>
      <c r="AA246" s="80"/>
      <c r="AB246" s="85" t="s">
        <v>3278</v>
      </c>
      <c r="AC246" s="85" t="s">
        <v>3279</v>
      </c>
      <c r="AD246" s="83"/>
      <c r="AE246" s="92"/>
      <c r="AF246" s="83"/>
      <c r="AG246" s="86" t="s">
        <v>1189</v>
      </c>
      <c r="AH246" s="86" t="s">
        <v>1190</v>
      </c>
      <c r="AI246" s="86"/>
      <c r="AJ246" s="87"/>
      <c r="AK246" s="88" t="str">
        <f>VLOOKUP($A246,'[2]Arcade.Laser Tag'!$A$1:$AB$293,15,FALSE)</f>
        <v>Intercard</v>
      </c>
      <c r="AL246" s="89"/>
      <c r="AM246" s="86" t="s">
        <v>1189</v>
      </c>
      <c r="AN246" s="86" t="s">
        <v>1190</v>
      </c>
      <c r="AO246" s="86" t="s">
        <v>1189</v>
      </c>
      <c r="AP246" s="86" t="s">
        <v>1189</v>
      </c>
      <c r="AQ246" s="90"/>
      <c r="AR246" s="86" t="s">
        <v>1190</v>
      </c>
      <c r="AS246" s="86" t="s">
        <v>1189</v>
      </c>
      <c r="AT246" s="86" t="s">
        <v>1190</v>
      </c>
      <c r="AU246" s="86" t="s">
        <v>1189</v>
      </c>
      <c r="AV246" s="86" t="s">
        <v>1190</v>
      </c>
      <c r="AW246" s="86" t="s">
        <v>1190</v>
      </c>
      <c r="AX246" s="86" t="s">
        <v>1191</v>
      </c>
      <c r="AY246" s="86" t="s">
        <v>1192</v>
      </c>
      <c r="AZ246" s="80" t="s">
        <v>1193</v>
      </c>
      <c r="BA246" s="86" t="s">
        <v>3156</v>
      </c>
    </row>
    <row r="247" spans="1:53" ht="15.75">
      <c r="A247" s="80">
        <v>844</v>
      </c>
      <c r="B247" s="80" t="s">
        <v>387</v>
      </c>
      <c r="C247" s="81" t="s">
        <v>56</v>
      </c>
      <c r="D247" s="81" t="s">
        <v>139</v>
      </c>
      <c r="E247" s="82" t="s">
        <v>409</v>
      </c>
      <c r="F247" s="80" t="s">
        <v>1176</v>
      </c>
      <c r="G247" s="80" t="s">
        <v>27</v>
      </c>
      <c r="H247" s="80" t="s">
        <v>1261</v>
      </c>
      <c r="I247" s="80" t="s">
        <v>1262</v>
      </c>
      <c r="J247" s="83"/>
      <c r="K247" s="80">
        <v>1555</v>
      </c>
      <c r="L247" s="80" t="s">
        <v>1598</v>
      </c>
      <c r="M247" s="80" t="s">
        <v>1599</v>
      </c>
      <c r="N247" s="81" t="s">
        <v>3280</v>
      </c>
      <c r="O247" s="81" t="s">
        <v>3281</v>
      </c>
      <c r="P247" s="80" t="s">
        <v>3282</v>
      </c>
      <c r="Q247" s="81" t="s">
        <v>603</v>
      </c>
      <c r="R247" s="83"/>
      <c r="S247" s="81" t="s">
        <v>3283</v>
      </c>
      <c r="T247" s="81" t="s">
        <v>597</v>
      </c>
      <c r="U247" s="84">
        <v>60056</v>
      </c>
      <c r="V247" s="80">
        <v>42.070723399999999</v>
      </c>
      <c r="W247" s="80">
        <v>-87.9247984</v>
      </c>
      <c r="X247" s="80" t="s">
        <v>3284</v>
      </c>
      <c r="Y247" s="80" t="s">
        <v>3284</v>
      </c>
      <c r="Z247" s="80">
        <v>36</v>
      </c>
      <c r="AA247" s="80"/>
      <c r="AB247" s="85" t="s">
        <v>3285</v>
      </c>
      <c r="AC247" s="85" t="s">
        <v>3286</v>
      </c>
      <c r="AD247" s="83"/>
      <c r="AE247" s="92"/>
      <c r="AF247" s="83"/>
      <c r="AG247" s="86" t="s">
        <v>1189</v>
      </c>
      <c r="AH247" s="86" t="s">
        <v>1190</v>
      </c>
      <c r="AI247" s="86"/>
      <c r="AJ247" s="87"/>
      <c r="AK247" s="88" t="str">
        <f>VLOOKUP($A247,'[2]Arcade.Laser Tag'!$A$1:$AB$293,15,FALSE)</f>
        <v>Intercard</v>
      </c>
      <c r="AL247" s="89"/>
      <c r="AM247" s="86" t="s">
        <v>1189</v>
      </c>
      <c r="AN247" s="86" t="s">
        <v>1190</v>
      </c>
      <c r="AO247" s="86" t="s">
        <v>1189</v>
      </c>
      <c r="AP247" s="86" t="s">
        <v>1189</v>
      </c>
      <c r="AQ247" s="90"/>
      <c r="AR247" s="86" t="s">
        <v>1190</v>
      </c>
      <c r="AS247" s="86" t="s">
        <v>1189</v>
      </c>
      <c r="AT247" s="86" t="s">
        <v>1190</v>
      </c>
      <c r="AU247" s="86" t="s">
        <v>1189</v>
      </c>
      <c r="AV247" s="86" t="s">
        <v>1190</v>
      </c>
      <c r="AW247" s="86" t="s">
        <v>1190</v>
      </c>
      <c r="AX247" s="86" t="s">
        <v>1191</v>
      </c>
      <c r="AY247" s="86" t="s">
        <v>1192</v>
      </c>
      <c r="AZ247" s="80" t="s">
        <v>1193</v>
      </c>
      <c r="BA247" s="86" t="s">
        <v>3156</v>
      </c>
    </row>
    <row r="248" spans="1:53" ht="15.75">
      <c r="A248" s="80">
        <v>845</v>
      </c>
      <c r="B248" s="80" t="s">
        <v>387</v>
      </c>
      <c r="C248" s="81" t="s">
        <v>56</v>
      </c>
      <c r="D248" s="81" t="s">
        <v>139</v>
      </c>
      <c r="E248" s="82" t="s">
        <v>410</v>
      </c>
      <c r="F248" s="80" t="s">
        <v>1176</v>
      </c>
      <c r="G248" s="80" t="s">
        <v>27</v>
      </c>
      <c r="H248" s="80" t="s">
        <v>1261</v>
      </c>
      <c r="I248" s="80" t="s">
        <v>1262</v>
      </c>
      <c r="J248" s="83"/>
      <c r="K248" s="80">
        <v>1555</v>
      </c>
      <c r="L248" s="80" t="s">
        <v>1598</v>
      </c>
      <c r="M248" s="80" t="s">
        <v>1599</v>
      </c>
      <c r="N248" s="81" t="s">
        <v>3287</v>
      </c>
      <c r="O248" s="81" t="s">
        <v>3288</v>
      </c>
      <c r="P248" s="80" t="s">
        <v>3289</v>
      </c>
      <c r="Q248" s="81" t="s">
        <v>601</v>
      </c>
      <c r="R248" s="83"/>
      <c r="S248" s="81" t="s">
        <v>3290</v>
      </c>
      <c r="T248" s="81" t="s">
        <v>597</v>
      </c>
      <c r="U248" s="84">
        <v>60061</v>
      </c>
      <c r="V248" s="80">
        <v>42.245228400000002</v>
      </c>
      <c r="W248" s="80">
        <v>-87.954696400000003</v>
      </c>
      <c r="X248" s="80" t="s">
        <v>3291</v>
      </c>
      <c r="Y248" s="80" t="s">
        <v>3291</v>
      </c>
      <c r="Z248" s="80">
        <v>40</v>
      </c>
      <c r="AA248" s="80"/>
      <c r="AB248" s="85" t="s">
        <v>3292</v>
      </c>
      <c r="AC248" s="85" t="s">
        <v>3293</v>
      </c>
      <c r="AD248" s="83"/>
      <c r="AE248" s="92"/>
      <c r="AF248" s="83"/>
      <c r="AG248" s="86" t="s">
        <v>1190</v>
      </c>
      <c r="AH248" s="86" t="s">
        <v>1190</v>
      </c>
      <c r="AI248" s="86"/>
      <c r="AJ248" s="87"/>
      <c r="AK248" s="88" t="str">
        <f>VLOOKUP($A248,'[2]Arcade.Laser Tag'!$A$1:$AB$293,15,FALSE)</f>
        <v>Token</v>
      </c>
      <c r="AL248" s="89"/>
      <c r="AM248" s="86" t="s">
        <v>1189</v>
      </c>
      <c r="AN248" s="86" t="s">
        <v>1190</v>
      </c>
      <c r="AO248" s="86" t="s">
        <v>1189</v>
      </c>
      <c r="AP248" s="86" t="s">
        <v>1189</v>
      </c>
      <c r="AQ248" s="90"/>
      <c r="AR248" s="86" t="s">
        <v>1190</v>
      </c>
      <c r="AS248" s="86" t="s">
        <v>1189</v>
      </c>
      <c r="AT248" s="86" t="s">
        <v>1190</v>
      </c>
      <c r="AU248" s="86" t="s">
        <v>1189</v>
      </c>
      <c r="AV248" s="86" t="s">
        <v>1190</v>
      </c>
      <c r="AW248" s="86" t="s">
        <v>1190</v>
      </c>
      <c r="AX248" s="86" t="s">
        <v>1191</v>
      </c>
      <c r="AY248" s="86" t="s">
        <v>1192</v>
      </c>
      <c r="AZ248" s="80" t="s">
        <v>1193</v>
      </c>
      <c r="BA248" s="86" t="s">
        <v>3156</v>
      </c>
    </row>
    <row r="249" spans="1:53" ht="15.75">
      <c r="A249" s="80">
        <v>846</v>
      </c>
      <c r="B249" s="80" t="s">
        <v>387</v>
      </c>
      <c r="C249" s="81" t="s">
        <v>56</v>
      </c>
      <c r="D249" s="81" t="s">
        <v>139</v>
      </c>
      <c r="E249" s="82" t="s">
        <v>411</v>
      </c>
      <c r="F249" s="80" t="s">
        <v>1176</v>
      </c>
      <c r="G249" s="80" t="s">
        <v>27</v>
      </c>
      <c r="H249" s="80" t="s">
        <v>1261</v>
      </c>
      <c r="I249" s="80" t="s">
        <v>1262</v>
      </c>
      <c r="J249" s="83"/>
      <c r="K249" s="80">
        <v>1555</v>
      </c>
      <c r="L249" s="80" t="s">
        <v>1598</v>
      </c>
      <c r="M249" s="80" t="s">
        <v>1599</v>
      </c>
      <c r="N249" s="81" t="s">
        <v>3294</v>
      </c>
      <c r="O249" s="81" t="s">
        <v>3295</v>
      </c>
      <c r="P249" s="80" t="s">
        <v>3296</v>
      </c>
      <c r="Q249" s="81" t="s">
        <v>599</v>
      </c>
      <c r="R249" s="83"/>
      <c r="S249" s="81" t="s">
        <v>3297</v>
      </c>
      <c r="T249" s="81" t="s">
        <v>597</v>
      </c>
      <c r="U249" s="84">
        <v>60139</v>
      </c>
      <c r="V249" s="80">
        <v>41.904718799999998</v>
      </c>
      <c r="W249" s="80">
        <v>-88.063828299999997</v>
      </c>
      <c r="X249" s="80" t="s">
        <v>3298</v>
      </c>
      <c r="Y249" s="80" t="s">
        <v>3298</v>
      </c>
      <c r="Z249" s="80">
        <v>32</v>
      </c>
      <c r="AA249" s="80"/>
      <c r="AB249" s="85" t="s">
        <v>3299</v>
      </c>
      <c r="AC249" s="85" t="s">
        <v>3300</v>
      </c>
      <c r="AD249" s="83"/>
      <c r="AE249" s="92"/>
      <c r="AF249" s="83"/>
      <c r="AG249" s="86" t="s">
        <v>1190</v>
      </c>
      <c r="AH249" s="86" t="s">
        <v>1190</v>
      </c>
      <c r="AI249" s="86"/>
      <c r="AJ249" s="87"/>
      <c r="AK249" s="88" t="str">
        <f>VLOOKUP($A249,'[2]Arcade.Laser Tag'!$A$1:$AB$293,15,FALSE)</f>
        <v>Token</v>
      </c>
      <c r="AL249" s="89"/>
      <c r="AM249" s="86" t="s">
        <v>1189</v>
      </c>
      <c r="AN249" s="86" t="s">
        <v>1189</v>
      </c>
      <c r="AO249" s="86" t="s">
        <v>1189</v>
      </c>
      <c r="AP249" s="86" t="s">
        <v>1189</v>
      </c>
      <c r="AQ249" s="90"/>
      <c r="AR249" s="86" t="s">
        <v>1190</v>
      </c>
      <c r="AS249" s="86" t="s">
        <v>1189</v>
      </c>
      <c r="AT249" s="86" t="s">
        <v>1190</v>
      </c>
      <c r="AU249" s="86" t="s">
        <v>1189</v>
      </c>
      <c r="AV249" s="86" t="s">
        <v>1189</v>
      </c>
      <c r="AW249" s="86" t="s">
        <v>1190</v>
      </c>
      <c r="AX249" s="86" t="s">
        <v>1191</v>
      </c>
      <c r="AY249" s="86" t="s">
        <v>1192</v>
      </c>
      <c r="AZ249" s="80" t="s">
        <v>1193</v>
      </c>
      <c r="BA249" s="86" t="s">
        <v>3156</v>
      </c>
    </row>
    <row r="250" spans="1:53" ht="15.75">
      <c r="A250" s="80">
        <v>847</v>
      </c>
      <c r="B250" s="80" t="s">
        <v>387</v>
      </c>
      <c r="C250" s="81" t="s">
        <v>66</v>
      </c>
      <c r="D250" s="93" t="s">
        <v>2526</v>
      </c>
      <c r="E250" s="82" t="s">
        <v>412</v>
      </c>
      <c r="F250" s="80" t="s">
        <v>1176</v>
      </c>
      <c r="G250" s="80" t="s">
        <v>21</v>
      </c>
      <c r="H250" s="80" t="s">
        <v>1282</v>
      </c>
      <c r="I250" s="80" t="s">
        <v>1283</v>
      </c>
      <c r="J250" s="83"/>
      <c r="K250" s="87">
        <v>1538</v>
      </c>
      <c r="L250" s="113" t="s">
        <v>2527</v>
      </c>
      <c r="M250" s="91" t="s">
        <v>2528</v>
      </c>
      <c r="N250" s="81" t="s">
        <v>3301</v>
      </c>
      <c r="O250" s="81" t="s">
        <v>3302</v>
      </c>
      <c r="P250" s="80" t="s">
        <v>3303</v>
      </c>
      <c r="Q250" s="81" t="s">
        <v>595</v>
      </c>
      <c r="R250" s="83"/>
      <c r="S250" s="81" t="s">
        <v>3304</v>
      </c>
      <c r="T250" s="81" t="s">
        <v>593</v>
      </c>
      <c r="U250" s="84">
        <v>1854</v>
      </c>
      <c r="V250" s="80">
        <v>42.641249199999997</v>
      </c>
      <c r="W250" s="80">
        <v>-71.357225099999994</v>
      </c>
      <c r="X250" s="80" t="s">
        <v>3305</v>
      </c>
      <c r="Y250" s="80" t="s">
        <v>3305</v>
      </c>
      <c r="Z250" s="80">
        <v>44</v>
      </c>
      <c r="AA250" s="80"/>
      <c r="AB250" s="85" t="s">
        <v>3306</v>
      </c>
      <c r="AC250" s="85" t="s">
        <v>3307</v>
      </c>
      <c r="AD250" s="83"/>
      <c r="AE250" s="92"/>
      <c r="AF250" s="83"/>
      <c r="AG250" s="86" t="s">
        <v>1189</v>
      </c>
      <c r="AH250" s="86" t="s">
        <v>1190</v>
      </c>
      <c r="AI250" s="86"/>
      <c r="AJ250" s="87"/>
      <c r="AK250" s="88" t="str">
        <f>VLOOKUP($A250,'[2]Arcade.Laser Tag'!$A$1:$AB$293,15,FALSE)</f>
        <v>Intercard</v>
      </c>
      <c r="AL250" s="89"/>
      <c r="AM250" s="86" t="s">
        <v>1189</v>
      </c>
      <c r="AN250" s="86" t="s">
        <v>1189</v>
      </c>
      <c r="AO250" s="86" t="s">
        <v>1189</v>
      </c>
      <c r="AP250" s="86" t="s">
        <v>1189</v>
      </c>
      <c r="AQ250" s="90"/>
      <c r="AR250" s="86" t="s">
        <v>1190</v>
      </c>
      <c r="AS250" s="86" t="s">
        <v>1189</v>
      </c>
      <c r="AT250" s="86" t="s">
        <v>1190</v>
      </c>
      <c r="AU250" s="86" t="s">
        <v>1189</v>
      </c>
      <c r="AV250" s="86" t="s">
        <v>1190</v>
      </c>
      <c r="AW250" s="86" t="s">
        <v>1190</v>
      </c>
      <c r="AX250" s="86" t="s">
        <v>1783</v>
      </c>
      <c r="AY250" s="86" t="s">
        <v>1192</v>
      </c>
      <c r="AZ250" s="80" t="s">
        <v>1193</v>
      </c>
      <c r="BA250" s="86" t="s">
        <v>3156</v>
      </c>
    </row>
    <row r="251" spans="1:53" ht="15.75">
      <c r="A251" s="80">
        <v>848</v>
      </c>
      <c r="B251" s="80" t="s">
        <v>387</v>
      </c>
      <c r="C251" s="81" t="s">
        <v>94</v>
      </c>
      <c r="D251" s="81" t="s">
        <v>233</v>
      </c>
      <c r="E251" s="82" t="s">
        <v>413</v>
      </c>
      <c r="F251" s="80" t="s">
        <v>1176</v>
      </c>
      <c r="G251" s="80" t="s">
        <v>21</v>
      </c>
      <c r="H251" s="80" t="s">
        <v>1368</v>
      </c>
      <c r="I251" s="80" t="s">
        <v>1369</v>
      </c>
      <c r="J251" s="83"/>
      <c r="K251" s="80">
        <v>1622</v>
      </c>
      <c r="L251" s="80" t="s">
        <v>2180</v>
      </c>
      <c r="M251" s="80" t="s">
        <v>2181</v>
      </c>
      <c r="N251" s="81" t="s">
        <v>3308</v>
      </c>
      <c r="O251" s="81" t="s">
        <v>3309</v>
      </c>
      <c r="P251" s="80" t="s">
        <v>3310</v>
      </c>
      <c r="Q251" s="81" t="s">
        <v>591</v>
      </c>
      <c r="R251" s="83"/>
      <c r="S251" s="81" t="s">
        <v>3311</v>
      </c>
      <c r="T251" s="81" t="s">
        <v>499</v>
      </c>
      <c r="U251" s="84">
        <v>21043</v>
      </c>
      <c r="V251" s="80">
        <v>39.2857293</v>
      </c>
      <c r="W251" s="80">
        <v>-76.803572099999997</v>
      </c>
      <c r="X251" s="80" t="s">
        <v>3312</v>
      </c>
      <c r="Y251" s="80" t="s">
        <v>3312</v>
      </c>
      <c r="Z251" s="80">
        <v>32</v>
      </c>
      <c r="AA251" s="80"/>
      <c r="AB251" s="85" t="s">
        <v>3313</v>
      </c>
      <c r="AC251" s="85" t="s">
        <v>3314</v>
      </c>
      <c r="AD251" s="83"/>
      <c r="AE251" s="92"/>
      <c r="AF251" s="83"/>
      <c r="AG251" s="86" t="s">
        <v>1189</v>
      </c>
      <c r="AH251" s="86" t="s">
        <v>1190</v>
      </c>
      <c r="AI251" s="86"/>
      <c r="AJ251" s="87"/>
      <c r="AK251" s="88" t="str">
        <f>VLOOKUP($A251,'[2]Arcade.Laser Tag'!$A$1:$AB$293,15,FALSE)</f>
        <v>Token</v>
      </c>
      <c r="AL251" s="89"/>
      <c r="AM251" s="86" t="s">
        <v>1189</v>
      </c>
      <c r="AN251" s="86" t="s">
        <v>1190</v>
      </c>
      <c r="AO251" s="86" t="s">
        <v>1189</v>
      </c>
      <c r="AP251" s="86" t="s">
        <v>1189</v>
      </c>
      <c r="AQ251" s="90"/>
      <c r="AR251" s="86" t="s">
        <v>1190</v>
      </c>
      <c r="AS251" s="86" t="s">
        <v>1189</v>
      </c>
      <c r="AT251" s="86" t="s">
        <v>1190</v>
      </c>
      <c r="AU251" s="86" t="s">
        <v>1189</v>
      </c>
      <c r="AV251" s="86" t="s">
        <v>1189</v>
      </c>
      <c r="AW251" s="86" t="s">
        <v>1190</v>
      </c>
      <c r="AX251" s="86" t="s">
        <v>1783</v>
      </c>
      <c r="AY251" s="86" t="s">
        <v>1192</v>
      </c>
      <c r="AZ251" s="80" t="s">
        <v>1193</v>
      </c>
      <c r="BA251" s="86" t="s">
        <v>3156</v>
      </c>
    </row>
    <row r="252" spans="1:53" ht="15.75">
      <c r="A252" s="80">
        <v>849</v>
      </c>
      <c r="B252" s="80" t="s">
        <v>387</v>
      </c>
      <c r="C252" s="81" t="s">
        <v>56</v>
      </c>
      <c r="D252" s="81" t="s">
        <v>382</v>
      </c>
      <c r="E252" s="82" t="s">
        <v>414</v>
      </c>
      <c r="F252" s="80" t="s">
        <v>1176</v>
      </c>
      <c r="G252" s="80" t="s">
        <v>27</v>
      </c>
      <c r="H252" s="80" t="s">
        <v>1261</v>
      </c>
      <c r="I252" s="80" t="s">
        <v>1262</v>
      </c>
      <c r="J252" s="83"/>
      <c r="K252" s="80">
        <v>1674</v>
      </c>
      <c r="L252" s="87" t="s">
        <v>1284</v>
      </c>
      <c r="M252" s="91" t="s">
        <v>1285</v>
      </c>
      <c r="N252" s="81" t="s">
        <v>3315</v>
      </c>
      <c r="O252" s="81" t="s">
        <v>3316</v>
      </c>
      <c r="P252" s="80" t="s">
        <v>3317</v>
      </c>
      <c r="Q252" s="81" t="s">
        <v>589</v>
      </c>
      <c r="R252" s="83"/>
      <c r="S252" s="81" t="s">
        <v>3318</v>
      </c>
      <c r="T252" s="81" t="s">
        <v>475</v>
      </c>
      <c r="U252" s="84">
        <v>63017</v>
      </c>
      <c r="V252" s="80">
        <v>38.679332000000002</v>
      </c>
      <c r="W252" s="80">
        <v>-90.504951800000001</v>
      </c>
      <c r="X252" s="80" t="s">
        <v>3319</v>
      </c>
      <c r="Y252" s="80" t="s">
        <v>3319</v>
      </c>
      <c r="Z252" s="80">
        <v>40</v>
      </c>
      <c r="AA252" s="80"/>
      <c r="AB252" s="85" t="s">
        <v>3320</v>
      </c>
      <c r="AC252" s="85" t="s">
        <v>3321</v>
      </c>
      <c r="AD252" s="83"/>
      <c r="AE252" s="92"/>
      <c r="AF252" s="83"/>
      <c r="AG252" s="86" t="s">
        <v>1189</v>
      </c>
      <c r="AH252" s="86" t="s">
        <v>1190</v>
      </c>
      <c r="AI252" s="86"/>
      <c r="AJ252" s="87"/>
      <c r="AK252" s="88" t="str">
        <f>VLOOKUP($A252,'[2]Arcade.Laser Tag'!$A$1:$AB$293,15,FALSE)</f>
        <v>Intercard</v>
      </c>
      <c r="AL252" s="89"/>
      <c r="AM252" s="86" t="s">
        <v>1189</v>
      </c>
      <c r="AN252" s="86" t="s">
        <v>1190</v>
      </c>
      <c r="AO252" s="86" t="s">
        <v>1189</v>
      </c>
      <c r="AP252" s="86" t="s">
        <v>1189</v>
      </c>
      <c r="AQ252" s="90"/>
      <c r="AR252" s="86" t="s">
        <v>1190</v>
      </c>
      <c r="AS252" s="86" t="s">
        <v>1189</v>
      </c>
      <c r="AT252" s="86" t="s">
        <v>1190</v>
      </c>
      <c r="AU252" s="86" t="s">
        <v>1189</v>
      </c>
      <c r="AV252" s="86" t="s">
        <v>1190</v>
      </c>
      <c r="AW252" s="86" t="s">
        <v>1190</v>
      </c>
      <c r="AX252" s="86" t="s">
        <v>1191</v>
      </c>
      <c r="AY252" s="86" t="s">
        <v>1192</v>
      </c>
      <c r="AZ252" s="80" t="s">
        <v>1193</v>
      </c>
      <c r="BA252" s="86" t="s">
        <v>3156</v>
      </c>
    </row>
    <row r="253" spans="1:53" ht="15.75">
      <c r="A253" s="80">
        <v>850</v>
      </c>
      <c r="B253" s="80" t="s">
        <v>387</v>
      </c>
      <c r="C253" s="81" t="s">
        <v>56</v>
      </c>
      <c r="D253" s="81" t="s">
        <v>382</v>
      </c>
      <c r="E253" s="82" t="s">
        <v>415</v>
      </c>
      <c r="F253" s="80" t="s">
        <v>1176</v>
      </c>
      <c r="G253" s="80" t="s">
        <v>27</v>
      </c>
      <c r="H253" s="80" t="s">
        <v>1261</v>
      </c>
      <c r="I253" s="80" t="s">
        <v>1262</v>
      </c>
      <c r="J253" s="83"/>
      <c r="K253" s="80">
        <v>1674</v>
      </c>
      <c r="L253" s="87" t="s">
        <v>1284</v>
      </c>
      <c r="M253" s="91" t="s">
        <v>1285</v>
      </c>
      <c r="N253" s="81" t="s">
        <v>3322</v>
      </c>
      <c r="O253" s="81" t="s">
        <v>3323</v>
      </c>
      <c r="P253" s="80" t="s">
        <v>3324</v>
      </c>
      <c r="Q253" s="81" t="s">
        <v>587</v>
      </c>
      <c r="R253" s="83"/>
      <c r="S253" s="81" t="s">
        <v>3325</v>
      </c>
      <c r="T253" s="81" t="s">
        <v>475</v>
      </c>
      <c r="U253" s="84">
        <v>63088</v>
      </c>
      <c r="V253" s="80">
        <v>38.565854999999999</v>
      </c>
      <c r="W253" s="80">
        <v>-90.476633000000007</v>
      </c>
      <c r="X253" s="80" t="s">
        <v>3326</v>
      </c>
      <c r="Y253" s="80" t="s">
        <v>3326</v>
      </c>
      <c r="Z253" s="80">
        <v>40</v>
      </c>
      <c r="AA253" s="80"/>
      <c r="AB253" s="85" t="s">
        <v>3327</v>
      </c>
      <c r="AC253" s="85" t="s">
        <v>3328</v>
      </c>
      <c r="AD253" s="83"/>
      <c r="AE253" s="92"/>
      <c r="AF253" s="83"/>
      <c r="AG253" s="86" t="s">
        <v>1189</v>
      </c>
      <c r="AH253" s="86" t="s">
        <v>1190</v>
      </c>
      <c r="AI253" s="86"/>
      <c r="AJ253" s="87"/>
      <c r="AK253" s="88" t="str">
        <f>VLOOKUP($A253,'[2]Arcade.Laser Tag'!$A$1:$AB$293,15,FALSE)</f>
        <v>Intercard</v>
      </c>
      <c r="AL253" s="89"/>
      <c r="AM253" s="86" t="s">
        <v>1189</v>
      </c>
      <c r="AN253" s="86" t="s">
        <v>1190</v>
      </c>
      <c r="AO253" s="86" t="s">
        <v>1189</v>
      </c>
      <c r="AP253" s="86" t="s">
        <v>1189</v>
      </c>
      <c r="AQ253" s="90"/>
      <c r="AR253" s="86" t="s">
        <v>1190</v>
      </c>
      <c r="AS253" s="86" t="s">
        <v>1189</v>
      </c>
      <c r="AT253" s="86" t="s">
        <v>1190</v>
      </c>
      <c r="AU253" s="86" t="s">
        <v>1189</v>
      </c>
      <c r="AV253" s="86" t="s">
        <v>1190</v>
      </c>
      <c r="AW253" s="86" t="s">
        <v>1190</v>
      </c>
      <c r="AX253" s="86" t="s">
        <v>1191</v>
      </c>
      <c r="AY253" s="86" t="s">
        <v>1192</v>
      </c>
      <c r="AZ253" s="80" t="s">
        <v>1193</v>
      </c>
      <c r="BA253" s="86" t="s">
        <v>3156</v>
      </c>
    </row>
    <row r="254" spans="1:53" ht="15.75">
      <c r="A254" s="80">
        <v>851</v>
      </c>
      <c r="B254" s="80" t="s">
        <v>387</v>
      </c>
      <c r="C254" s="81" t="s">
        <v>94</v>
      </c>
      <c r="D254" s="93" t="s">
        <v>1558</v>
      </c>
      <c r="E254" s="82" t="s">
        <v>416</v>
      </c>
      <c r="F254" s="80" t="s">
        <v>1176</v>
      </c>
      <c r="G254" s="80" t="s">
        <v>21</v>
      </c>
      <c r="H254" s="80" t="s">
        <v>1368</v>
      </c>
      <c r="I254" s="80" t="s">
        <v>1369</v>
      </c>
      <c r="J254" s="83"/>
      <c r="K254" s="80">
        <v>1682</v>
      </c>
      <c r="L254" s="80" t="s">
        <v>1559</v>
      </c>
      <c r="M254" s="80" t="s">
        <v>1560</v>
      </c>
      <c r="N254" s="81" t="s">
        <v>3329</v>
      </c>
      <c r="O254" s="81" t="s">
        <v>3330</v>
      </c>
      <c r="P254" s="80" t="s">
        <v>3331</v>
      </c>
      <c r="Q254" s="81" t="s">
        <v>585</v>
      </c>
      <c r="R254" s="83"/>
      <c r="S254" s="81" t="s">
        <v>3332</v>
      </c>
      <c r="T254" s="81" t="s">
        <v>495</v>
      </c>
      <c r="U254" s="84">
        <v>8096</v>
      </c>
      <c r="V254" s="80">
        <v>39.8347087</v>
      </c>
      <c r="W254" s="80">
        <v>-75.125730000000004</v>
      </c>
      <c r="X254" s="80" t="s">
        <v>3333</v>
      </c>
      <c r="Y254" s="80" t="s">
        <v>3333</v>
      </c>
      <c r="Z254" s="80">
        <v>44</v>
      </c>
      <c r="AA254" s="80"/>
      <c r="AB254" s="85" t="s">
        <v>3334</v>
      </c>
      <c r="AC254" s="85" t="s">
        <v>3335</v>
      </c>
      <c r="AD254" s="83"/>
      <c r="AE254" s="92"/>
      <c r="AF254" s="83"/>
      <c r="AG254" s="86" t="s">
        <v>1189</v>
      </c>
      <c r="AH254" s="86" t="s">
        <v>1190</v>
      </c>
      <c r="AI254" s="86"/>
      <c r="AJ254" s="87"/>
      <c r="AK254" s="88" t="str">
        <f>VLOOKUP($A254,'[2]Arcade.Laser Tag'!$A$1:$AB$293,15,FALSE)</f>
        <v>Token</v>
      </c>
      <c r="AL254" s="89"/>
      <c r="AM254" s="86" t="s">
        <v>1189</v>
      </c>
      <c r="AN254" s="86" t="s">
        <v>1189</v>
      </c>
      <c r="AO254" s="86" t="s">
        <v>1189</v>
      </c>
      <c r="AP254" s="86" t="s">
        <v>1189</v>
      </c>
      <c r="AQ254" s="90"/>
      <c r="AR254" s="86" t="s">
        <v>1190</v>
      </c>
      <c r="AS254" s="86" t="s">
        <v>1189</v>
      </c>
      <c r="AT254" s="86" t="s">
        <v>1190</v>
      </c>
      <c r="AU254" s="86" t="s">
        <v>1189</v>
      </c>
      <c r="AV254" s="86" t="s">
        <v>1190</v>
      </c>
      <c r="AW254" s="86" t="s">
        <v>1190</v>
      </c>
      <c r="AX254" s="86" t="s">
        <v>1191</v>
      </c>
      <c r="AY254" s="86" t="s">
        <v>1192</v>
      </c>
      <c r="AZ254" s="80" t="s">
        <v>1193</v>
      </c>
      <c r="BA254" s="86" t="s">
        <v>3156</v>
      </c>
    </row>
    <row r="255" spans="1:53" ht="15.75">
      <c r="A255" s="80">
        <v>852</v>
      </c>
      <c r="B255" s="80" t="s">
        <v>44</v>
      </c>
      <c r="C255" s="93" t="s">
        <v>327</v>
      </c>
      <c r="D255" s="93" t="s">
        <v>1558</v>
      </c>
      <c r="E255" s="82" t="s">
        <v>417</v>
      </c>
      <c r="F255" s="80" t="s">
        <v>1176</v>
      </c>
      <c r="G255" s="80" t="s">
        <v>21</v>
      </c>
      <c r="H255" s="80" t="s">
        <v>1325</v>
      </c>
      <c r="I255" s="80" t="s">
        <v>1326</v>
      </c>
      <c r="J255" s="83"/>
      <c r="K255" s="87">
        <v>1682</v>
      </c>
      <c r="L255" s="87" t="s">
        <v>1559</v>
      </c>
      <c r="M255" s="87" t="s">
        <v>1560</v>
      </c>
      <c r="N255" s="81" t="s">
        <v>3336</v>
      </c>
      <c r="O255" s="81" t="s">
        <v>3337</v>
      </c>
      <c r="P255" s="80" t="s">
        <v>3338</v>
      </c>
      <c r="Q255" s="81" t="s">
        <v>1021</v>
      </c>
      <c r="R255" s="83"/>
      <c r="S255" s="81" t="s">
        <v>3339</v>
      </c>
      <c r="T255" s="81" t="s">
        <v>495</v>
      </c>
      <c r="U255" s="84">
        <v>8902</v>
      </c>
      <c r="V255" s="80">
        <v>40.463450000000002</v>
      </c>
      <c r="W255" s="80">
        <v>-74.451513899999995</v>
      </c>
      <c r="X255" s="80" t="s">
        <v>3340</v>
      </c>
      <c r="Y255" s="80" t="s">
        <v>3340</v>
      </c>
      <c r="Z255" s="80">
        <v>82</v>
      </c>
      <c r="AA255" s="80"/>
      <c r="AB255" s="85" t="s">
        <v>3341</v>
      </c>
      <c r="AC255" s="85" t="s">
        <v>3342</v>
      </c>
      <c r="AD255" s="80" t="s">
        <v>1190</v>
      </c>
      <c r="AE255" s="92">
        <v>42679</v>
      </c>
      <c r="AF255" s="80" t="s">
        <v>3343</v>
      </c>
      <c r="AG255" s="86" t="s">
        <v>1190</v>
      </c>
      <c r="AH255" s="86" t="s">
        <v>1190</v>
      </c>
      <c r="AI255" s="86"/>
      <c r="AJ255" s="87"/>
      <c r="AK255" s="88" t="str">
        <f>VLOOKUP($A255,'[2]Arcade.Laser Tag'!$A$1:$AB$293,15,FALSE)</f>
        <v>Intercard</v>
      </c>
      <c r="AL255" s="89"/>
      <c r="AM255" s="86" t="s">
        <v>1190</v>
      </c>
      <c r="AN255" s="86" t="s">
        <v>1190</v>
      </c>
      <c r="AO255" s="86" t="s">
        <v>1189</v>
      </c>
      <c r="AP255" s="86" t="s">
        <v>1189</v>
      </c>
      <c r="AQ255" s="90"/>
      <c r="AR255" s="86" t="s">
        <v>1190</v>
      </c>
      <c r="AS255" s="86" t="s">
        <v>1189</v>
      </c>
      <c r="AT255" s="86" t="s">
        <v>1190</v>
      </c>
      <c r="AU255" s="86" t="s">
        <v>1189</v>
      </c>
      <c r="AV255" s="86" t="s">
        <v>1190</v>
      </c>
      <c r="AW255" s="86" t="s">
        <v>1190</v>
      </c>
      <c r="AX255" s="86" t="s">
        <v>1191</v>
      </c>
      <c r="AY255" s="86" t="s">
        <v>1192</v>
      </c>
      <c r="AZ255" s="80" t="s">
        <v>1193</v>
      </c>
      <c r="BA255" s="86" t="s">
        <v>1241</v>
      </c>
    </row>
    <row r="256" spans="1:53" ht="15.75">
      <c r="A256" s="80">
        <v>853</v>
      </c>
      <c r="B256" s="80" t="s">
        <v>387</v>
      </c>
      <c r="C256" s="81" t="s">
        <v>85</v>
      </c>
      <c r="D256" s="93" t="s">
        <v>145</v>
      </c>
      <c r="E256" s="82" t="s">
        <v>419</v>
      </c>
      <c r="F256" s="80" t="s">
        <v>1176</v>
      </c>
      <c r="G256" s="80" t="s">
        <v>21</v>
      </c>
      <c r="H256" s="80" t="s">
        <v>1325</v>
      </c>
      <c r="I256" s="80" t="s">
        <v>1326</v>
      </c>
      <c r="J256" s="83"/>
      <c r="K256" s="87">
        <v>1619</v>
      </c>
      <c r="L256" s="87" t="s">
        <v>1629</v>
      </c>
      <c r="M256" s="87" t="s">
        <v>1630</v>
      </c>
      <c r="N256" s="81" t="s">
        <v>3344</v>
      </c>
      <c r="O256" s="81" t="s">
        <v>3345</v>
      </c>
      <c r="P256" s="80" t="s">
        <v>3346</v>
      </c>
      <c r="Q256" s="81" t="s">
        <v>583</v>
      </c>
      <c r="R256" s="83"/>
      <c r="S256" s="81" t="s">
        <v>3347</v>
      </c>
      <c r="T256" s="81" t="s">
        <v>495</v>
      </c>
      <c r="U256" s="84">
        <v>7730</v>
      </c>
      <c r="V256" s="80">
        <v>40.427926999999997</v>
      </c>
      <c r="W256" s="80">
        <v>-74.189429399999995</v>
      </c>
      <c r="X256" s="80" t="s">
        <v>3348</v>
      </c>
      <c r="Y256" s="80" t="s">
        <v>3348</v>
      </c>
      <c r="Z256" s="80">
        <v>32</v>
      </c>
      <c r="AA256" s="80"/>
      <c r="AB256" s="85" t="s">
        <v>3349</v>
      </c>
      <c r="AC256" s="85" t="s">
        <v>3350</v>
      </c>
      <c r="AD256" s="83"/>
      <c r="AE256" s="83"/>
      <c r="AF256" s="83"/>
      <c r="AG256" s="86" t="s">
        <v>1189</v>
      </c>
      <c r="AH256" s="86" t="s">
        <v>1190</v>
      </c>
      <c r="AI256" s="86"/>
      <c r="AJ256" s="87"/>
      <c r="AK256" s="88" t="str">
        <f>VLOOKUP($A256,'[2]Arcade.Laser Tag'!$A$1:$AB$293,15,FALSE)</f>
        <v>Intercard</v>
      </c>
      <c r="AL256" s="89"/>
      <c r="AM256" s="86" t="s">
        <v>1189</v>
      </c>
      <c r="AN256" s="86" t="s">
        <v>1189</v>
      </c>
      <c r="AO256" s="86" t="s">
        <v>1189</v>
      </c>
      <c r="AP256" s="86" t="s">
        <v>1189</v>
      </c>
      <c r="AQ256" s="90"/>
      <c r="AR256" s="86" t="s">
        <v>1190</v>
      </c>
      <c r="AS256" s="86" t="s">
        <v>1189</v>
      </c>
      <c r="AT256" s="86" t="s">
        <v>1190</v>
      </c>
      <c r="AU256" s="86" t="s">
        <v>1189</v>
      </c>
      <c r="AV256" s="86" t="s">
        <v>1190</v>
      </c>
      <c r="AW256" s="86" t="s">
        <v>1190</v>
      </c>
      <c r="AX256" s="86" t="s">
        <v>1191</v>
      </c>
      <c r="AY256" s="86" t="s">
        <v>1192</v>
      </c>
      <c r="AZ256" s="80" t="s">
        <v>1193</v>
      </c>
      <c r="BA256" s="86" t="s">
        <v>3156</v>
      </c>
    </row>
    <row r="257" spans="1:53" ht="15.75">
      <c r="A257" s="80">
        <v>854</v>
      </c>
      <c r="B257" s="80" t="s">
        <v>387</v>
      </c>
      <c r="C257" s="81" t="s">
        <v>85</v>
      </c>
      <c r="D257" s="81" t="s">
        <v>145</v>
      </c>
      <c r="E257" s="82" t="s">
        <v>420</v>
      </c>
      <c r="F257" s="80" t="s">
        <v>1176</v>
      </c>
      <c r="G257" s="80" t="s">
        <v>21</v>
      </c>
      <c r="H257" s="80" t="s">
        <v>1325</v>
      </c>
      <c r="I257" s="80" t="s">
        <v>1326</v>
      </c>
      <c r="J257" s="83"/>
      <c r="K257" s="80">
        <v>1619</v>
      </c>
      <c r="L257" s="80" t="s">
        <v>1629</v>
      </c>
      <c r="M257" s="80" t="s">
        <v>1630</v>
      </c>
      <c r="N257" s="81" t="s">
        <v>3351</v>
      </c>
      <c r="O257" s="81" t="s">
        <v>3352</v>
      </c>
      <c r="P257" s="80" t="s">
        <v>3353</v>
      </c>
      <c r="Q257" s="81" t="s">
        <v>3354</v>
      </c>
      <c r="R257" s="83"/>
      <c r="S257" s="81" t="s">
        <v>3355</v>
      </c>
      <c r="T257" s="81" t="s">
        <v>495</v>
      </c>
      <c r="U257" s="84">
        <v>7109</v>
      </c>
      <c r="V257" s="80">
        <v>40.803985599999997</v>
      </c>
      <c r="W257" s="80">
        <v>-74.146464300000005</v>
      </c>
      <c r="X257" s="80" t="s">
        <v>3356</v>
      </c>
      <c r="Y257" s="80" t="s">
        <v>3356</v>
      </c>
      <c r="Z257" s="80">
        <v>32</v>
      </c>
      <c r="AA257" s="80"/>
      <c r="AB257" s="85" t="s">
        <v>3357</v>
      </c>
      <c r="AC257" s="85" t="s">
        <v>3358</v>
      </c>
      <c r="AD257" s="83"/>
      <c r="AE257" s="83"/>
      <c r="AF257" s="83"/>
      <c r="AG257" s="86" t="s">
        <v>1189</v>
      </c>
      <c r="AH257" s="86" t="s">
        <v>1190</v>
      </c>
      <c r="AI257" s="86"/>
      <c r="AJ257" s="87"/>
      <c r="AK257" s="88" t="str">
        <f>VLOOKUP($A257,'[2]Arcade.Laser Tag'!$A$1:$AB$293,15,FALSE)</f>
        <v>Token</v>
      </c>
      <c r="AL257" s="89"/>
      <c r="AM257" s="86" t="s">
        <v>1189</v>
      </c>
      <c r="AN257" s="86" t="s">
        <v>1189</v>
      </c>
      <c r="AO257" s="86" t="s">
        <v>1189</v>
      </c>
      <c r="AP257" s="86" t="s">
        <v>1189</v>
      </c>
      <c r="AQ257" s="90"/>
      <c r="AR257" s="86" t="s">
        <v>1190</v>
      </c>
      <c r="AS257" s="86" t="s">
        <v>1189</v>
      </c>
      <c r="AT257" s="86" t="s">
        <v>1190</v>
      </c>
      <c r="AU257" s="86" t="s">
        <v>1189</v>
      </c>
      <c r="AV257" s="86" t="s">
        <v>1189</v>
      </c>
      <c r="AW257" s="86" t="s">
        <v>1190</v>
      </c>
      <c r="AX257" s="86" t="s">
        <v>1191</v>
      </c>
      <c r="AY257" s="86" t="s">
        <v>1192</v>
      </c>
      <c r="AZ257" s="80" t="s">
        <v>1193</v>
      </c>
      <c r="BA257" s="86" t="s">
        <v>3156</v>
      </c>
    </row>
    <row r="258" spans="1:53" ht="15.75">
      <c r="A258" s="80">
        <v>855</v>
      </c>
      <c r="B258" s="80" t="s">
        <v>387</v>
      </c>
      <c r="C258" s="81" t="s">
        <v>94</v>
      </c>
      <c r="D258" s="93" t="s">
        <v>1558</v>
      </c>
      <c r="E258" s="82" t="s">
        <v>421</v>
      </c>
      <c r="F258" s="80" t="s">
        <v>1176</v>
      </c>
      <c r="G258" s="80" t="s">
        <v>21</v>
      </c>
      <c r="H258" s="80" t="s">
        <v>1368</v>
      </c>
      <c r="I258" s="80" t="s">
        <v>1369</v>
      </c>
      <c r="J258" s="83"/>
      <c r="K258" s="80">
        <v>1682</v>
      </c>
      <c r="L258" s="80" t="s">
        <v>1559</v>
      </c>
      <c r="M258" s="80" t="s">
        <v>1560</v>
      </c>
      <c r="N258" s="81" t="s">
        <v>3359</v>
      </c>
      <c r="O258" s="81" t="s">
        <v>3360</v>
      </c>
      <c r="P258" s="80" t="s">
        <v>3361</v>
      </c>
      <c r="Q258" s="81" t="s">
        <v>579</v>
      </c>
      <c r="R258" s="83"/>
      <c r="S258" s="81" t="s">
        <v>3362</v>
      </c>
      <c r="T258" s="81" t="s">
        <v>495</v>
      </c>
      <c r="U258" s="84">
        <v>8012</v>
      </c>
      <c r="V258" s="80">
        <v>39.724020899999999</v>
      </c>
      <c r="W258" s="80">
        <v>-75.033670099999995</v>
      </c>
      <c r="X258" s="80" t="s">
        <v>3363</v>
      </c>
      <c r="Y258" s="80" t="s">
        <v>3363</v>
      </c>
      <c r="Z258" s="80">
        <v>40</v>
      </c>
      <c r="AA258" s="80"/>
      <c r="AB258" s="85" t="s">
        <v>3364</v>
      </c>
      <c r="AC258" s="85" t="s">
        <v>3365</v>
      </c>
      <c r="AD258" s="83"/>
      <c r="AE258" s="83"/>
      <c r="AF258" s="83"/>
      <c r="AG258" s="86" t="s">
        <v>1189</v>
      </c>
      <c r="AH258" s="86" t="s">
        <v>1190</v>
      </c>
      <c r="AI258" s="86"/>
      <c r="AJ258" s="87"/>
      <c r="AK258" s="88" t="str">
        <f>VLOOKUP($A258,'[2]Arcade.Laser Tag'!$A$1:$AB$293,15,FALSE)</f>
        <v>Intercard</v>
      </c>
      <c r="AL258" s="89"/>
      <c r="AM258" s="86" t="s">
        <v>1189</v>
      </c>
      <c r="AN258" s="86" t="s">
        <v>1190</v>
      </c>
      <c r="AO258" s="86" t="s">
        <v>1189</v>
      </c>
      <c r="AP258" s="86" t="s">
        <v>1189</v>
      </c>
      <c r="AQ258" s="90"/>
      <c r="AR258" s="86" t="s">
        <v>1190</v>
      </c>
      <c r="AS258" s="86" t="s">
        <v>1189</v>
      </c>
      <c r="AT258" s="86" t="s">
        <v>1190</v>
      </c>
      <c r="AU258" s="86" t="s">
        <v>1189</v>
      </c>
      <c r="AV258" s="86" t="s">
        <v>1190</v>
      </c>
      <c r="AW258" s="86" t="s">
        <v>1190</v>
      </c>
      <c r="AX258" s="86" t="s">
        <v>1191</v>
      </c>
      <c r="AY258" s="86" t="s">
        <v>1192</v>
      </c>
      <c r="AZ258" s="80" t="s">
        <v>1193</v>
      </c>
      <c r="BA258" s="86" t="s">
        <v>3156</v>
      </c>
    </row>
    <row r="259" spans="1:53" ht="15.75">
      <c r="A259" s="80">
        <v>856</v>
      </c>
      <c r="B259" s="80" t="s">
        <v>387</v>
      </c>
      <c r="C259" s="81" t="s">
        <v>66</v>
      </c>
      <c r="D259" s="93" t="s">
        <v>1764</v>
      </c>
      <c r="E259" s="82" t="s">
        <v>422</v>
      </c>
      <c r="F259" s="80" t="s">
        <v>1176</v>
      </c>
      <c r="G259" s="80" t="s">
        <v>21</v>
      </c>
      <c r="H259" s="80" t="s">
        <v>1282</v>
      </c>
      <c r="I259" s="80" t="s">
        <v>1283</v>
      </c>
      <c r="J259" s="83"/>
      <c r="K259" s="80">
        <v>1676</v>
      </c>
      <c r="L259" s="87" t="s">
        <v>1765</v>
      </c>
      <c r="M259" s="80" t="s">
        <v>1285</v>
      </c>
      <c r="N259" s="81" t="s">
        <v>3366</v>
      </c>
      <c r="O259" s="81" t="s">
        <v>3367</v>
      </c>
      <c r="P259" s="80" t="s">
        <v>3368</v>
      </c>
      <c r="Q259" s="81" t="s">
        <v>577</v>
      </c>
      <c r="R259" s="83"/>
      <c r="S259" s="81" t="s">
        <v>3369</v>
      </c>
      <c r="T259" s="81" t="s">
        <v>575</v>
      </c>
      <c r="U259" s="84">
        <v>44039</v>
      </c>
      <c r="V259" s="80">
        <v>41.379968599999998</v>
      </c>
      <c r="W259" s="80">
        <v>-82.060682099999994</v>
      </c>
      <c r="X259" s="80" t="s">
        <v>3370</v>
      </c>
      <c r="Y259" s="80" t="s">
        <v>3370</v>
      </c>
      <c r="Z259" s="80">
        <v>46</v>
      </c>
      <c r="AA259" s="80"/>
      <c r="AB259" s="85" t="s">
        <v>3371</v>
      </c>
      <c r="AC259" s="85" t="s">
        <v>3372</v>
      </c>
      <c r="AD259" s="83"/>
      <c r="AE259" s="83"/>
      <c r="AF259" s="83"/>
      <c r="AG259" s="86" t="s">
        <v>1189</v>
      </c>
      <c r="AH259" s="86" t="s">
        <v>1190</v>
      </c>
      <c r="AI259" s="86"/>
      <c r="AJ259" s="87"/>
      <c r="AK259" s="88" t="str">
        <f>VLOOKUP($A259,'[2]Arcade.Laser Tag'!$A$1:$AB$293,15,FALSE)</f>
        <v>Token</v>
      </c>
      <c r="AL259" s="89"/>
      <c r="AM259" s="86" t="s">
        <v>1189</v>
      </c>
      <c r="AN259" s="86" t="s">
        <v>1190</v>
      </c>
      <c r="AO259" s="86" t="s">
        <v>1189</v>
      </c>
      <c r="AP259" s="86" t="s">
        <v>1189</v>
      </c>
      <c r="AQ259" s="90"/>
      <c r="AR259" s="86" t="s">
        <v>1190</v>
      </c>
      <c r="AS259" s="86" t="s">
        <v>1189</v>
      </c>
      <c r="AT259" s="86" t="s">
        <v>1190</v>
      </c>
      <c r="AU259" s="86" t="s">
        <v>1189</v>
      </c>
      <c r="AV259" s="86" t="s">
        <v>1190</v>
      </c>
      <c r="AW259" s="86" t="s">
        <v>1190</v>
      </c>
      <c r="AX259" s="86" t="s">
        <v>1191</v>
      </c>
      <c r="AY259" s="86" t="s">
        <v>1192</v>
      </c>
      <c r="AZ259" s="80" t="s">
        <v>1193</v>
      </c>
      <c r="BA259" s="86" t="s">
        <v>3156</v>
      </c>
    </row>
    <row r="260" spans="1:53" ht="15.75">
      <c r="A260" s="80">
        <v>857</v>
      </c>
      <c r="B260" s="80" t="s">
        <v>387</v>
      </c>
      <c r="C260" s="81" t="s">
        <v>66</v>
      </c>
      <c r="D260" s="81" t="s">
        <v>158</v>
      </c>
      <c r="E260" s="82" t="s">
        <v>424</v>
      </c>
      <c r="F260" s="80" t="s">
        <v>1176</v>
      </c>
      <c r="G260" s="80" t="s">
        <v>21</v>
      </c>
      <c r="H260" s="80" t="s">
        <v>1282</v>
      </c>
      <c r="I260" s="80" t="s">
        <v>1283</v>
      </c>
      <c r="J260" s="83"/>
      <c r="K260" s="80">
        <v>1701</v>
      </c>
      <c r="L260" s="80" t="s">
        <v>1709</v>
      </c>
      <c r="M260" s="80" t="s">
        <v>1710</v>
      </c>
      <c r="N260" s="81" t="s">
        <v>3373</v>
      </c>
      <c r="O260" s="81" t="s">
        <v>3374</v>
      </c>
      <c r="P260" s="80" t="s">
        <v>3375</v>
      </c>
      <c r="Q260" s="81" t="s">
        <v>573</v>
      </c>
      <c r="R260" s="83"/>
      <c r="S260" s="81" t="s">
        <v>3376</v>
      </c>
      <c r="T260" s="81" t="s">
        <v>471</v>
      </c>
      <c r="U260" s="84">
        <v>15012</v>
      </c>
      <c r="V260" s="80">
        <v>40.189856900000002</v>
      </c>
      <c r="W260" s="80">
        <v>-79.821461299999996</v>
      </c>
      <c r="X260" s="80" t="s">
        <v>3377</v>
      </c>
      <c r="Y260" s="80" t="s">
        <v>3377</v>
      </c>
      <c r="Z260" s="80">
        <v>36</v>
      </c>
      <c r="AA260" s="80"/>
      <c r="AB260" s="85" t="s">
        <v>3378</v>
      </c>
      <c r="AC260" s="85" t="s">
        <v>3379</v>
      </c>
      <c r="AD260" s="83"/>
      <c r="AE260" s="83"/>
      <c r="AF260" s="83"/>
      <c r="AG260" s="86" t="s">
        <v>1189</v>
      </c>
      <c r="AH260" s="86" t="s">
        <v>1190</v>
      </c>
      <c r="AI260" s="86"/>
      <c r="AJ260" s="87"/>
      <c r="AK260" s="88" t="str">
        <f>VLOOKUP($A260,'[2]Arcade.Laser Tag'!$A$1:$AB$293,15,FALSE)</f>
        <v>Token</v>
      </c>
      <c r="AL260" s="89"/>
      <c r="AM260" s="86" t="s">
        <v>1189</v>
      </c>
      <c r="AN260" s="86" t="s">
        <v>1190</v>
      </c>
      <c r="AO260" s="86" t="s">
        <v>1189</v>
      </c>
      <c r="AP260" s="86" t="s">
        <v>1189</v>
      </c>
      <c r="AQ260" s="90"/>
      <c r="AR260" s="86" t="s">
        <v>1190</v>
      </c>
      <c r="AS260" s="86" t="s">
        <v>1189</v>
      </c>
      <c r="AT260" s="86" t="s">
        <v>1190</v>
      </c>
      <c r="AU260" s="86" t="s">
        <v>1189</v>
      </c>
      <c r="AV260" s="86" t="s">
        <v>1190</v>
      </c>
      <c r="AW260" s="86" t="s">
        <v>1190</v>
      </c>
      <c r="AX260" s="86" t="s">
        <v>1191</v>
      </c>
      <c r="AY260" s="86" t="s">
        <v>1192</v>
      </c>
      <c r="AZ260" s="80" t="s">
        <v>1193</v>
      </c>
      <c r="BA260" s="86" t="s">
        <v>3156</v>
      </c>
    </row>
    <row r="261" spans="1:53" ht="15.75">
      <c r="A261" s="80">
        <v>858</v>
      </c>
      <c r="B261" s="80" t="s">
        <v>387</v>
      </c>
      <c r="C261" s="81" t="s">
        <v>94</v>
      </c>
      <c r="D261" s="93" t="s">
        <v>2856</v>
      </c>
      <c r="E261" s="82" t="s">
        <v>426</v>
      </c>
      <c r="F261" s="80" t="s">
        <v>1176</v>
      </c>
      <c r="G261" s="80" t="s">
        <v>27</v>
      </c>
      <c r="H261" s="80" t="s">
        <v>1368</v>
      </c>
      <c r="I261" s="80" t="s">
        <v>1369</v>
      </c>
      <c r="J261" s="87" t="s">
        <v>1381</v>
      </c>
      <c r="K261" s="87">
        <v>1567</v>
      </c>
      <c r="L261" s="87" t="s">
        <v>2857</v>
      </c>
      <c r="M261" s="91" t="s">
        <v>2858</v>
      </c>
      <c r="N261" s="81" t="s">
        <v>3380</v>
      </c>
      <c r="O261" s="81" t="s">
        <v>3381</v>
      </c>
      <c r="P261" s="80" t="s">
        <v>3382</v>
      </c>
      <c r="Q261" s="81" t="s">
        <v>571</v>
      </c>
      <c r="R261" s="83"/>
      <c r="S261" s="81" t="s">
        <v>3383</v>
      </c>
      <c r="T261" s="81" t="s">
        <v>487</v>
      </c>
      <c r="U261" s="84">
        <v>76205</v>
      </c>
      <c r="V261" s="80">
        <v>33.1936015</v>
      </c>
      <c r="W261" s="80">
        <v>-97.107863499999993</v>
      </c>
      <c r="X261" s="80" t="s">
        <v>3384</v>
      </c>
      <c r="Y261" s="80" t="s">
        <v>3384</v>
      </c>
      <c r="Z261" s="80">
        <v>32</v>
      </c>
      <c r="AA261" s="80"/>
      <c r="AB261" s="85" t="s">
        <v>3385</v>
      </c>
      <c r="AC261" s="85" t="s">
        <v>3386</v>
      </c>
      <c r="AD261" s="83"/>
      <c r="AE261" s="83"/>
      <c r="AF261" s="83"/>
      <c r="AG261" s="86" t="s">
        <v>1189</v>
      </c>
      <c r="AH261" s="86" t="s">
        <v>1190</v>
      </c>
      <c r="AI261" s="86"/>
      <c r="AJ261" s="87"/>
      <c r="AK261" s="88" t="str">
        <f>VLOOKUP($A261,'[2]Arcade.Laser Tag'!$A$1:$AB$293,15,FALSE)</f>
        <v>Intercard</v>
      </c>
      <c r="AL261" s="89"/>
      <c r="AM261" s="86" t="s">
        <v>1189</v>
      </c>
      <c r="AN261" s="86" t="s">
        <v>1190</v>
      </c>
      <c r="AO261" s="86" t="s">
        <v>1189</v>
      </c>
      <c r="AP261" s="86" t="s">
        <v>1189</v>
      </c>
      <c r="AQ261" s="90"/>
      <c r="AR261" s="86" t="s">
        <v>1190</v>
      </c>
      <c r="AS261" s="86" t="s">
        <v>1189</v>
      </c>
      <c r="AT261" s="86" t="s">
        <v>1190</v>
      </c>
      <c r="AU261" s="86" t="s">
        <v>1189</v>
      </c>
      <c r="AV261" s="86" t="s">
        <v>1189</v>
      </c>
      <c r="AW261" s="86" t="s">
        <v>1190</v>
      </c>
      <c r="AX261" s="86" t="s">
        <v>1191</v>
      </c>
      <c r="AY261" s="86" t="s">
        <v>1192</v>
      </c>
      <c r="AZ261" s="80" t="s">
        <v>1193</v>
      </c>
      <c r="BA261" s="86" t="s">
        <v>3156</v>
      </c>
    </row>
    <row r="262" spans="1:53" ht="15.75">
      <c r="A262" s="80">
        <v>859</v>
      </c>
      <c r="B262" s="80" t="s">
        <v>387</v>
      </c>
      <c r="C262" s="81" t="s">
        <v>94</v>
      </c>
      <c r="D262" s="93" t="s">
        <v>1380</v>
      </c>
      <c r="E262" s="82" t="s">
        <v>427</v>
      </c>
      <c r="F262" s="80" t="s">
        <v>1176</v>
      </c>
      <c r="G262" s="80" t="s">
        <v>27</v>
      </c>
      <c r="H262" s="80" t="s">
        <v>1368</v>
      </c>
      <c r="I262" s="80" t="s">
        <v>1369</v>
      </c>
      <c r="J262" s="87" t="s">
        <v>1381</v>
      </c>
      <c r="K262" s="87">
        <v>1606</v>
      </c>
      <c r="L262" s="87" t="s">
        <v>1382</v>
      </c>
      <c r="M262" s="91" t="s">
        <v>1383</v>
      </c>
      <c r="N262" s="81" t="s">
        <v>3387</v>
      </c>
      <c r="O262" s="81" t="s">
        <v>3388</v>
      </c>
      <c r="P262" s="80" t="s">
        <v>3389</v>
      </c>
      <c r="Q262" s="81" t="s">
        <v>569</v>
      </c>
      <c r="R262" s="83"/>
      <c r="S262" s="81" t="s">
        <v>3390</v>
      </c>
      <c r="T262" s="81" t="s">
        <v>487</v>
      </c>
      <c r="U262" s="84">
        <v>76148</v>
      </c>
      <c r="V262" s="80">
        <v>32.877683699999999</v>
      </c>
      <c r="W262" s="80">
        <v>-97.238928299999998</v>
      </c>
      <c r="X262" s="80" t="s">
        <v>3391</v>
      </c>
      <c r="Y262" s="80" t="s">
        <v>3391</v>
      </c>
      <c r="Z262" s="80">
        <v>40</v>
      </c>
      <c r="AA262" s="80"/>
      <c r="AB262" s="85" t="s">
        <v>3392</v>
      </c>
      <c r="AC262" s="85" t="s">
        <v>3393</v>
      </c>
      <c r="AD262" s="83"/>
      <c r="AE262" s="83"/>
      <c r="AF262" s="83"/>
      <c r="AG262" s="86" t="s">
        <v>1189</v>
      </c>
      <c r="AH262" s="86" t="s">
        <v>1190</v>
      </c>
      <c r="AI262" s="86"/>
      <c r="AJ262" s="87"/>
      <c r="AK262" s="88" t="str">
        <f>VLOOKUP($A262,'[2]Arcade.Laser Tag'!$A$1:$AB$293,15,FALSE)</f>
        <v>Intercard</v>
      </c>
      <c r="AL262" s="89"/>
      <c r="AM262" s="86" t="s">
        <v>1189</v>
      </c>
      <c r="AN262" s="86" t="s">
        <v>1190</v>
      </c>
      <c r="AO262" s="86" t="s">
        <v>1189</v>
      </c>
      <c r="AP262" s="86" t="s">
        <v>1189</v>
      </c>
      <c r="AQ262" s="90"/>
      <c r="AR262" s="86" t="s">
        <v>1190</v>
      </c>
      <c r="AS262" s="86" t="s">
        <v>1189</v>
      </c>
      <c r="AT262" s="86" t="s">
        <v>1190</v>
      </c>
      <c r="AU262" s="86" t="s">
        <v>1189</v>
      </c>
      <c r="AV262" s="86" t="s">
        <v>1189</v>
      </c>
      <c r="AW262" s="86" t="s">
        <v>1190</v>
      </c>
      <c r="AX262" s="86" t="s">
        <v>1191</v>
      </c>
      <c r="AY262" s="86" t="s">
        <v>1192</v>
      </c>
      <c r="AZ262" s="80" t="s">
        <v>1193</v>
      </c>
      <c r="BA262" s="86" t="s">
        <v>3156</v>
      </c>
    </row>
    <row r="263" spans="1:53" ht="15.75">
      <c r="A263" s="80">
        <v>863</v>
      </c>
      <c r="B263" s="80" t="s">
        <v>387</v>
      </c>
      <c r="C263" s="81" t="s">
        <v>12</v>
      </c>
      <c r="D263" s="81" t="s">
        <v>22</v>
      </c>
      <c r="E263" s="82" t="s">
        <v>428</v>
      </c>
      <c r="F263" s="80" t="s">
        <v>1176</v>
      </c>
      <c r="G263" s="80" t="s">
        <v>27</v>
      </c>
      <c r="H263" s="80" t="s">
        <v>1177</v>
      </c>
      <c r="I263" s="80" t="s">
        <v>1178</v>
      </c>
      <c r="J263" s="83"/>
      <c r="K263" s="80">
        <v>1624</v>
      </c>
      <c r="L263" s="83" t="s">
        <v>1195</v>
      </c>
      <c r="M263" s="91" t="s">
        <v>1196</v>
      </c>
      <c r="N263" s="81" t="s">
        <v>1232</v>
      </c>
      <c r="O263" s="81" t="s">
        <v>3394</v>
      </c>
      <c r="P263" s="80" t="s">
        <v>3395</v>
      </c>
      <c r="Q263" s="81" t="s">
        <v>567</v>
      </c>
      <c r="R263" s="83"/>
      <c r="S263" s="81" t="s">
        <v>3396</v>
      </c>
      <c r="T263" s="81" t="s">
        <v>565</v>
      </c>
      <c r="U263" s="84">
        <v>35242</v>
      </c>
      <c r="V263" s="80">
        <v>33.427518800000001</v>
      </c>
      <c r="W263" s="80">
        <v>-86.713373700000005</v>
      </c>
      <c r="X263" s="80" t="s">
        <v>3397</v>
      </c>
      <c r="Y263" s="80" t="s">
        <v>3397</v>
      </c>
      <c r="Z263" s="80">
        <v>40</v>
      </c>
      <c r="AA263" s="80"/>
      <c r="AB263" s="85" t="s">
        <v>3398</v>
      </c>
      <c r="AC263" s="85" t="s">
        <v>3399</v>
      </c>
      <c r="AD263" s="83"/>
      <c r="AE263" s="83"/>
      <c r="AF263" s="83"/>
      <c r="AG263" s="86" t="s">
        <v>1189</v>
      </c>
      <c r="AH263" s="86" t="s">
        <v>1190</v>
      </c>
      <c r="AI263" s="86"/>
      <c r="AJ263" s="87"/>
      <c r="AK263" s="88" t="str">
        <f>VLOOKUP($A263,'[2]Arcade.Laser Tag'!$A$1:$AB$293,15,FALSE)</f>
        <v>Intercard</v>
      </c>
      <c r="AL263" s="89"/>
      <c r="AM263" s="86" t="s">
        <v>1189</v>
      </c>
      <c r="AN263" s="86" t="s">
        <v>1190</v>
      </c>
      <c r="AO263" s="86" t="s">
        <v>1189</v>
      </c>
      <c r="AP263" s="86" t="s">
        <v>1189</v>
      </c>
      <c r="AQ263" s="90"/>
      <c r="AR263" s="86" t="s">
        <v>1190</v>
      </c>
      <c r="AS263" s="86" t="s">
        <v>1189</v>
      </c>
      <c r="AT263" s="86" t="s">
        <v>1189</v>
      </c>
      <c r="AU263" s="86" t="s">
        <v>1189</v>
      </c>
      <c r="AV263" s="86" t="s">
        <v>1190</v>
      </c>
      <c r="AW263" s="86" t="s">
        <v>1190</v>
      </c>
      <c r="AX263" s="86" t="s">
        <v>1191</v>
      </c>
      <c r="AY263" s="86" t="s">
        <v>1192</v>
      </c>
      <c r="AZ263" s="80" t="s">
        <v>1193</v>
      </c>
      <c r="BA263" s="86" t="s">
        <v>3156</v>
      </c>
    </row>
    <row r="264" spans="1:53" ht="15.75">
      <c r="A264" s="80">
        <v>864</v>
      </c>
      <c r="B264" s="80" t="s">
        <v>387</v>
      </c>
      <c r="C264" s="81" t="s">
        <v>56</v>
      </c>
      <c r="D264" s="81" t="s">
        <v>247</v>
      </c>
      <c r="E264" s="82" t="s">
        <v>429</v>
      </c>
      <c r="F264" s="80" t="s">
        <v>1176</v>
      </c>
      <c r="G264" s="80" t="s">
        <v>175</v>
      </c>
      <c r="H264" s="80" t="s">
        <v>1261</v>
      </c>
      <c r="I264" s="80" t="s">
        <v>1262</v>
      </c>
      <c r="J264" s="83"/>
      <c r="K264" s="80">
        <v>1648</v>
      </c>
      <c r="L264" s="80" t="s">
        <v>2254</v>
      </c>
      <c r="M264" s="80" t="s">
        <v>2245</v>
      </c>
      <c r="N264" s="81" t="s">
        <v>3400</v>
      </c>
      <c r="O264" s="81" t="s">
        <v>3401</v>
      </c>
      <c r="P264" s="80" t="s">
        <v>3402</v>
      </c>
      <c r="Q264" s="81" t="s">
        <v>563</v>
      </c>
      <c r="R264" s="83"/>
      <c r="S264" s="81" t="s">
        <v>3403</v>
      </c>
      <c r="T264" s="81" t="s">
        <v>553</v>
      </c>
      <c r="U264" s="84">
        <v>85323</v>
      </c>
      <c r="V264" s="80">
        <v>33.448564400000002</v>
      </c>
      <c r="W264" s="80">
        <v>-112.3490975</v>
      </c>
      <c r="X264" s="80" t="s">
        <v>3404</v>
      </c>
      <c r="Y264" s="80" t="s">
        <v>3404</v>
      </c>
      <c r="Z264" s="80">
        <v>40</v>
      </c>
      <c r="AA264" s="80"/>
      <c r="AB264" s="85" t="s">
        <v>3405</v>
      </c>
      <c r="AC264" s="85" t="s">
        <v>3406</v>
      </c>
      <c r="AD264" s="83"/>
      <c r="AE264" s="83"/>
      <c r="AF264" s="83"/>
      <c r="AG264" s="86" t="s">
        <v>1189</v>
      </c>
      <c r="AH264" s="86" t="s">
        <v>1190</v>
      </c>
      <c r="AI264" s="86"/>
      <c r="AJ264" s="87"/>
      <c r="AK264" s="88" t="str">
        <f>VLOOKUP($A264,'[2]Arcade.Laser Tag'!$A$1:$AB$293,15,FALSE)</f>
        <v>Intercard</v>
      </c>
      <c r="AL264" s="89"/>
      <c r="AM264" s="86" t="s">
        <v>1189</v>
      </c>
      <c r="AN264" s="86" t="s">
        <v>1190</v>
      </c>
      <c r="AO264" s="86" t="s">
        <v>1189</v>
      </c>
      <c r="AP264" s="86" t="s">
        <v>1189</v>
      </c>
      <c r="AQ264" s="90"/>
      <c r="AR264" s="86" t="s">
        <v>1190</v>
      </c>
      <c r="AS264" s="86" t="s">
        <v>1189</v>
      </c>
      <c r="AT264" s="86" t="s">
        <v>1190</v>
      </c>
      <c r="AU264" s="86" t="s">
        <v>1189</v>
      </c>
      <c r="AV264" s="86" t="s">
        <v>1190</v>
      </c>
      <c r="AW264" s="86" t="s">
        <v>1190</v>
      </c>
      <c r="AX264" s="86" t="s">
        <v>1191</v>
      </c>
      <c r="AY264" s="86" t="s">
        <v>1192</v>
      </c>
      <c r="AZ264" s="80" t="s">
        <v>1193</v>
      </c>
      <c r="BA264" s="86" t="s">
        <v>3156</v>
      </c>
    </row>
    <row r="265" spans="1:53" ht="15.75">
      <c r="A265" s="80">
        <v>865</v>
      </c>
      <c r="B265" s="80" t="s">
        <v>387</v>
      </c>
      <c r="C265" s="81" t="s">
        <v>56</v>
      </c>
      <c r="D265" s="81" t="s">
        <v>245</v>
      </c>
      <c r="E265" s="82" t="s">
        <v>430</v>
      </c>
      <c r="F265" s="80" t="s">
        <v>1176</v>
      </c>
      <c r="G265" s="80" t="s">
        <v>175</v>
      </c>
      <c r="H265" s="80" t="s">
        <v>1261</v>
      </c>
      <c r="I265" s="80" t="s">
        <v>1262</v>
      </c>
      <c r="J265" s="83"/>
      <c r="K265" s="80">
        <v>1607</v>
      </c>
      <c r="L265" s="113" t="s">
        <v>2244</v>
      </c>
      <c r="M265" s="80" t="s">
        <v>2245</v>
      </c>
      <c r="N265" s="81" t="s">
        <v>3407</v>
      </c>
      <c r="O265" s="81" t="s">
        <v>3408</v>
      </c>
      <c r="P265" s="80" t="s">
        <v>3409</v>
      </c>
      <c r="Q265" s="81" t="s">
        <v>561</v>
      </c>
      <c r="R265" s="83"/>
      <c r="S265" s="81" t="s">
        <v>2259</v>
      </c>
      <c r="T265" s="81" t="s">
        <v>553</v>
      </c>
      <c r="U265" s="84">
        <v>85226</v>
      </c>
      <c r="V265" s="80">
        <v>33.304039000000003</v>
      </c>
      <c r="W265" s="80">
        <v>-111.947952</v>
      </c>
      <c r="X265" s="80" t="s">
        <v>3410</v>
      </c>
      <c r="Y265" s="80" t="s">
        <v>3410</v>
      </c>
      <c r="Z265" s="80">
        <v>40</v>
      </c>
      <c r="AA265" s="80"/>
      <c r="AB265" s="85" t="s">
        <v>3411</v>
      </c>
      <c r="AC265" s="85" t="s">
        <v>3412</v>
      </c>
      <c r="AD265" s="83"/>
      <c r="AE265" s="83"/>
      <c r="AF265" s="83"/>
      <c r="AG265" s="86" t="s">
        <v>1189</v>
      </c>
      <c r="AH265" s="86" t="s">
        <v>1190</v>
      </c>
      <c r="AI265" s="86"/>
      <c r="AJ265" s="87"/>
      <c r="AK265" s="88" t="str">
        <f>VLOOKUP($A265,'[2]Arcade.Laser Tag'!$A$1:$AB$293,15,FALSE)</f>
        <v>Token</v>
      </c>
      <c r="AL265" s="89"/>
      <c r="AM265" s="86" t="s">
        <v>1189</v>
      </c>
      <c r="AN265" s="86" t="s">
        <v>1190</v>
      </c>
      <c r="AO265" s="86" t="s">
        <v>1189</v>
      </c>
      <c r="AP265" s="86" t="s">
        <v>1189</v>
      </c>
      <c r="AQ265" s="90"/>
      <c r="AR265" s="86" t="s">
        <v>1190</v>
      </c>
      <c r="AS265" s="86" t="s">
        <v>1190</v>
      </c>
      <c r="AT265" s="86" t="s">
        <v>1190</v>
      </c>
      <c r="AU265" s="86" t="s">
        <v>1189</v>
      </c>
      <c r="AV265" s="86" t="s">
        <v>1189</v>
      </c>
      <c r="AW265" s="86" t="s">
        <v>1190</v>
      </c>
      <c r="AX265" s="86" t="s">
        <v>1191</v>
      </c>
      <c r="AY265" s="86" t="s">
        <v>1192</v>
      </c>
      <c r="AZ265" s="80" t="s">
        <v>1193</v>
      </c>
      <c r="BA265" s="86" t="s">
        <v>3156</v>
      </c>
    </row>
    <row r="266" spans="1:53" ht="15.75">
      <c r="A266" s="80">
        <v>866</v>
      </c>
      <c r="B266" s="80" t="s">
        <v>387</v>
      </c>
      <c r="C266" s="81" t="s">
        <v>56</v>
      </c>
      <c r="D266" s="81" t="s">
        <v>247</v>
      </c>
      <c r="E266" s="82" t="s">
        <v>431</v>
      </c>
      <c r="F266" s="80" t="s">
        <v>1176</v>
      </c>
      <c r="G266" s="80" t="s">
        <v>175</v>
      </c>
      <c r="H266" s="80" t="s">
        <v>1261</v>
      </c>
      <c r="I266" s="80" t="s">
        <v>1262</v>
      </c>
      <c r="J266" s="83"/>
      <c r="K266" s="80">
        <v>1648</v>
      </c>
      <c r="L266" s="80" t="s">
        <v>2254</v>
      </c>
      <c r="M266" s="80" t="s">
        <v>2245</v>
      </c>
      <c r="N266" s="81" t="s">
        <v>3413</v>
      </c>
      <c r="O266" s="81" t="s">
        <v>3414</v>
      </c>
      <c r="P266" s="80" t="s">
        <v>3415</v>
      </c>
      <c r="Q266" s="81" t="s">
        <v>559</v>
      </c>
      <c r="R266" s="83"/>
      <c r="S266" s="81" t="s">
        <v>2497</v>
      </c>
      <c r="T266" s="81" t="s">
        <v>553</v>
      </c>
      <c r="U266" s="84">
        <v>85258</v>
      </c>
      <c r="V266" s="80">
        <v>33.568362700000002</v>
      </c>
      <c r="W266" s="80">
        <v>-111.88537530000001</v>
      </c>
      <c r="X266" s="80" t="s">
        <v>3416</v>
      </c>
      <c r="Y266" s="80" t="s">
        <v>3416</v>
      </c>
      <c r="Z266" s="80">
        <v>40</v>
      </c>
      <c r="AA266" s="80"/>
      <c r="AB266" s="85" t="s">
        <v>3417</v>
      </c>
      <c r="AC266" s="85" t="s">
        <v>3418</v>
      </c>
      <c r="AD266" s="83"/>
      <c r="AE266" s="83"/>
      <c r="AF266" s="83"/>
      <c r="AG266" s="86" t="s">
        <v>1189</v>
      </c>
      <c r="AH266" s="86" t="s">
        <v>1190</v>
      </c>
      <c r="AI266" s="86"/>
      <c r="AJ266" s="87"/>
      <c r="AK266" s="88" t="str">
        <f>VLOOKUP($A266,'[2]Arcade.Laser Tag'!$A$1:$AB$293,15,FALSE)</f>
        <v>Intercard</v>
      </c>
      <c r="AL266" s="89"/>
      <c r="AM266" s="86" t="s">
        <v>1189</v>
      </c>
      <c r="AN266" s="86" t="s">
        <v>1190</v>
      </c>
      <c r="AO266" s="86" t="s">
        <v>1189</v>
      </c>
      <c r="AP266" s="86" t="s">
        <v>1189</v>
      </c>
      <c r="AQ266" s="90"/>
      <c r="AR266" s="86" t="s">
        <v>1190</v>
      </c>
      <c r="AS266" s="86" t="s">
        <v>1189</v>
      </c>
      <c r="AT266" s="86" t="s">
        <v>1190</v>
      </c>
      <c r="AU266" s="86" t="s">
        <v>1189</v>
      </c>
      <c r="AV266" s="86" t="s">
        <v>1190</v>
      </c>
      <c r="AW266" s="86" t="s">
        <v>1190</v>
      </c>
      <c r="AX266" s="86" t="s">
        <v>1191</v>
      </c>
      <c r="AY266" s="86" t="s">
        <v>1192</v>
      </c>
      <c r="AZ266" s="80" t="s">
        <v>1193</v>
      </c>
      <c r="BA266" s="86" t="s">
        <v>3156</v>
      </c>
    </row>
    <row r="267" spans="1:53" ht="15.75">
      <c r="A267" s="80">
        <v>867</v>
      </c>
      <c r="B267" s="80" t="s">
        <v>387</v>
      </c>
      <c r="C267" s="81" t="s">
        <v>56</v>
      </c>
      <c r="D267" s="81" t="s">
        <v>247</v>
      </c>
      <c r="E267" s="82" t="s">
        <v>432</v>
      </c>
      <c r="F267" s="80" t="s">
        <v>1176</v>
      </c>
      <c r="G267" s="80" t="s">
        <v>175</v>
      </c>
      <c r="H267" s="80" t="s">
        <v>1261</v>
      </c>
      <c r="I267" s="80" t="s">
        <v>1262</v>
      </c>
      <c r="J267" s="83"/>
      <c r="K267" s="80">
        <v>1648</v>
      </c>
      <c r="L267" s="80" t="s">
        <v>2254</v>
      </c>
      <c r="M267" s="80" t="s">
        <v>2245</v>
      </c>
      <c r="N267" s="81" t="s">
        <v>3419</v>
      </c>
      <c r="O267" s="81" t="s">
        <v>3420</v>
      </c>
      <c r="P267" s="80" t="s">
        <v>3421</v>
      </c>
      <c r="Q267" s="81" t="s">
        <v>557</v>
      </c>
      <c r="R267" s="83"/>
      <c r="S267" s="81" t="s">
        <v>2165</v>
      </c>
      <c r="T267" s="81" t="s">
        <v>553</v>
      </c>
      <c r="U267" s="84">
        <v>85033</v>
      </c>
      <c r="V267" s="80">
        <v>33.4931901</v>
      </c>
      <c r="W267" s="80">
        <v>-112.21571520000001</v>
      </c>
      <c r="X267" s="80" t="s">
        <v>3422</v>
      </c>
      <c r="Y267" s="80" t="s">
        <v>3422</v>
      </c>
      <c r="Z267" s="80">
        <v>40</v>
      </c>
      <c r="AA267" s="80"/>
      <c r="AB267" s="85" t="s">
        <v>3423</v>
      </c>
      <c r="AC267" s="85" t="s">
        <v>3424</v>
      </c>
      <c r="AD267" s="83"/>
      <c r="AE267" s="83"/>
      <c r="AF267" s="83"/>
      <c r="AG267" s="86" t="s">
        <v>1189</v>
      </c>
      <c r="AH267" s="86" t="s">
        <v>1190</v>
      </c>
      <c r="AI267" s="86"/>
      <c r="AJ267" s="87"/>
      <c r="AK267" s="88" t="str">
        <f>VLOOKUP($A267,'[2]Arcade.Laser Tag'!$A$1:$AB$293,15,FALSE)</f>
        <v>Token</v>
      </c>
      <c r="AL267" s="89"/>
      <c r="AM267" s="86" t="s">
        <v>1189</v>
      </c>
      <c r="AN267" s="86" t="s">
        <v>1190</v>
      </c>
      <c r="AO267" s="86" t="s">
        <v>1189</v>
      </c>
      <c r="AP267" s="86" t="s">
        <v>1189</v>
      </c>
      <c r="AQ267" s="90"/>
      <c r="AR267" s="86" t="s">
        <v>1190</v>
      </c>
      <c r="AS267" s="86" t="s">
        <v>1189</v>
      </c>
      <c r="AT267" s="86" t="s">
        <v>1190</v>
      </c>
      <c r="AU267" s="86" t="s">
        <v>1189</v>
      </c>
      <c r="AV267" s="86" t="s">
        <v>1190</v>
      </c>
      <c r="AW267" s="86" t="s">
        <v>1190</v>
      </c>
      <c r="AX267" s="86" t="s">
        <v>1191</v>
      </c>
      <c r="AY267" s="86" t="s">
        <v>1192</v>
      </c>
      <c r="AZ267" s="80" t="s">
        <v>1193</v>
      </c>
      <c r="BA267" s="86" t="s">
        <v>3156</v>
      </c>
    </row>
    <row r="268" spans="1:53" ht="15.75">
      <c r="A268" s="80">
        <v>868</v>
      </c>
      <c r="B268" s="80" t="s">
        <v>387</v>
      </c>
      <c r="C268" s="81" t="s">
        <v>56</v>
      </c>
      <c r="D268" s="81" t="s">
        <v>247</v>
      </c>
      <c r="E268" s="82" t="s">
        <v>433</v>
      </c>
      <c r="F268" s="80" t="s">
        <v>1176</v>
      </c>
      <c r="G268" s="80" t="s">
        <v>175</v>
      </c>
      <c r="H268" s="80" t="s">
        <v>1261</v>
      </c>
      <c r="I268" s="80" t="s">
        <v>1262</v>
      </c>
      <c r="J268" s="83"/>
      <c r="K268" s="80">
        <v>1648</v>
      </c>
      <c r="L268" s="80" t="s">
        <v>2254</v>
      </c>
      <c r="M268" s="80" t="s">
        <v>2245</v>
      </c>
      <c r="N268" s="81" t="s">
        <v>3425</v>
      </c>
      <c r="O268" s="81" t="s">
        <v>3426</v>
      </c>
      <c r="P268" s="80" t="s">
        <v>3427</v>
      </c>
      <c r="Q268" s="81" t="s">
        <v>555</v>
      </c>
      <c r="R268" s="83"/>
      <c r="S268" s="81" t="s">
        <v>3428</v>
      </c>
      <c r="T268" s="81" t="s">
        <v>553</v>
      </c>
      <c r="U268" s="84">
        <v>85710</v>
      </c>
      <c r="V268" s="80">
        <v>32.219110000000001</v>
      </c>
      <c r="W268" s="80">
        <v>-110.8091866</v>
      </c>
      <c r="X268" s="80" t="s">
        <v>3429</v>
      </c>
      <c r="Y268" s="80" t="s">
        <v>3429</v>
      </c>
      <c r="Z268" s="80">
        <v>32</v>
      </c>
      <c r="AA268" s="80"/>
      <c r="AB268" s="85" t="s">
        <v>3430</v>
      </c>
      <c r="AC268" s="85" t="s">
        <v>3431</v>
      </c>
      <c r="AD268" s="83"/>
      <c r="AE268" s="83"/>
      <c r="AF268" s="83"/>
      <c r="AG268" s="86" t="s">
        <v>1189</v>
      </c>
      <c r="AH268" s="86" t="s">
        <v>1190</v>
      </c>
      <c r="AI268" s="86"/>
      <c r="AJ268" s="87"/>
      <c r="AK268" s="88" t="str">
        <f>VLOOKUP($A268,'[2]Arcade.Laser Tag'!$A$1:$AB$293,15,FALSE)</f>
        <v>Token</v>
      </c>
      <c r="AL268" s="89"/>
      <c r="AM268" s="86" t="s">
        <v>1189</v>
      </c>
      <c r="AN268" s="86" t="s">
        <v>1190</v>
      </c>
      <c r="AO268" s="86" t="s">
        <v>1189</v>
      </c>
      <c r="AP268" s="86" t="s">
        <v>1189</v>
      </c>
      <c r="AQ268" s="90"/>
      <c r="AR268" s="86" t="s">
        <v>1190</v>
      </c>
      <c r="AS268" s="86" t="s">
        <v>1190</v>
      </c>
      <c r="AT268" s="86" t="s">
        <v>1190</v>
      </c>
      <c r="AU268" s="86" t="s">
        <v>1189</v>
      </c>
      <c r="AV268" s="86" t="s">
        <v>1189</v>
      </c>
      <c r="AW268" s="86" t="s">
        <v>1190</v>
      </c>
      <c r="AX268" s="86" t="s">
        <v>1191</v>
      </c>
      <c r="AY268" s="86" t="s">
        <v>1192</v>
      </c>
      <c r="AZ268" s="80" t="s">
        <v>1193</v>
      </c>
      <c r="BA268" s="86" t="s">
        <v>3156</v>
      </c>
    </row>
    <row r="269" spans="1:53" ht="15.75">
      <c r="A269" s="80">
        <v>869</v>
      </c>
      <c r="B269" s="80" t="s">
        <v>387</v>
      </c>
      <c r="C269" s="81" t="s">
        <v>100</v>
      </c>
      <c r="D269" s="81" t="s">
        <v>194</v>
      </c>
      <c r="E269" s="82" t="s">
        <v>434</v>
      </c>
      <c r="F269" s="80" t="s">
        <v>1176</v>
      </c>
      <c r="G269" s="80" t="s">
        <v>133</v>
      </c>
      <c r="H269" s="80" t="s">
        <v>1392</v>
      </c>
      <c r="I269" s="80" t="s">
        <v>1393</v>
      </c>
      <c r="J269" s="83"/>
      <c r="K269" s="80">
        <v>1696</v>
      </c>
      <c r="L269" s="80" t="s">
        <v>1933</v>
      </c>
      <c r="M269" s="80" t="s">
        <v>1934</v>
      </c>
      <c r="N269" s="81" t="s">
        <v>3432</v>
      </c>
      <c r="O269" s="81" t="s">
        <v>3433</v>
      </c>
      <c r="P269" s="80" t="s">
        <v>3434</v>
      </c>
      <c r="Q269" s="81" t="s">
        <v>551</v>
      </c>
      <c r="R269" s="83"/>
      <c r="S269" s="81" t="s">
        <v>3435</v>
      </c>
      <c r="T269" s="81" t="s">
        <v>533</v>
      </c>
      <c r="U269" s="84">
        <v>92562</v>
      </c>
      <c r="V269" s="80">
        <v>33.576157899999998</v>
      </c>
      <c r="W269" s="80">
        <v>-117.2001654</v>
      </c>
      <c r="X269" s="80" t="s">
        <v>3436</v>
      </c>
      <c r="Y269" s="80" t="s">
        <v>3436</v>
      </c>
      <c r="Z269" s="80">
        <v>40</v>
      </c>
      <c r="AA269" s="80"/>
      <c r="AB269" s="85" t="s">
        <v>3437</v>
      </c>
      <c r="AC269" s="85" t="s">
        <v>3438</v>
      </c>
      <c r="AD269" s="83"/>
      <c r="AE269" s="83"/>
      <c r="AF269" s="83"/>
      <c r="AG269" s="86" t="s">
        <v>1189</v>
      </c>
      <c r="AH269" s="86" t="s">
        <v>1190</v>
      </c>
      <c r="AI269" s="86"/>
      <c r="AJ269" s="87"/>
      <c r="AK269" s="88" t="str">
        <f>VLOOKUP($A269,'[2]Arcade.Laser Tag'!$A$1:$AB$293,15,FALSE)</f>
        <v>Intercard</v>
      </c>
      <c r="AL269" s="89"/>
      <c r="AM269" s="86" t="s">
        <v>1189</v>
      </c>
      <c r="AN269" s="86" t="s">
        <v>1190</v>
      </c>
      <c r="AO269" s="86" t="s">
        <v>1189</v>
      </c>
      <c r="AP269" s="86" t="s">
        <v>1189</v>
      </c>
      <c r="AQ269" s="90"/>
      <c r="AR269" s="86" t="s">
        <v>1190</v>
      </c>
      <c r="AS269" s="86" t="s">
        <v>1189</v>
      </c>
      <c r="AT269" s="86" t="s">
        <v>1190</v>
      </c>
      <c r="AU269" s="86" t="s">
        <v>1189</v>
      </c>
      <c r="AV269" s="86" t="s">
        <v>1190</v>
      </c>
      <c r="AW269" s="86" t="s">
        <v>1190</v>
      </c>
      <c r="AX269" s="86" t="s">
        <v>1191</v>
      </c>
      <c r="AY269" s="86" t="s">
        <v>1192</v>
      </c>
      <c r="AZ269" s="80" t="s">
        <v>1193</v>
      </c>
      <c r="BA269" s="86" t="s">
        <v>3156</v>
      </c>
    </row>
    <row r="270" spans="1:53" ht="15.75">
      <c r="A270" s="80">
        <v>870</v>
      </c>
      <c r="B270" s="80" t="s">
        <v>387</v>
      </c>
      <c r="C270" s="81" t="s">
        <v>100</v>
      </c>
      <c r="D270" s="81" t="s">
        <v>188</v>
      </c>
      <c r="E270" s="82" t="s">
        <v>435</v>
      </c>
      <c r="F270" s="80" t="s">
        <v>1176</v>
      </c>
      <c r="G270" s="80" t="s">
        <v>133</v>
      </c>
      <c r="H270" s="80" t="s">
        <v>1392</v>
      </c>
      <c r="I270" s="80" t="s">
        <v>1393</v>
      </c>
      <c r="J270" s="83"/>
      <c r="K270" s="80">
        <v>1550</v>
      </c>
      <c r="L270" s="80" t="s">
        <v>1900</v>
      </c>
      <c r="M270" s="80" t="s">
        <v>1901</v>
      </c>
      <c r="N270" s="81" t="s">
        <v>3439</v>
      </c>
      <c r="O270" s="81" t="s">
        <v>3440</v>
      </c>
      <c r="P270" s="80" t="s">
        <v>3441</v>
      </c>
      <c r="Q270" s="81" t="s">
        <v>549</v>
      </c>
      <c r="R270" s="83"/>
      <c r="S270" s="81" t="s">
        <v>3442</v>
      </c>
      <c r="T270" s="81" t="s">
        <v>533</v>
      </c>
      <c r="U270" s="84">
        <v>91730</v>
      </c>
      <c r="V270" s="80">
        <v>34.110100000000003</v>
      </c>
      <c r="W270" s="80">
        <v>-117.576904</v>
      </c>
      <c r="X270" s="80" t="s">
        <v>3443</v>
      </c>
      <c r="Y270" s="80" t="s">
        <v>3443</v>
      </c>
      <c r="Z270" s="80">
        <v>40</v>
      </c>
      <c r="AA270" s="80"/>
      <c r="AB270" s="85" t="s">
        <v>3444</v>
      </c>
      <c r="AC270" s="85" t="s">
        <v>3445</v>
      </c>
      <c r="AD270" s="83"/>
      <c r="AE270" s="83"/>
      <c r="AF270" s="83"/>
      <c r="AG270" s="86" t="s">
        <v>1189</v>
      </c>
      <c r="AH270" s="86" t="s">
        <v>1190</v>
      </c>
      <c r="AI270" s="86"/>
      <c r="AJ270" s="87"/>
      <c r="AK270" s="88" t="str">
        <f>VLOOKUP($A270,'[2]Arcade.Laser Tag'!$A$1:$AB$293,15,FALSE)</f>
        <v>Intercard</v>
      </c>
      <c r="AL270" s="89"/>
      <c r="AM270" s="86" t="s">
        <v>1189</v>
      </c>
      <c r="AN270" s="86" t="s">
        <v>1190</v>
      </c>
      <c r="AO270" s="86" t="s">
        <v>1189</v>
      </c>
      <c r="AP270" s="86" t="s">
        <v>1189</v>
      </c>
      <c r="AQ270" s="90"/>
      <c r="AR270" s="86" t="s">
        <v>1190</v>
      </c>
      <c r="AS270" s="86" t="s">
        <v>1189</v>
      </c>
      <c r="AT270" s="86" t="s">
        <v>1190</v>
      </c>
      <c r="AU270" s="86" t="s">
        <v>1189</v>
      </c>
      <c r="AV270" s="86" t="s">
        <v>1190</v>
      </c>
      <c r="AW270" s="86" t="s">
        <v>1190</v>
      </c>
      <c r="AX270" s="86" t="s">
        <v>1191</v>
      </c>
      <c r="AY270" s="86" t="s">
        <v>1192</v>
      </c>
      <c r="AZ270" s="80" t="s">
        <v>1193</v>
      </c>
      <c r="BA270" s="86" t="s">
        <v>3156</v>
      </c>
    </row>
    <row r="271" spans="1:53" ht="15.75">
      <c r="A271" s="80">
        <v>871</v>
      </c>
      <c r="B271" s="80" t="s">
        <v>387</v>
      </c>
      <c r="C271" s="81" t="s">
        <v>100</v>
      </c>
      <c r="D271" s="81" t="s">
        <v>188</v>
      </c>
      <c r="E271" s="82" t="s">
        <v>437</v>
      </c>
      <c r="F271" s="80" t="s">
        <v>1176</v>
      </c>
      <c r="G271" s="80" t="s">
        <v>133</v>
      </c>
      <c r="H271" s="80" t="s">
        <v>1392</v>
      </c>
      <c r="I271" s="80" t="s">
        <v>1393</v>
      </c>
      <c r="J271" s="83"/>
      <c r="K271" s="80">
        <v>1550</v>
      </c>
      <c r="L271" s="80" t="s">
        <v>1900</v>
      </c>
      <c r="M271" s="80" t="s">
        <v>1901</v>
      </c>
      <c r="N271" s="81" t="s">
        <v>3446</v>
      </c>
      <c r="O271" s="81" t="s">
        <v>3447</v>
      </c>
      <c r="P271" s="80" t="s">
        <v>3448</v>
      </c>
      <c r="Q271" s="81" t="s">
        <v>547</v>
      </c>
      <c r="R271" s="83"/>
      <c r="S271" s="81" t="s">
        <v>3449</v>
      </c>
      <c r="T271" s="81" t="s">
        <v>533</v>
      </c>
      <c r="U271" s="84">
        <v>92553</v>
      </c>
      <c r="V271" s="80">
        <v>33.940202399999997</v>
      </c>
      <c r="W271" s="80">
        <v>-117.2315919</v>
      </c>
      <c r="X271" s="80" t="s">
        <v>3450</v>
      </c>
      <c r="Y271" s="80" t="s">
        <v>3450</v>
      </c>
      <c r="Z271" s="80">
        <v>40</v>
      </c>
      <c r="AA271" s="80"/>
      <c r="AB271" s="85" t="s">
        <v>3451</v>
      </c>
      <c r="AC271" s="85" t="s">
        <v>3452</v>
      </c>
      <c r="AD271" s="83"/>
      <c r="AE271" s="83"/>
      <c r="AF271" s="83"/>
      <c r="AG271" s="86" t="s">
        <v>1189</v>
      </c>
      <c r="AH271" s="86" t="s">
        <v>1190</v>
      </c>
      <c r="AI271" s="86"/>
      <c r="AJ271" s="87"/>
      <c r="AK271" s="88" t="str">
        <f>VLOOKUP($A271,'[2]Arcade.Laser Tag'!$A$1:$AB$293,15,FALSE)</f>
        <v>Intercard</v>
      </c>
      <c r="AL271" s="89"/>
      <c r="AM271" s="86" t="s">
        <v>1189</v>
      </c>
      <c r="AN271" s="86" t="s">
        <v>1190</v>
      </c>
      <c r="AO271" s="86" t="s">
        <v>1189</v>
      </c>
      <c r="AP271" s="86" t="s">
        <v>1189</v>
      </c>
      <c r="AQ271" s="90"/>
      <c r="AR271" s="86" t="s">
        <v>1190</v>
      </c>
      <c r="AS271" s="86" t="s">
        <v>1189</v>
      </c>
      <c r="AT271" s="86" t="s">
        <v>1190</v>
      </c>
      <c r="AU271" s="86" t="s">
        <v>1189</v>
      </c>
      <c r="AV271" s="86" t="s">
        <v>1189</v>
      </c>
      <c r="AW271" s="86" t="s">
        <v>1190</v>
      </c>
      <c r="AX271" s="86" t="s">
        <v>1191</v>
      </c>
      <c r="AY271" s="86" t="s">
        <v>1192</v>
      </c>
      <c r="AZ271" s="80" t="s">
        <v>1193</v>
      </c>
      <c r="BA271" s="86" t="s">
        <v>3156</v>
      </c>
    </row>
    <row r="272" spans="1:53" ht="15.75">
      <c r="A272" s="80">
        <v>872</v>
      </c>
      <c r="B272" s="80" t="s">
        <v>387</v>
      </c>
      <c r="C272" s="81" t="s">
        <v>100</v>
      </c>
      <c r="D272" s="81" t="s">
        <v>188</v>
      </c>
      <c r="E272" s="82" t="s">
        <v>439</v>
      </c>
      <c r="F272" s="80" t="s">
        <v>1176</v>
      </c>
      <c r="G272" s="80" t="s">
        <v>133</v>
      </c>
      <c r="H272" s="80" t="s">
        <v>1392</v>
      </c>
      <c r="I272" s="80" t="s">
        <v>1393</v>
      </c>
      <c r="J272" s="83"/>
      <c r="K272" s="80">
        <v>1550</v>
      </c>
      <c r="L272" s="80" t="s">
        <v>1900</v>
      </c>
      <c r="M272" s="80" t="s">
        <v>1901</v>
      </c>
      <c r="N272" s="81" t="s">
        <v>3453</v>
      </c>
      <c r="O272" s="81" t="s">
        <v>3454</v>
      </c>
      <c r="P272" s="80" t="s">
        <v>3455</v>
      </c>
      <c r="Q272" s="81" t="s">
        <v>545</v>
      </c>
      <c r="R272" s="83"/>
      <c r="S272" s="81" t="s">
        <v>3456</v>
      </c>
      <c r="T272" s="81" t="s">
        <v>533</v>
      </c>
      <c r="U272" s="84">
        <v>93550</v>
      </c>
      <c r="V272" s="80">
        <v>34.577691600000001</v>
      </c>
      <c r="W272" s="80">
        <v>-118.07836399999999</v>
      </c>
      <c r="X272" s="80" t="s">
        <v>3457</v>
      </c>
      <c r="Y272" s="80" t="s">
        <v>3457</v>
      </c>
      <c r="Z272" s="80">
        <v>40</v>
      </c>
      <c r="AA272" s="80"/>
      <c r="AB272" s="85" t="s">
        <v>3458</v>
      </c>
      <c r="AC272" s="85" t="s">
        <v>3459</v>
      </c>
      <c r="AD272" s="83"/>
      <c r="AE272" s="83"/>
      <c r="AF272" s="83"/>
      <c r="AG272" s="86" t="s">
        <v>1189</v>
      </c>
      <c r="AH272" s="86" t="s">
        <v>1189</v>
      </c>
      <c r="AI272" s="86"/>
      <c r="AJ272" s="87"/>
      <c r="AK272" s="88" t="str">
        <f>VLOOKUP($A272,'[2]Arcade.Laser Tag'!$A$1:$AB$293,15,FALSE)</f>
        <v>Intercard</v>
      </c>
      <c r="AL272" s="89"/>
      <c r="AM272" s="86" t="s">
        <v>1189</v>
      </c>
      <c r="AN272" s="86" t="s">
        <v>1190</v>
      </c>
      <c r="AO272" s="86" t="s">
        <v>1189</v>
      </c>
      <c r="AP272" s="86" t="s">
        <v>1189</v>
      </c>
      <c r="AQ272" s="90"/>
      <c r="AR272" s="86" t="s">
        <v>1190</v>
      </c>
      <c r="AS272" s="86" t="s">
        <v>1189</v>
      </c>
      <c r="AT272" s="86" t="s">
        <v>1190</v>
      </c>
      <c r="AU272" s="86" t="s">
        <v>1189</v>
      </c>
      <c r="AV272" s="86" t="s">
        <v>1190</v>
      </c>
      <c r="AW272" s="86" t="s">
        <v>1190</v>
      </c>
      <c r="AX272" s="86" t="s">
        <v>1191</v>
      </c>
      <c r="AY272" s="86" t="s">
        <v>1192</v>
      </c>
      <c r="AZ272" s="80" t="s">
        <v>1193</v>
      </c>
      <c r="BA272" s="86" t="s">
        <v>3156</v>
      </c>
    </row>
    <row r="273" spans="1:53" ht="15.75">
      <c r="A273" s="80">
        <v>873</v>
      </c>
      <c r="B273" s="80" t="s">
        <v>387</v>
      </c>
      <c r="C273" s="81" t="s">
        <v>100</v>
      </c>
      <c r="D273" s="81" t="s">
        <v>188</v>
      </c>
      <c r="E273" s="82" t="s">
        <v>440</v>
      </c>
      <c r="F273" s="80" t="s">
        <v>1176</v>
      </c>
      <c r="G273" s="80" t="s">
        <v>133</v>
      </c>
      <c r="H273" s="80" t="s">
        <v>1392</v>
      </c>
      <c r="I273" s="80" t="s">
        <v>1393</v>
      </c>
      <c r="J273" s="83"/>
      <c r="K273" s="80">
        <v>1550</v>
      </c>
      <c r="L273" s="80" t="s">
        <v>1900</v>
      </c>
      <c r="M273" s="80" t="s">
        <v>1901</v>
      </c>
      <c r="N273" s="81" t="s">
        <v>3460</v>
      </c>
      <c r="O273" s="81" t="s">
        <v>3461</v>
      </c>
      <c r="P273" s="80" t="s">
        <v>3462</v>
      </c>
      <c r="Q273" s="81" t="s">
        <v>543</v>
      </c>
      <c r="R273" s="83"/>
      <c r="S273" s="81" t="s">
        <v>3463</v>
      </c>
      <c r="T273" s="81" t="s">
        <v>533</v>
      </c>
      <c r="U273" s="84">
        <v>92335</v>
      </c>
      <c r="V273" s="80">
        <v>34.1082027</v>
      </c>
      <c r="W273" s="80">
        <v>-117.4286512</v>
      </c>
      <c r="X273" s="80" t="s">
        <v>3464</v>
      </c>
      <c r="Y273" s="80" t="s">
        <v>3464</v>
      </c>
      <c r="Z273" s="80">
        <v>40</v>
      </c>
      <c r="AA273" s="80"/>
      <c r="AB273" s="85" t="s">
        <v>3465</v>
      </c>
      <c r="AC273" s="85" t="s">
        <v>3466</v>
      </c>
      <c r="AD273" s="83"/>
      <c r="AE273" s="83"/>
      <c r="AF273" s="83"/>
      <c r="AG273" s="86" t="s">
        <v>1189</v>
      </c>
      <c r="AH273" s="86" t="s">
        <v>1190</v>
      </c>
      <c r="AI273" s="86"/>
      <c r="AJ273" s="87"/>
      <c r="AK273" s="88" t="str">
        <f>VLOOKUP($A273,'[2]Arcade.Laser Tag'!$A$1:$AB$293,15,FALSE)</f>
        <v>Intercard</v>
      </c>
      <c r="AL273" s="89"/>
      <c r="AM273" s="86" t="s">
        <v>1189</v>
      </c>
      <c r="AN273" s="86" t="s">
        <v>1190</v>
      </c>
      <c r="AO273" s="86" t="s">
        <v>1189</v>
      </c>
      <c r="AP273" s="86" t="s">
        <v>1189</v>
      </c>
      <c r="AQ273" s="90"/>
      <c r="AR273" s="86" t="s">
        <v>1190</v>
      </c>
      <c r="AS273" s="86" t="s">
        <v>1189</v>
      </c>
      <c r="AT273" s="86" t="s">
        <v>1190</v>
      </c>
      <c r="AU273" s="86" t="s">
        <v>1189</v>
      </c>
      <c r="AV273" s="86" t="s">
        <v>1189</v>
      </c>
      <c r="AW273" s="86" t="s">
        <v>1190</v>
      </c>
      <c r="AX273" s="86" t="s">
        <v>1191</v>
      </c>
      <c r="AY273" s="86" t="s">
        <v>1192</v>
      </c>
      <c r="AZ273" s="80" t="s">
        <v>1193</v>
      </c>
      <c r="BA273" s="86" t="s">
        <v>3156</v>
      </c>
    </row>
    <row r="274" spans="1:53" ht="15.75">
      <c r="A274" s="80">
        <v>874</v>
      </c>
      <c r="B274" s="80" t="s">
        <v>44</v>
      </c>
      <c r="C274" s="81" t="s">
        <v>100</v>
      </c>
      <c r="D274" s="81" t="s">
        <v>1545</v>
      </c>
      <c r="E274" s="82" t="s">
        <v>441</v>
      </c>
      <c r="F274" s="80" t="s">
        <v>1176</v>
      </c>
      <c r="G274" s="80" t="s">
        <v>133</v>
      </c>
      <c r="H274" s="80" t="s">
        <v>1392</v>
      </c>
      <c r="I274" s="80" t="s">
        <v>1393</v>
      </c>
      <c r="J274" s="80" t="s">
        <v>1546</v>
      </c>
      <c r="K274" s="80">
        <v>1685</v>
      </c>
      <c r="L274" s="80" t="s">
        <v>1547</v>
      </c>
      <c r="M274" s="80" t="s">
        <v>1548</v>
      </c>
      <c r="N274" s="81" t="s">
        <v>3467</v>
      </c>
      <c r="O274" s="81" t="s">
        <v>3468</v>
      </c>
      <c r="P274" s="80" t="s">
        <v>3469</v>
      </c>
      <c r="Q274" s="81" t="s">
        <v>541</v>
      </c>
      <c r="R274" s="83"/>
      <c r="S274" s="81" t="s">
        <v>3470</v>
      </c>
      <c r="T274" s="81" t="s">
        <v>533</v>
      </c>
      <c r="U274" s="84">
        <v>91910</v>
      </c>
      <c r="V274" s="80">
        <v>32.636425600000003</v>
      </c>
      <c r="W274" s="80">
        <v>-117.02661569999999</v>
      </c>
      <c r="X274" s="80" t="s">
        <v>3471</v>
      </c>
      <c r="Y274" s="80" t="s">
        <v>3471</v>
      </c>
      <c r="Z274" s="80">
        <v>48</v>
      </c>
      <c r="AA274" s="80"/>
      <c r="AB274" s="85" t="s">
        <v>3472</v>
      </c>
      <c r="AC274" s="85" t="s">
        <v>3473</v>
      </c>
      <c r="AD274" s="83" t="s">
        <v>1190</v>
      </c>
      <c r="AE274" s="95">
        <v>43061</v>
      </c>
      <c r="AF274" s="83" t="s">
        <v>3474</v>
      </c>
      <c r="AG274" s="86" t="s">
        <v>1189</v>
      </c>
      <c r="AH274" s="86" t="s">
        <v>1189</v>
      </c>
      <c r="AI274" s="86"/>
      <c r="AJ274" s="87"/>
      <c r="AK274" s="88" t="str">
        <f>VLOOKUP($A274,'[2]Arcade.Laser Tag'!$A$1:$AB$293,15,FALSE)</f>
        <v>Intercard</v>
      </c>
      <c r="AL274" s="89"/>
      <c r="AM274" s="86" t="s">
        <v>1189</v>
      </c>
      <c r="AN274" s="86" t="s">
        <v>1190</v>
      </c>
      <c r="AO274" s="86" t="s">
        <v>1189</v>
      </c>
      <c r="AP274" s="86" t="s">
        <v>1189</v>
      </c>
      <c r="AQ274" s="90"/>
      <c r="AR274" s="86" t="s">
        <v>1190</v>
      </c>
      <c r="AS274" s="86" t="s">
        <v>1189</v>
      </c>
      <c r="AT274" s="86" t="s">
        <v>1190</v>
      </c>
      <c r="AU274" s="86" t="s">
        <v>1189</v>
      </c>
      <c r="AV274" s="86" t="s">
        <v>1189</v>
      </c>
      <c r="AW274" s="86" t="s">
        <v>1190</v>
      </c>
      <c r="AX274" s="86" t="s">
        <v>1191</v>
      </c>
      <c r="AY274" s="86" t="s">
        <v>1192</v>
      </c>
      <c r="AZ274" s="80" t="s">
        <v>1193</v>
      </c>
      <c r="BA274" s="86" t="s">
        <v>3156</v>
      </c>
    </row>
    <row r="275" spans="1:53" ht="15.75">
      <c r="A275" s="80">
        <v>876</v>
      </c>
      <c r="B275" s="80" t="s">
        <v>387</v>
      </c>
      <c r="C275" s="81" t="s">
        <v>100</v>
      </c>
      <c r="D275" s="81" t="s">
        <v>194</v>
      </c>
      <c r="E275" s="82" t="s">
        <v>442</v>
      </c>
      <c r="F275" s="80" t="s">
        <v>1176</v>
      </c>
      <c r="G275" s="80" t="s">
        <v>133</v>
      </c>
      <c r="H275" s="80" t="s">
        <v>1392</v>
      </c>
      <c r="I275" s="80" t="s">
        <v>1393</v>
      </c>
      <c r="J275" s="83"/>
      <c r="K275" s="80">
        <v>1696</v>
      </c>
      <c r="L275" s="80" t="s">
        <v>1933</v>
      </c>
      <c r="M275" s="80" t="s">
        <v>1934</v>
      </c>
      <c r="N275" s="81" t="s">
        <v>3475</v>
      </c>
      <c r="O275" s="81" t="s">
        <v>3476</v>
      </c>
      <c r="P275" s="80" t="s">
        <v>3477</v>
      </c>
      <c r="Q275" s="81" t="s">
        <v>539</v>
      </c>
      <c r="R275" s="83"/>
      <c r="S275" s="81" t="s">
        <v>3478</v>
      </c>
      <c r="T275" s="81" t="s">
        <v>533</v>
      </c>
      <c r="U275" s="84">
        <v>91790</v>
      </c>
      <c r="V275" s="80">
        <v>34.0643344</v>
      </c>
      <c r="W275" s="80">
        <v>-117.9302361</v>
      </c>
      <c r="X275" s="80" t="s">
        <v>3479</v>
      </c>
      <c r="Y275" s="80" t="s">
        <v>3479</v>
      </c>
      <c r="Z275" s="80">
        <v>56</v>
      </c>
      <c r="AA275" s="80"/>
      <c r="AB275" s="85" t="s">
        <v>3480</v>
      </c>
      <c r="AC275" s="85" t="s">
        <v>3481</v>
      </c>
      <c r="AD275" s="83"/>
      <c r="AE275" s="83"/>
      <c r="AF275" s="83"/>
      <c r="AG275" s="86" t="s">
        <v>1189</v>
      </c>
      <c r="AH275" s="86" t="s">
        <v>1190</v>
      </c>
      <c r="AI275" s="86"/>
      <c r="AJ275" s="87"/>
      <c r="AK275" s="88" t="str">
        <f>VLOOKUP($A275,'[2]Arcade.Laser Tag'!$A$1:$AB$293,15,FALSE)</f>
        <v>Intercard</v>
      </c>
      <c r="AL275" s="89"/>
      <c r="AM275" s="86" t="s">
        <v>1189</v>
      </c>
      <c r="AN275" s="86" t="s">
        <v>1190</v>
      </c>
      <c r="AO275" s="86" t="s">
        <v>1190</v>
      </c>
      <c r="AP275" s="86" t="s">
        <v>1190</v>
      </c>
      <c r="AQ275" s="90"/>
      <c r="AR275" s="86" t="s">
        <v>1190</v>
      </c>
      <c r="AS275" s="86" t="s">
        <v>1189</v>
      </c>
      <c r="AT275" s="86" t="s">
        <v>1190</v>
      </c>
      <c r="AU275" s="86" t="s">
        <v>1189</v>
      </c>
      <c r="AV275" s="86" t="s">
        <v>1190</v>
      </c>
      <c r="AW275" s="86" t="s">
        <v>1190</v>
      </c>
      <c r="AX275" s="86" t="s">
        <v>1191</v>
      </c>
      <c r="AY275" s="86" t="s">
        <v>1192</v>
      </c>
      <c r="AZ275" s="80" t="s">
        <v>1193</v>
      </c>
      <c r="BA275" s="86" t="s">
        <v>3156</v>
      </c>
    </row>
    <row r="276" spans="1:53" ht="15.75">
      <c r="A276" s="80">
        <v>878</v>
      </c>
      <c r="B276" s="80" t="s">
        <v>387</v>
      </c>
      <c r="C276" s="81" t="s">
        <v>100</v>
      </c>
      <c r="D276" s="81" t="s">
        <v>194</v>
      </c>
      <c r="E276" s="82" t="s">
        <v>444</v>
      </c>
      <c r="F276" s="80" t="s">
        <v>1176</v>
      </c>
      <c r="G276" s="80" t="s">
        <v>133</v>
      </c>
      <c r="H276" s="80" t="s">
        <v>1392</v>
      </c>
      <c r="I276" s="80" t="s">
        <v>1393</v>
      </c>
      <c r="J276" s="83"/>
      <c r="K276" s="80">
        <v>1696</v>
      </c>
      <c r="L276" s="80" t="s">
        <v>1933</v>
      </c>
      <c r="M276" s="80" t="s">
        <v>1934</v>
      </c>
      <c r="N276" s="81" t="s">
        <v>3482</v>
      </c>
      <c r="O276" s="81" t="s">
        <v>3483</v>
      </c>
      <c r="P276" s="80" t="s">
        <v>3484</v>
      </c>
      <c r="Q276" s="81" t="s">
        <v>537</v>
      </c>
      <c r="R276" s="83"/>
      <c r="S276" s="81" t="s">
        <v>3485</v>
      </c>
      <c r="T276" s="81" t="s">
        <v>533</v>
      </c>
      <c r="U276" s="84">
        <v>92860</v>
      </c>
      <c r="V276" s="80">
        <v>33.908400200000003</v>
      </c>
      <c r="W276" s="80">
        <v>-117.5627676</v>
      </c>
      <c r="X276" s="80" t="s">
        <v>3486</v>
      </c>
      <c r="Y276" s="80" t="s">
        <v>3486</v>
      </c>
      <c r="Z276" s="80">
        <v>40</v>
      </c>
      <c r="AA276" s="80"/>
      <c r="AB276" s="85" t="s">
        <v>3487</v>
      </c>
      <c r="AC276" s="85" t="s">
        <v>3488</v>
      </c>
      <c r="AD276" s="83"/>
      <c r="AE276" s="83"/>
      <c r="AF276" s="83"/>
      <c r="AG276" s="86" t="s">
        <v>1189</v>
      </c>
      <c r="AH276" s="86" t="s">
        <v>1190</v>
      </c>
      <c r="AI276" s="86"/>
      <c r="AJ276" s="87"/>
      <c r="AK276" s="88" t="str">
        <f>VLOOKUP($A276,'[2]Arcade.Laser Tag'!$A$1:$AB$293,15,FALSE)</f>
        <v>Intercard</v>
      </c>
      <c r="AL276" s="89"/>
      <c r="AM276" s="86" t="s">
        <v>1189</v>
      </c>
      <c r="AN276" s="86" t="s">
        <v>1190</v>
      </c>
      <c r="AO276" s="86" t="s">
        <v>1189</v>
      </c>
      <c r="AP276" s="86" t="s">
        <v>1189</v>
      </c>
      <c r="AQ276" s="90"/>
      <c r="AR276" s="86" t="s">
        <v>1190</v>
      </c>
      <c r="AS276" s="86" t="s">
        <v>1189</v>
      </c>
      <c r="AT276" s="86" t="s">
        <v>1190</v>
      </c>
      <c r="AU276" s="86" t="s">
        <v>1189</v>
      </c>
      <c r="AV276" s="86" t="s">
        <v>1190</v>
      </c>
      <c r="AW276" s="86" t="s">
        <v>1190</v>
      </c>
      <c r="AX276" s="86" t="s">
        <v>1191</v>
      </c>
      <c r="AY276" s="86" t="s">
        <v>1192</v>
      </c>
      <c r="AZ276" s="80" t="s">
        <v>1193</v>
      </c>
      <c r="BA276" s="86" t="s">
        <v>3156</v>
      </c>
    </row>
    <row r="277" spans="1:53" ht="15.75">
      <c r="A277" s="80">
        <v>879</v>
      </c>
      <c r="B277" s="80" t="s">
        <v>387</v>
      </c>
      <c r="C277" s="81" t="s">
        <v>100</v>
      </c>
      <c r="D277" s="81" t="s">
        <v>188</v>
      </c>
      <c r="E277" s="82" t="s">
        <v>446</v>
      </c>
      <c r="F277" s="80" t="s">
        <v>1176</v>
      </c>
      <c r="G277" s="80" t="s">
        <v>133</v>
      </c>
      <c r="H277" s="80" t="s">
        <v>1392</v>
      </c>
      <c r="I277" s="80" t="s">
        <v>1393</v>
      </c>
      <c r="J277" s="83"/>
      <c r="K277" s="80">
        <v>1550</v>
      </c>
      <c r="L277" s="80" t="s">
        <v>1900</v>
      </c>
      <c r="M277" s="80" t="s">
        <v>1901</v>
      </c>
      <c r="N277" s="81" t="s">
        <v>3489</v>
      </c>
      <c r="O277" s="81" t="s">
        <v>3490</v>
      </c>
      <c r="P277" s="80" t="s">
        <v>3317</v>
      </c>
      <c r="Q277" s="81" t="s">
        <v>535</v>
      </c>
      <c r="R277" s="83"/>
      <c r="S277" s="81" t="s">
        <v>3491</v>
      </c>
      <c r="T277" s="81" t="s">
        <v>533</v>
      </c>
      <c r="U277" s="84">
        <v>93534</v>
      </c>
      <c r="V277" s="80">
        <v>34.6688993</v>
      </c>
      <c r="W277" s="80">
        <v>-118.1329064</v>
      </c>
      <c r="X277" s="80" t="s">
        <v>3492</v>
      </c>
      <c r="Y277" s="80" t="s">
        <v>3492</v>
      </c>
      <c r="Z277" s="80">
        <v>32</v>
      </c>
      <c r="AA277" s="80"/>
      <c r="AB277" s="85" t="s">
        <v>3493</v>
      </c>
      <c r="AC277" s="85" t="s">
        <v>3494</v>
      </c>
      <c r="AD277" s="83"/>
      <c r="AE277" s="83"/>
      <c r="AF277" s="83"/>
      <c r="AG277" s="86" t="s">
        <v>1189</v>
      </c>
      <c r="AH277" s="86" t="s">
        <v>1190</v>
      </c>
      <c r="AI277" s="86"/>
      <c r="AJ277" s="87"/>
      <c r="AK277" s="88" t="str">
        <f>VLOOKUP($A277,'[2]Arcade.Laser Tag'!$A$1:$AB$293,15,FALSE)</f>
        <v>Intercard</v>
      </c>
      <c r="AL277" s="89"/>
      <c r="AM277" s="86" t="s">
        <v>1189</v>
      </c>
      <c r="AN277" s="86" t="s">
        <v>1190</v>
      </c>
      <c r="AO277" s="86" t="s">
        <v>1189</v>
      </c>
      <c r="AP277" s="86" t="s">
        <v>1189</v>
      </c>
      <c r="AQ277" s="90"/>
      <c r="AR277" s="86" t="s">
        <v>1190</v>
      </c>
      <c r="AS277" s="86" t="s">
        <v>1189</v>
      </c>
      <c r="AT277" s="86" t="s">
        <v>1190</v>
      </c>
      <c r="AU277" s="86" t="s">
        <v>1189</v>
      </c>
      <c r="AV277" s="86" t="s">
        <v>1190</v>
      </c>
      <c r="AW277" s="86" t="s">
        <v>1190</v>
      </c>
      <c r="AX277" s="86" t="s">
        <v>1191</v>
      </c>
      <c r="AY277" s="86" t="s">
        <v>1192</v>
      </c>
      <c r="AZ277" s="80" t="s">
        <v>1193</v>
      </c>
      <c r="BA277" s="86" t="s">
        <v>3156</v>
      </c>
    </row>
    <row r="278" spans="1:53" ht="15.75">
      <c r="A278" s="80">
        <v>880</v>
      </c>
      <c r="B278" s="80" t="s">
        <v>387</v>
      </c>
      <c r="C278" s="81" t="s">
        <v>66</v>
      </c>
      <c r="D278" s="81" t="s">
        <v>447</v>
      </c>
      <c r="E278" s="82" t="s">
        <v>448</v>
      </c>
      <c r="F278" s="80" t="s">
        <v>1176</v>
      </c>
      <c r="G278" s="80" t="s">
        <v>21</v>
      </c>
      <c r="H278" s="80" t="s">
        <v>1282</v>
      </c>
      <c r="I278" s="80" t="s">
        <v>1283</v>
      </c>
      <c r="J278" s="80"/>
      <c r="K278" s="80">
        <v>1620</v>
      </c>
      <c r="L278" s="80" t="s">
        <v>3495</v>
      </c>
      <c r="M278" s="80" t="s">
        <v>3496</v>
      </c>
      <c r="N278" s="81" t="s">
        <v>3497</v>
      </c>
      <c r="O278" s="81" t="s">
        <v>3498</v>
      </c>
      <c r="P278" s="80" t="s">
        <v>3499</v>
      </c>
      <c r="Q278" s="81" t="s">
        <v>531</v>
      </c>
      <c r="R278" s="83"/>
      <c r="S278" s="81" t="s">
        <v>3500</v>
      </c>
      <c r="T278" s="81" t="s">
        <v>3501</v>
      </c>
      <c r="U278" s="81" t="s">
        <v>529</v>
      </c>
      <c r="V278" s="80">
        <v>43.457241099999997</v>
      </c>
      <c r="W278" s="80">
        <v>-80.473352500000004</v>
      </c>
      <c r="X278" s="80" t="s">
        <v>3502</v>
      </c>
      <c r="Y278" s="80" t="s">
        <v>3502</v>
      </c>
      <c r="Z278" s="80">
        <v>32</v>
      </c>
      <c r="AA278" s="80"/>
      <c r="AB278" s="85" t="s">
        <v>3503</v>
      </c>
      <c r="AC278" s="85" t="s">
        <v>3504</v>
      </c>
      <c r="AD278" s="83"/>
      <c r="AE278" s="83"/>
      <c r="AF278" s="83"/>
      <c r="AG278" s="86" t="s">
        <v>1189</v>
      </c>
      <c r="AH278" s="86" t="s">
        <v>1190</v>
      </c>
      <c r="AI278" s="86"/>
      <c r="AJ278" s="87"/>
      <c r="AK278" s="88" t="str">
        <f>VLOOKUP($A278,'[2]Arcade.Laser Tag'!$A$1:$AB$293,15,FALSE)</f>
        <v>Token</v>
      </c>
      <c r="AL278" s="89"/>
      <c r="AM278" s="86" t="s">
        <v>1189</v>
      </c>
      <c r="AN278" s="86" t="s">
        <v>1190</v>
      </c>
      <c r="AO278" s="86" t="s">
        <v>1189</v>
      </c>
      <c r="AP278" s="86" t="s">
        <v>1189</v>
      </c>
      <c r="AQ278" s="90"/>
      <c r="AR278" s="86" t="s">
        <v>1190</v>
      </c>
      <c r="AS278" s="86" t="s">
        <v>1189</v>
      </c>
      <c r="AT278" s="86" t="s">
        <v>1190</v>
      </c>
      <c r="AU278" s="86" t="s">
        <v>1189</v>
      </c>
      <c r="AV278" s="86" t="s">
        <v>1189</v>
      </c>
      <c r="AW278" s="86" t="s">
        <v>1190</v>
      </c>
      <c r="AX278" s="86" t="s">
        <v>1191</v>
      </c>
      <c r="AY278" s="86" t="s">
        <v>1192</v>
      </c>
      <c r="AZ278" s="80" t="s">
        <v>2095</v>
      </c>
      <c r="BA278" s="86" t="s">
        <v>3156</v>
      </c>
    </row>
    <row r="279" spans="1:53" ht="15.75">
      <c r="A279" s="80">
        <v>881</v>
      </c>
      <c r="B279" s="80" t="s">
        <v>387</v>
      </c>
      <c r="C279" s="81" t="s">
        <v>66</v>
      </c>
      <c r="D279" s="81" t="s">
        <v>447</v>
      </c>
      <c r="E279" s="82" t="s">
        <v>449</v>
      </c>
      <c r="F279" s="80" t="s">
        <v>1176</v>
      </c>
      <c r="G279" s="80" t="s">
        <v>21</v>
      </c>
      <c r="H279" s="80" t="s">
        <v>1282</v>
      </c>
      <c r="I279" s="80" t="s">
        <v>1283</v>
      </c>
      <c r="J279" s="80"/>
      <c r="K279" s="80">
        <v>1620</v>
      </c>
      <c r="L279" s="80" t="s">
        <v>3495</v>
      </c>
      <c r="M279" s="80" t="s">
        <v>3496</v>
      </c>
      <c r="N279" s="81" t="s">
        <v>1232</v>
      </c>
      <c r="O279" s="81" t="s">
        <v>3505</v>
      </c>
      <c r="P279" s="80" t="s">
        <v>3506</v>
      </c>
      <c r="Q279" s="81" t="s">
        <v>528</v>
      </c>
      <c r="R279" s="83"/>
      <c r="S279" s="81" t="s">
        <v>3507</v>
      </c>
      <c r="T279" s="81" t="s">
        <v>3501</v>
      </c>
      <c r="U279" s="81" t="s">
        <v>524</v>
      </c>
      <c r="V279" s="80">
        <v>43.744621500000001</v>
      </c>
      <c r="W279" s="80">
        <v>-79.711289899999997</v>
      </c>
      <c r="X279" s="80" t="s">
        <v>3508</v>
      </c>
      <c r="Y279" s="80" t="s">
        <v>3508</v>
      </c>
      <c r="Z279" s="80">
        <v>40</v>
      </c>
      <c r="AA279" s="80"/>
      <c r="AB279" s="85" t="s">
        <v>3509</v>
      </c>
      <c r="AC279" s="85" t="s">
        <v>3510</v>
      </c>
      <c r="AD279" s="83"/>
      <c r="AE279" s="83"/>
      <c r="AF279" s="83"/>
      <c r="AG279" s="86" t="s">
        <v>1189</v>
      </c>
      <c r="AH279" s="86" t="s">
        <v>1190</v>
      </c>
      <c r="AI279" s="86"/>
      <c r="AJ279" s="87"/>
      <c r="AK279" s="88" t="str">
        <f>VLOOKUP($A279,'[2]Arcade.Laser Tag'!$A$1:$AB$293,15,FALSE)</f>
        <v>Intercard</v>
      </c>
      <c r="AL279" s="89"/>
      <c r="AM279" s="86" t="s">
        <v>1189</v>
      </c>
      <c r="AN279" s="86" t="s">
        <v>1190</v>
      </c>
      <c r="AO279" s="86" t="s">
        <v>1189</v>
      </c>
      <c r="AP279" s="86" t="s">
        <v>1189</v>
      </c>
      <c r="AQ279" s="90"/>
      <c r="AR279" s="86" t="s">
        <v>1190</v>
      </c>
      <c r="AS279" s="86" t="s">
        <v>1189</v>
      </c>
      <c r="AT279" s="86" t="s">
        <v>1190</v>
      </c>
      <c r="AU279" s="86" t="s">
        <v>1189</v>
      </c>
      <c r="AV279" s="86" t="s">
        <v>1190</v>
      </c>
      <c r="AW279" s="86" t="s">
        <v>1190</v>
      </c>
      <c r="AX279" s="86" t="s">
        <v>1191</v>
      </c>
      <c r="AY279" s="86" t="s">
        <v>1192</v>
      </c>
      <c r="AZ279" s="80" t="s">
        <v>2095</v>
      </c>
      <c r="BA279" s="86" t="s">
        <v>3156</v>
      </c>
    </row>
    <row r="280" spans="1:53" ht="15.75">
      <c r="A280" s="80">
        <v>882</v>
      </c>
      <c r="B280" s="80" t="s">
        <v>387</v>
      </c>
      <c r="C280" s="81" t="s">
        <v>85</v>
      </c>
      <c r="D280" s="81" t="s">
        <v>141</v>
      </c>
      <c r="E280" s="82" t="s">
        <v>450</v>
      </c>
      <c r="F280" s="80" t="s">
        <v>1176</v>
      </c>
      <c r="G280" s="80" t="s">
        <v>21</v>
      </c>
      <c r="H280" s="80" t="s">
        <v>1325</v>
      </c>
      <c r="I280" s="80" t="s">
        <v>1326</v>
      </c>
      <c r="J280" s="83"/>
      <c r="K280" s="80">
        <v>1679</v>
      </c>
      <c r="L280" s="80" t="s">
        <v>1608</v>
      </c>
      <c r="M280" s="80" t="s">
        <v>1609</v>
      </c>
      <c r="N280" s="81" t="s">
        <v>3511</v>
      </c>
      <c r="O280" s="81" t="s">
        <v>3512</v>
      </c>
      <c r="P280" s="80" t="s">
        <v>3513</v>
      </c>
      <c r="Q280" s="81" t="s">
        <v>523</v>
      </c>
      <c r="R280" s="83"/>
      <c r="S280" s="81" t="s">
        <v>3514</v>
      </c>
      <c r="T280" s="81" t="s">
        <v>521</v>
      </c>
      <c r="U280" s="84">
        <v>6492</v>
      </c>
      <c r="V280" s="80">
        <v>41.442604799999998</v>
      </c>
      <c r="W280" s="80">
        <v>-72.829768400000006</v>
      </c>
      <c r="X280" s="80" t="s">
        <v>3515</v>
      </c>
      <c r="Y280" s="80" t="s">
        <v>3515</v>
      </c>
      <c r="Z280" s="80">
        <v>32</v>
      </c>
      <c r="AA280" s="80"/>
      <c r="AB280" s="85" t="s">
        <v>3516</v>
      </c>
      <c r="AC280" s="85" t="s">
        <v>3517</v>
      </c>
      <c r="AD280" s="83"/>
      <c r="AE280" s="83"/>
      <c r="AF280" s="83"/>
      <c r="AG280" s="86" t="s">
        <v>1189</v>
      </c>
      <c r="AH280" s="86" t="s">
        <v>1190</v>
      </c>
      <c r="AI280" s="86"/>
      <c r="AJ280" s="87"/>
      <c r="AK280" s="88" t="str">
        <f>VLOOKUP($A280,'[2]Arcade.Laser Tag'!$A$1:$AB$293,15,FALSE)</f>
        <v>Token</v>
      </c>
      <c r="AL280" s="89"/>
      <c r="AM280" s="86" t="s">
        <v>1189</v>
      </c>
      <c r="AN280" s="86" t="s">
        <v>1189</v>
      </c>
      <c r="AO280" s="86" t="s">
        <v>1189</v>
      </c>
      <c r="AP280" s="86" t="s">
        <v>1189</v>
      </c>
      <c r="AQ280" s="90"/>
      <c r="AR280" s="86" t="s">
        <v>1190</v>
      </c>
      <c r="AS280" s="86" t="s">
        <v>1189</v>
      </c>
      <c r="AT280" s="86" t="s">
        <v>1190</v>
      </c>
      <c r="AU280" s="86" t="s">
        <v>1189</v>
      </c>
      <c r="AV280" s="86" t="s">
        <v>1190</v>
      </c>
      <c r="AW280" s="86" t="s">
        <v>1190</v>
      </c>
      <c r="AX280" s="86" t="s">
        <v>1783</v>
      </c>
      <c r="AY280" s="86" t="s">
        <v>1192</v>
      </c>
      <c r="AZ280" s="80" t="s">
        <v>1193</v>
      </c>
      <c r="BA280" s="86" t="s">
        <v>3156</v>
      </c>
    </row>
    <row r="281" spans="1:53" ht="15.75">
      <c r="A281" s="80">
        <v>883</v>
      </c>
      <c r="B281" s="80" t="s">
        <v>387</v>
      </c>
      <c r="C281" s="81" t="s">
        <v>94</v>
      </c>
      <c r="D281" s="93" t="s">
        <v>1802</v>
      </c>
      <c r="E281" s="82" t="s">
        <v>451</v>
      </c>
      <c r="F281" s="80" t="s">
        <v>1176</v>
      </c>
      <c r="G281" s="80" t="s">
        <v>21</v>
      </c>
      <c r="H281" s="80" t="s">
        <v>1368</v>
      </c>
      <c r="I281" s="80" t="s">
        <v>1369</v>
      </c>
      <c r="J281" s="83"/>
      <c r="K281" s="87">
        <v>1718</v>
      </c>
      <c r="L281" s="87" t="s">
        <v>1803</v>
      </c>
      <c r="M281" s="94" t="s">
        <v>1804</v>
      </c>
      <c r="N281" s="81" t="s">
        <v>3518</v>
      </c>
      <c r="O281" s="81" t="s">
        <v>3519</v>
      </c>
      <c r="P281" s="80" t="s">
        <v>3520</v>
      </c>
      <c r="Q281" s="81" t="s">
        <v>519</v>
      </c>
      <c r="R281" s="83"/>
      <c r="S281" s="81" t="s">
        <v>3521</v>
      </c>
      <c r="T281" s="81" t="s">
        <v>517</v>
      </c>
      <c r="U281" s="84">
        <v>19904</v>
      </c>
      <c r="V281" s="80">
        <v>39.132110300000001</v>
      </c>
      <c r="W281" s="80">
        <v>-75.529506299999994</v>
      </c>
      <c r="X281" s="80" t="s">
        <v>3522</v>
      </c>
      <c r="Y281" s="80" t="s">
        <v>3522</v>
      </c>
      <c r="Z281" s="80">
        <v>32</v>
      </c>
      <c r="AA281" s="80"/>
      <c r="AB281" s="85" t="s">
        <v>3523</v>
      </c>
      <c r="AC281" s="85" t="s">
        <v>3524</v>
      </c>
      <c r="AD281" s="83"/>
      <c r="AE281" s="83"/>
      <c r="AF281" s="83"/>
      <c r="AG281" s="86" t="s">
        <v>1189</v>
      </c>
      <c r="AH281" s="86" t="s">
        <v>1190</v>
      </c>
      <c r="AI281" s="86"/>
      <c r="AJ281" s="87"/>
      <c r="AK281" s="88" t="str">
        <f>VLOOKUP($A281,'[2]Arcade.Laser Tag'!$A$1:$AB$293,15,FALSE)</f>
        <v>Token</v>
      </c>
      <c r="AL281" s="89"/>
      <c r="AM281" s="86" t="s">
        <v>1189</v>
      </c>
      <c r="AN281" s="86" t="s">
        <v>1190</v>
      </c>
      <c r="AO281" s="86" t="s">
        <v>1189</v>
      </c>
      <c r="AP281" s="86" t="s">
        <v>1189</v>
      </c>
      <c r="AQ281" s="90"/>
      <c r="AR281" s="86" t="s">
        <v>1190</v>
      </c>
      <c r="AS281" s="86" t="s">
        <v>1189</v>
      </c>
      <c r="AT281" s="86" t="s">
        <v>1190</v>
      </c>
      <c r="AU281" s="86" t="s">
        <v>1189</v>
      </c>
      <c r="AV281" s="86" t="s">
        <v>1189</v>
      </c>
      <c r="AW281" s="86" t="s">
        <v>1190</v>
      </c>
      <c r="AX281" s="86" t="s">
        <v>1191</v>
      </c>
      <c r="AY281" s="86" t="s">
        <v>1192</v>
      </c>
      <c r="AZ281" s="80" t="s">
        <v>1193</v>
      </c>
      <c r="BA281" s="86" t="s">
        <v>3156</v>
      </c>
    </row>
    <row r="282" spans="1:53" ht="15.75">
      <c r="A282" s="80">
        <v>884</v>
      </c>
      <c r="B282" s="80" t="s">
        <v>11</v>
      </c>
      <c r="C282" s="81" t="s">
        <v>12</v>
      </c>
      <c r="D282" s="81" t="s">
        <v>224</v>
      </c>
      <c r="E282" s="82" t="s">
        <v>453</v>
      </c>
      <c r="F282" s="80" t="s">
        <v>1176</v>
      </c>
      <c r="G282" s="80" t="s">
        <v>21</v>
      </c>
      <c r="H282" s="80" t="s">
        <v>1177</v>
      </c>
      <c r="I282" s="80" t="s">
        <v>1178</v>
      </c>
      <c r="J282" s="83"/>
      <c r="K282" s="80">
        <v>1686</v>
      </c>
      <c r="L282" s="83" t="s">
        <v>2105</v>
      </c>
      <c r="M282" s="91" t="s">
        <v>2106</v>
      </c>
      <c r="N282" s="81" t="s">
        <v>3525</v>
      </c>
      <c r="O282" s="81" t="s">
        <v>3526</v>
      </c>
      <c r="P282" s="80" t="s">
        <v>3527</v>
      </c>
      <c r="Q282" s="81" t="s">
        <v>515</v>
      </c>
      <c r="R282" s="83"/>
      <c r="S282" s="81" t="s">
        <v>3528</v>
      </c>
      <c r="T282" s="81" t="s">
        <v>509</v>
      </c>
      <c r="U282" s="84">
        <v>33063</v>
      </c>
      <c r="V282" s="80">
        <v>26.253032399999999</v>
      </c>
      <c r="W282" s="80">
        <v>-80.200498199999998</v>
      </c>
      <c r="X282" s="80" t="s">
        <v>3529</v>
      </c>
      <c r="Y282" s="80" t="s">
        <v>3529</v>
      </c>
      <c r="Z282" s="80">
        <v>32</v>
      </c>
      <c r="AA282" s="80"/>
      <c r="AB282" s="85" t="s">
        <v>3530</v>
      </c>
      <c r="AC282" s="85" t="s">
        <v>3531</v>
      </c>
      <c r="AD282" s="83"/>
      <c r="AE282" s="83"/>
      <c r="AF282" s="83"/>
      <c r="AG282" s="86" t="s">
        <v>1189</v>
      </c>
      <c r="AH282" s="86" t="s">
        <v>1190</v>
      </c>
      <c r="AI282" s="86"/>
      <c r="AJ282" s="87"/>
      <c r="AK282" s="88" t="str">
        <f>VLOOKUP($A282,'[2]Arcade.Laser Tag'!$A$1:$AB$293,15,FALSE)</f>
        <v>Token</v>
      </c>
      <c r="AL282" s="89"/>
      <c r="AM282" s="86" t="s">
        <v>1189</v>
      </c>
      <c r="AN282" s="86" t="s">
        <v>1190</v>
      </c>
      <c r="AO282" s="86" t="s">
        <v>1189</v>
      </c>
      <c r="AP282" s="86" t="s">
        <v>1189</v>
      </c>
      <c r="AQ282" s="90"/>
      <c r="AR282" s="86" t="s">
        <v>1190</v>
      </c>
      <c r="AS282" s="86" t="s">
        <v>1189</v>
      </c>
      <c r="AT282" s="86" t="s">
        <v>1190</v>
      </c>
      <c r="AU282" s="86" t="s">
        <v>1189</v>
      </c>
      <c r="AV282" s="86" t="s">
        <v>1190</v>
      </c>
      <c r="AW282" s="86" t="s">
        <v>1190</v>
      </c>
      <c r="AX282" s="86" t="s">
        <v>1191</v>
      </c>
      <c r="AY282" s="86" t="s">
        <v>1192</v>
      </c>
      <c r="AZ282" s="80" t="s">
        <v>1193</v>
      </c>
      <c r="BA282" s="86" t="s">
        <v>1194</v>
      </c>
    </row>
    <row r="283" spans="1:53" ht="15.75">
      <c r="A283" s="80">
        <v>885</v>
      </c>
      <c r="B283" s="80" t="s">
        <v>387</v>
      </c>
      <c r="C283" s="81" t="s">
        <v>12</v>
      </c>
      <c r="D283" s="81" t="s">
        <v>361</v>
      </c>
      <c r="E283" s="82" t="s">
        <v>454</v>
      </c>
      <c r="F283" s="80" t="s">
        <v>1176</v>
      </c>
      <c r="G283" s="80" t="s">
        <v>21</v>
      </c>
      <c r="H283" s="80" t="s">
        <v>1177</v>
      </c>
      <c r="I283" s="80" t="s">
        <v>1178</v>
      </c>
      <c r="J283" s="83"/>
      <c r="K283" s="80">
        <v>1575</v>
      </c>
      <c r="L283" s="80" t="s">
        <v>2971</v>
      </c>
      <c r="M283" s="80" t="s">
        <v>2972</v>
      </c>
      <c r="N283" s="81" t="s">
        <v>3532</v>
      </c>
      <c r="O283" s="81" t="s">
        <v>3533</v>
      </c>
      <c r="P283" s="80" t="s">
        <v>3534</v>
      </c>
      <c r="Q283" s="81" t="s">
        <v>513</v>
      </c>
      <c r="R283" s="83"/>
      <c r="S283" s="81" t="s">
        <v>3535</v>
      </c>
      <c r="T283" s="81" t="s">
        <v>509</v>
      </c>
      <c r="U283" s="84">
        <v>32935</v>
      </c>
      <c r="V283" s="80">
        <v>28.124647400000001</v>
      </c>
      <c r="W283" s="80">
        <v>-80.670068400000005</v>
      </c>
      <c r="X283" s="80" t="s">
        <v>3536</v>
      </c>
      <c r="Y283" s="80" t="s">
        <v>3536</v>
      </c>
      <c r="Z283" s="80">
        <v>40</v>
      </c>
      <c r="AA283" s="80"/>
      <c r="AB283" s="85" t="s">
        <v>3537</v>
      </c>
      <c r="AC283" s="85" t="s">
        <v>3538</v>
      </c>
      <c r="AD283" s="83"/>
      <c r="AE283" s="83"/>
      <c r="AF283" s="83"/>
      <c r="AG283" s="86" t="s">
        <v>1189</v>
      </c>
      <c r="AH283" s="86" t="s">
        <v>1190</v>
      </c>
      <c r="AI283" s="86"/>
      <c r="AJ283" s="87"/>
      <c r="AK283" s="88" t="str">
        <f>VLOOKUP($A283,'[2]Arcade.Laser Tag'!$A$1:$AB$293,15,FALSE)</f>
        <v>Token</v>
      </c>
      <c r="AL283" s="89"/>
      <c r="AM283" s="86" t="s">
        <v>1189</v>
      </c>
      <c r="AN283" s="86" t="s">
        <v>1190</v>
      </c>
      <c r="AO283" s="86" t="s">
        <v>1189</v>
      </c>
      <c r="AP283" s="86" t="s">
        <v>1189</v>
      </c>
      <c r="AQ283" s="90"/>
      <c r="AR283" s="86" t="s">
        <v>1190</v>
      </c>
      <c r="AS283" s="86" t="s">
        <v>1189</v>
      </c>
      <c r="AT283" s="86" t="s">
        <v>1190</v>
      </c>
      <c r="AU283" s="86" t="s">
        <v>1189</v>
      </c>
      <c r="AV283" s="86" t="s">
        <v>1190</v>
      </c>
      <c r="AW283" s="86" t="s">
        <v>1190</v>
      </c>
      <c r="AX283" s="86" t="s">
        <v>1191</v>
      </c>
      <c r="AY283" s="86" t="s">
        <v>1192</v>
      </c>
      <c r="AZ283" s="80" t="s">
        <v>1193</v>
      </c>
      <c r="BA283" s="86" t="s">
        <v>3156</v>
      </c>
    </row>
    <row r="284" spans="1:53" ht="15.75">
      <c r="A284" s="80">
        <v>886</v>
      </c>
      <c r="B284" s="80" t="s">
        <v>387</v>
      </c>
      <c r="C284" s="81" t="s">
        <v>94</v>
      </c>
      <c r="D284" s="81" t="s">
        <v>113</v>
      </c>
      <c r="E284" s="82" t="s">
        <v>455</v>
      </c>
      <c r="F284" s="80" t="s">
        <v>1176</v>
      </c>
      <c r="G284" s="80" t="s">
        <v>21</v>
      </c>
      <c r="H284" s="80" t="s">
        <v>1368</v>
      </c>
      <c r="I284" s="80" t="s">
        <v>1369</v>
      </c>
      <c r="J284" s="83"/>
      <c r="K284" s="80">
        <v>1688</v>
      </c>
      <c r="L284" s="80" t="s">
        <v>1455</v>
      </c>
      <c r="M284" s="80" t="s">
        <v>1456</v>
      </c>
      <c r="N284" s="81" t="s">
        <v>3539</v>
      </c>
      <c r="O284" s="81" t="s">
        <v>3540</v>
      </c>
      <c r="P284" s="80" t="s">
        <v>3541</v>
      </c>
      <c r="Q284" s="81" t="s">
        <v>511</v>
      </c>
      <c r="R284" s="83"/>
      <c r="S284" s="81" t="s">
        <v>3542</v>
      </c>
      <c r="T284" s="81" t="s">
        <v>509</v>
      </c>
      <c r="U284" s="84">
        <v>32703</v>
      </c>
      <c r="V284" s="80">
        <v>28.671540100000001</v>
      </c>
      <c r="W284" s="80">
        <v>-81.471475600000005</v>
      </c>
      <c r="X284" s="80" t="s">
        <v>3543</v>
      </c>
      <c r="Y284" s="80" t="s">
        <v>3543</v>
      </c>
      <c r="Z284" s="80">
        <v>40</v>
      </c>
      <c r="AA284" s="80"/>
      <c r="AB284" s="85" t="s">
        <v>3544</v>
      </c>
      <c r="AC284" s="85" t="s">
        <v>3545</v>
      </c>
      <c r="AD284" s="83"/>
      <c r="AE284" s="83"/>
      <c r="AF284" s="83"/>
      <c r="AG284" s="86" t="s">
        <v>1189</v>
      </c>
      <c r="AH284" s="86" t="s">
        <v>1190</v>
      </c>
      <c r="AI284" s="86"/>
      <c r="AJ284" s="87"/>
      <c r="AK284" s="88" t="str">
        <f>VLOOKUP($A284,'[2]Arcade.Laser Tag'!$A$1:$AB$293,15,FALSE)</f>
        <v>Token</v>
      </c>
      <c r="AL284" s="89"/>
      <c r="AM284" s="86" t="s">
        <v>1189</v>
      </c>
      <c r="AN284" s="86" t="s">
        <v>1189</v>
      </c>
      <c r="AO284" s="86" t="s">
        <v>1189</v>
      </c>
      <c r="AP284" s="86" t="s">
        <v>1189</v>
      </c>
      <c r="AQ284" s="90"/>
      <c r="AR284" s="86" t="s">
        <v>1190</v>
      </c>
      <c r="AS284" s="86" t="s">
        <v>1189</v>
      </c>
      <c r="AT284" s="86" t="s">
        <v>1190</v>
      </c>
      <c r="AU284" s="86" t="s">
        <v>1189</v>
      </c>
      <c r="AV284" s="86" t="s">
        <v>1189</v>
      </c>
      <c r="AW284" s="86" t="s">
        <v>1190</v>
      </c>
      <c r="AX284" s="86" t="s">
        <v>1191</v>
      </c>
      <c r="AY284" s="86" t="s">
        <v>1192</v>
      </c>
      <c r="AZ284" s="80" t="s">
        <v>1193</v>
      </c>
      <c r="BA284" s="86" t="s">
        <v>3156</v>
      </c>
    </row>
    <row r="285" spans="1:53" ht="15.75">
      <c r="A285" s="80">
        <v>887</v>
      </c>
      <c r="B285" s="80" t="s">
        <v>387</v>
      </c>
      <c r="C285" s="81" t="s">
        <v>12</v>
      </c>
      <c r="D285" s="81" t="s">
        <v>13</v>
      </c>
      <c r="E285" s="82" t="s">
        <v>456</v>
      </c>
      <c r="F285" s="80" t="s">
        <v>1176</v>
      </c>
      <c r="G285" s="80" t="s">
        <v>21</v>
      </c>
      <c r="H285" s="80" t="s">
        <v>1177</v>
      </c>
      <c r="I285" s="80" t="s">
        <v>1178</v>
      </c>
      <c r="J285" s="83"/>
      <c r="K285" s="80">
        <v>1628</v>
      </c>
      <c r="L285" s="80" t="s">
        <v>1179</v>
      </c>
      <c r="M285" s="80" t="s">
        <v>1180</v>
      </c>
      <c r="N285" s="81" t="s">
        <v>3546</v>
      </c>
      <c r="O285" s="81" t="s">
        <v>3547</v>
      </c>
      <c r="P285" s="80" t="s">
        <v>3548</v>
      </c>
      <c r="Q285" s="81" t="s">
        <v>507</v>
      </c>
      <c r="R285" s="83"/>
      <c r="S285" s="81" t="s">
        <v>3549</v>
      </c>
      <c r="T285" s="81" t="s">
        <v>505</v>
      </c>
      <c r="U285" s="84">
        <v>30907</v>
      </c>
      <c r="V285" s="80">
        <v>33.515796000000002</v>
      </c>
      <c r="W285" s="80">
        <v>-82.052352999999997</v>
      </c>
      <c r="X285" s="80" t="s">
        <v>3550</v>
      </c>
      <c r="Y285" s="80" t="s">
        <v>3550</v>
      </c>
      <c r="Z285" s="80">
        <v>40</v>
      </c>
      <c r="AA285" s="80"/>
      <c r="AB285" s="85" t="s">
        <v>3551</v>
      </c>
      <c r="AC285" s="85" t="s">
        <v>3552</v>
      </c>
      <c r="AD285" s="83"/>
      <c r="AE285" s="83"/>
      <c r="AF285" s="83"/>
      <c r="AG285" s="86" t="s">
        <v>1189</v>
      </c>
      <c r="AH285" s="86" t="s">
        <v>1190</v>
      </c>
      <c r="AI285" s="86"/>
      <c r="AJ285" s="87"/>
      <c r="AK285" s="88" t="str">
        <f>VLOOKUP($A285,'[2]Arcade.Laser Tag'!$A$1:$AB$293,15,FALSE)</f>
        <v>Intercard</v>
      </c>
      <c r="AL285" s="89"/>
      <c r="AM285" s="86" t="s">
        <v>1189</v>
      </c>
      <c r="AN285" s="86" t="s">
        <v>1190</v>
      </c>
      <c r="AO285" s="86" t="s">
        <v>1189</v>
      </c>
      <c r="AP285" s="86" t="s">
        <v>1189</v>
      </c>
      <c r="AQ285" s="90"/>
      <c r="AR285" s="86" t="s">
        <v>1190</v>
      </c>
      <c r="AS285" s="86" t="s">
        <v>1189</v>
      </c>
      <c r="AT285" s="86" t="s">
        <v>1190</v>
      </c>
      <c r="AU285" s="86" t="s">
        <v>1189</v>
      </c>
      <c r="AV285" s="86" t="s">
        <v>1190</v>
      </c>
      <c r="AW285" s="86" t="s">
        <v>1190</v>
      </c>
      <c r="AX285" s="86" t="s">
        <v>1191</v>
      </c>
      <c r="AY285" s="86" t="s">
        <v>1192</v>
      </c>
      <c r="AZ285" s="80" t="s">
        <v>1193</v>
      </c>
      <c r="BA285" s="86" t="s">
        <v>3156</v>
      </c>
    </row>
    <row r="286" spans="1:53" ht="15.75">
      <c r="A286" s="80">
        <v>888</v>
      </c>
      <c r="B286" s="80" t="s">
        <v>387</v>
      </c>
      <c r="C286" s="81" t="s">
        <v>94</v>
      </c>
      <c r="D286" s="93" t="s">
        <v>1558</v>
      </c>
      <c r="E286" s="82" t="s">
        <v>457</v>
      </c>
      <c r="F286" s="80" t="s">
        <v>1176</v>
      </c>
      <c r="G286" s="80" t="s">
        <v>21</v>
      </c>
      <c r="H286" s="80" t="s">
        <v>1368</v>
      </c>
      <c r="I286" s="80" t="s">
        <v>1369</v>
      </c>
      <c r="J286" s="83"/>
      <c r="K286" s="80">
        <v>1682</v>
      </c>
      <c r="L286" s="80" t="s">
        <v>1559</v>
      </c>
      <c r="M286" s="80" t="s">
        <v>1560</v>
      </c>
      <c r="N286" s="81" t="s">
        <v>3553</v>
      </c>
      <c r="O286" s="81" t="s">
        <v>3554</v>
      </c>
      <c r="P286" s="80" t="s">
        <v>3555</v>
      </c>
      <c r="Q286" s="81" t="s">
        <v>503</v>
      </c>
      <c r="R286" s="83"/>
      <c r="S286" s="81" t="s">
        <v>1376</v>
      </c>
      <c r="T286" s="81" t="s">
        <v>499</v>
      </c>
      <c r="U286" s="84">
        <v>21236</v>
      </c>
      <c r="V286" s="80">
        <v>39.396758499999997</v>
      </c>
      <c r="W286" s="80">
        <v>-76.476276100000007</v>
      </c>
      <c r="X286" s="80" t="s">
        <v>3556</v>
      </c>
      <c r="Y286" s="80" t="s">
        <v>3556</v>
      </c>
      <c r="Z286" s="80">
        <v>48</v>
      </c>
      <c r="AA286" s="80"/>
      <c r="AB286" s="85" t="s">
        <v>3557</v>
      </c>
      <c r="AC286" s="85" t="s">
        <v>3558</v>
      </c>
      <c r="AD286" s="83"/>
      <c r="AE286" s="83"/>
      <c r="AF286" s="83"/>
      <c r="AG286" s="86" t="s">
        <v>1189</v>
      </c>
      <c r="AH286" s="86" t="s">
        <v>1190</v>
      </c>
      <c r="AI286" s="86"/>
      <c r="AJ286" s="87"/>
      <c r="AK286" s="88" t="str">
        <f>VLOOKUP($A286,'[2]Arcade.Laser Tag'!$A$1:$AB$293,15,FALSE)</f>
        <v>Token</v>
      </c>
      <c r="AL286" s="89"/>
      <c r="AM286" s="86" t="s">
        <v>1189</v>
      </c>
      <c r="AN286" s="86" t="s">
        <v>1189</v>
      </c>
      <c r="AO286" s="86" t="s">
        <v>1189</v>
      </c>
      <c r="AP286" s="86" t="s">
        <v>1189</v>
      </c>
      <c r="AQ286" s="90"/>
      <c r="AR286" s="86" t="s">
        <v>1190</v>
      </c>
      <c r="AS286" s="86" t="s">
        <v>1189</v>
      </c>
      <c r="AT286" s="86" t="s">
        <v>1190</v>
      </c>
      <c r="AU286" s="86" t="s">
        <v>1189</v>
      </c>
      <c r="AV286" s="86" t="s">
        <v>1189</v>
      </c>
      <c r="AW286" s="86" t="s">
        <v>1190</v>
      </c>
      <c r="AX286" s="86" t="s">
        <v>1191</v>
      </c>
      <c r="AY286" s="86" t="s">
        <v>1192</v>
      </c>
      <c r="AZ286" s="80" t="s">
        <v>1193</v>
      </c>
      <c r="BA286" s="86" t="s">
        <v>3156</v>
      </c>
    </row>
    <row r="287" spans="1:53" ht="15.75">
      <c r="A287" s="80">
        <v>889</v>
      </c>
      <c r="B287" s="80" t="s">
        <v>387</v>
      </c>
      <c r="C287" s="81" t="s">
        <v>94</v>
      </c>
      <c r="D287" s="81" t="s">
        <v>233</v>
      </c>
      <c r="E287" s="82" t="s">
        <v>459</v>
      </c>
      <c r="F287" s="80" t="s">
        <v>1176</v>
      </c>
      <c r="G287" s="80" t="s">
        <v>21</v>
      </c>
      <c r="H287" s="80" t="s">
        <v>1368</v>
      </c>
      <c r="I287" s="80" t="s">
        <v>1369</v>
      </c>
      <c r="J287" s="83"/>
      <c r="K287" s="80">
        <v>1622</v>
      </c>
      <c r="L287" s="80" t="s">
        <v>2180</v>
      </c>
      <c r="M287" s="80" t="s">
        <v>2181</v>
      </c>
      <c r="N287" s="81" t="s">
        <v>3559</v>
      </c>
      <c r="O287" s="81" t="s">
        <v>3560</v>
      </c>
      <c r="P287" s="80" t="s">
        <v>3561</v>
      </c>
      <c r="Q287" s="81" t="s">
        <v>501</v>
      </c>
      <c r="R287" s="83"/>
      <c r="S287" s="81" t="s">
        <v>1277</v>
      </c>
      <c r="T287" s="81" t="s">
        <v>499</v>
      </c>
      <c r="U287" s="84">
        <v>21045</v>
      </c>
      <c r="V287" s="80">
        <v>39.176222199999998</v>
      </c>
      <c r="W287" s="80">
        <v>-76.8405834</v>
      </c>
      <c r="X287" s="80" t="s">
        <v>3562</v>
      </c>
      <c r="Y287" s="80" t="s">
        <v>3562</v>
      </c>
      <c r="Z287" s="80">
        <v>32</v>
      </c>
      <c r="AA287" s="80"/>
      <c r="AB287" s="85" t="s">
        <v>3563</v>
      </c>
      <c r="AC287" s="85" t="s">
        <v>3564</v>
      </c>
      <c r="AD287" s="83"/>
      <c r="AE287" s="83"/>
      <c r="AF287" s="83"/>
      <c r="AG287" s="86" t="s">
        <v>1189</v>
      </c>
      <c r="AH287" s="86" t="s">
        <v>1190</v>
      </c>
      <c r="AI287" s="86"/>
      <c r="AJ287" s="87"/>
      <c r="AK287" s="88" t="str">
        <f>VLOOKUP($A287,'[2]Arcade.Laser Tag'!$A$1:$AB$293,15,FALSE)</f>
        <v>Token</v>
      </c>
      <c r="AL287" s="89"/>
      <c r="AM287" s="86" t="s">
        <v>1189</v>
      </c>
      <c r="AN287" s="86" t="s">
        <v>1189</v>
      </c>
      <c r="AO287" s="86" t="s">
        <v>1189</v>
      </c>
      <c r="AP287" s="86" t="s">
        <v>1189</v>
      </c>
      <c r="AQ287" s="90"/>
      <c r="AR287" s="86" t="s">
        <v>1190</v>
      </c>
      <c r="AS287" s="86" t="s">
        <v>1189</v>
      </c>
      <c r="AT287" s="86" t="s">
        <v>1190</v>
      </c>
      <c r="AU287" s="86" t="s">
        <v>1190</v>
      </c>
      <c r="AV287" s="86" t="s">
        <v>1190</v>
      </c>
      <c r="AW287" s="86" t="s">
        <v>1190</v>
      </c>
      <c r="AX287" s="86" t="s">
        <v>1783</v>
      </c>
      <c r="AY287" s="86" t="s">
        <v>1192</v>
      </c>
      <c r="AZ287" s="80" t="s">
        <v>1193</v>
      </c>
      <c r="BA287" s="86" t="s">
        <v>3156</v>
      </c>
    </row>
    <row r="288" spans="1:53" ht="15.75">
      <c r="A288" s="80">
        <v>890</v>
      </c>
      <c r="B288" s="80" t="s">
        <v>44</v>
      </c>
      <c r="C288" s="81" t="s">
        <v>85</v>
      </c>
      <c r="D288" s="81" t="s">
        <v>145</v>
      </c>
      <c r="E288" s="82" t="s">
        <v>3565</v>
      </c>
      <c r="F288" s="80" t="s">
        <v>1176</v>
      </c>
      <c r="G288" s="80" t="s">
        <v>21</v>
      </c>
      <c r="H288" s="80" t="s">
        <v>1325</v>
      </c>
      <c r="I288" s="80" t="s">
        <v>1326</v>
      </c>
      <c r="J288" s="83"/>
      <c r="K288" s="80">
        <v>1619</v>
      </c>
      <c r="L288" s="87" t="s">
        <v>1629</v>
      </c>
      <c r="M288" s="87" t="s">
        <v>1630</v>
      </c>
      <c r="N288" s="81" t="s">
        <v>3566</v>
      </c>
      <c r="O288" s="81" t="s">
        <v>3567</v>
      </c>
      <c r="P288" s="80" t="s">
        <v>3568</v>
      </c>
      <c r="Q288" s="81" t="s">
        <v>497</v>
      </c>
      <c r="R288" s="83"/>
      <c r="S288" s="81" t="s">
        <v>2641</v>
      </c>
      <c r="T288" s="81" t="s">
        <v>495</v>
      </c>
      <c r="U288" s="84">
        <v>7410</v>
      </c>
      <c r="V288" s="80">
        <v>40.947012399999998</v>
      </c>
      <c r="W288" s="80">
        <v>-74.1397209</v>
      </c>
      <c r="X288" s="80" t="s">
        <v>3569</v>
      </c>
      <c r="Y288" s="80" t="s">
        <v>3569</v>
      </c>
      <c r="Z288" s="80">
        <v>32</v>
      </c>
      <c r="AA288" s="80"/>
      <c r="AB288" s="85" t="s">
        <v>3570</v>
      </c>
      <c r="AC288" s="85" t="s">
        <v>3571</v>
      </c>
      <c r="AD288" s="83" t="s">
        <v>1190</v>
      </c>
      <c r="AE288" s="92">
        <v>43118</v>
      </c>
      <c r="AF288" s="80" t="s">
        <v>462</v>
      </c>
      <c r="AG288" s="86" t="s">
        <v>1189</v>
      </c>
      <c r="AH288" s="86" t="s">
        <v>1189</v>
      </c>
      <c r="AI288" s="86"/>
      <c r="AJ288" s="87"/>
      <c r="AK288" s="88" t="str">
        <f>VLOOKUP($A288,'[2]Arcade.Laser Tag'!$A$1:$AB$293,15,FALSE)</f>
        <v>Intercard</v>
      </c>
      <c r="AL288" s="89"/>
      <c r="AM288" s="86" t="s">
        <v>1189</v>
      </c>
      <c r="AN288" s="86" t="s">
        <v>1189</v>
      </c>
      <c r="AO288" s="86" t="s">
        <v>1189</v>
      </c>
      <c r="AP288" s="86" t="s">
        <v>1189</v>
      </c>
      <c r="AQ288" s="90"/>
      <c r="AR288" s="86" t="s">
        <v>1190</v>
      </c>
      <c r="AS288" s="86" t="s">
        <v>1189</v>
      </c>
      <c r="AT288" s="86" t="s">
        <v>1190</v>
      </c>
      <c r="AU288" s="86" t="s">
        <v>1189</v>
      </c>
      <c r="AV288" s="86" t="s">
        <v>1189</v>
      </c>
      <c r="AW288" s="86" t="s">
        <v>1190</v>
      </c>
      <c r="AX288" s="86" t="s">
        <v>1191</v>
      </c>
      <c r="AY288" s="86" t="s">
        <v>1192</v>
      </c>
      <c r="AZ288" s="80" t="s">
        <v>1193</v>
      </c>
      <c r="BA288" s="86" t="s">
        <v>3156</v>
      </c>
    </row>
    <row r="289" spans="1:53" ht="15.75">
      <c r="A289" s="80">
        <v>891</v>
      </c>
      <c r="B289" s="80" t="s">
        <v>387</v>
      </c>
      <c r="C289" s="81" t="s">
        <v>66</v>
      </c>
      <c r="D289" s="81" t="s">
        <v>158</v>
      </c>
      <c r="E289" s="82" t="s">
        <v>463</v>
      </c>
      <c r="F289" s="80" t="s">
        <v>1176</v>
      </c>
      <c r="G289" s="80" t="s">
        <v>21</v>
      </c>
      <c r="H289" s="80" t="s">
        <v>1282</v>
      </c>
      <c r="I289" s="80" t="s">
        <v>1283</v>
      </c>
      <c r="J289" s="83"/>
      <c r="K289" s="80">
        <v>1701</v>
      </c>
      <c r="L289" s="80" t="s">
        <v>1709</v>
      </c>
      <c r="M289" s="80" t="s">
        <v>1710</v>
      </c>
      <c r="N289" s="81" t="s">
        <v>1232</v>
      </c>
      <c r="O289" s="81" t="s">
        <v>3572</v>
      </c>
      <c r="P289" s="80" t="s">
        <v>3573</v>
      </c>
      <c r="Q289" s="81" t="s">
        <v>493</v>
      </c>
      <c r="R289" s="83"/>
      <c r="S289" s="81" t="s">
        <v>1715</v>
      </c>
      <c r="T289" s="81" t="s">
        <v>471</v>
      </c>
      <c r="U289" s="84">
        <v>15207</v>
      </c>
      <c r="V289" s="80">
        <v>40.364267300000002</v>
      </c>
      <c r="W289" s="80">
        <v>-79.908657300000002</v>
      </c>
      <c r="X289" s="80" t="s">
        <v>3574</v>
      </c>
      <c r="Y289" s="80" t="s">
        <v>3574</v>
      </c>
      <c r="Z289" s="80">
        <v>32</v>
      </c>
      <c r="AA289" s="80"/>
      <c r="AB289" s="85" t="s">
        <v>3575</v>
      </c>
      <c r="AC289" s="85" t="s">
        <v>3576</v>
      </c>
      <c r="AD289" s="83"/>
      <c r="AE289" s="83"/>
      <c r="AF289" s="83"/>
      <c r="AG289" s="86" t="s">
        <v>1189</v>
      </c>
      <c r="AH289" s="86" t="s">
        <v>1190</v>
      </c>
      <c r="AI289" s="86"/>
      <c r="AJ289" s="87"/>
      <c r="AK289" s="88" t="str">
        <f>VLOOKUP($A289,'[2]Arcade.Laser Tag'!$A$1:$AB$293,15,FALSE)</f>
        <v>Token</v>
      </c>
      <c r="AL289" s="89"/>
      <c r="AM289" s="86" t="s">
        <v>1189</v>
      </c>
      <c r="AN289" s="86" t="s">
        <v>1189</v>
      </c>
      <c r="AO289" s="86" t="s">
        <v>1189</v>
      </c>
      <c r="AP289" s="86" t="s">
        <v>1189</v>
      </c>
      <c r="AQ289" s="90"/>
      <c r="AR289" s="86" t="s">
        <v>1190</v>
      </c>
      <c r="AS289" s="86" t="s">
        <v>1189</v>
      </c>
      <c r="AT289" s="86" t="s">
        <v>1190</v>
      </c>
      <c r="AU289" s="86" t="s">
        <v>1189</v>
      </c>
      <c r="AV289" s="86" t="s">
        <v>1189</v>
      </c>
      <c r="AW289" s="86" t="s">
        <v>1190</v>
      </c>
      <c r="AX289" s="86" t="s">
        <v>1191</v>
      </c>
      <c r="AY289" s="86" t="s">
        <v>1192</v>
      </c>
      <c r="AZ289" s="80" t="s">
        <v>1193</v>
      </c>
      <c r="BA289" s="86" t="s">
        <v>3156</v>
      </c>
    </row>
    <row r="290" spans="1:53" ht="15.75">
      <c r="A290" s="80">
        <v>892</v>
      </c>
      <c r="B290" s="80" t="s">
        <v>387</v>
      </c>
      <c r="C290" s="81" t="s">
        <v>100</v>
      </c>
      <c r="D290" s="81" t="s">
        <v>104</v>
      </c>
      <c r="E290" s="82" t="s">
        <v>464</v>
      </c>
      <c r="F290" s="80" t="s">
        <v>1176</v>
      </c>
      <c r="G290" s="80" t="s">
        <v>27</v>
      </c>
      <c r="H290" s="80" t="s">
        <v>1392</v>
      </c>
      <c r="I290" s="80" t="s">
        <v>1393</v>
      </c>
      <c r="J290" s="80" t="s">
        <v>1394</v>
      </c>
      <c r="K290" s="80">
        <v>1616</v>
      </c>
      <c r="L290" s="87" t="s">
        <v>1412</v>
      </c>
      <c r="M290" s="94" t="s">
        <v>1413</v>
      </c>
      <c r="N290" s="81" t="s">
        <v>3577</v>
      </c>
      <c r="O290" s="81" t="s">
        <v>3578</v>
      </c>
      <c r="P290" s="80" t="s">
        <v>3579</v>
      </c>
      <c r="Q290" s="81" t="s">
        <v>491</v>
      </c>
      <c r="R290" s="83"/>
      <c r="S290" s="81" t="s">
        <v>1417</v>
      </c>
      <c r="T290" s="81" t="s">
        <v>487</v>
      </c>
      <c r="U290" s="84">
        <v>78217</v>
      </c>
      <c r="V290" s="80">
        <v>29.550595300000001</v>
      </c>
      <c r="W290" s="80">
        <v>-98.409790999999998</v>
      </c>
      <c r="X290" s="80" t="s">
        <v>3580</v>
      </c>
      <c r="Y290" s="80" t="s">
        <v>3580</v>
      </c>
      <c r="Z290" s="80">
        <v>40</v>
      </c>
      <c r="AA290" s="80"/>
      <c r="AB290" s="85" t="s">
        <v>3581</v>
      </c>
      <c r="AC290" s="85" t="s">
        <v>3582</v>
      </c>
      <c r="AD290" s="83"/>
      <c r="AE290" s="83"/>
      <c r="AF290" s="83"/>
      <c r="AG290" s="86" t="s">
        <v>1189</v>
      </c>
      <c r="AH290" s="86" t="s">
        <v>1190</v>
      </c>
      <c r="AI290" s="86"/>
      <c r="AJ290" s="87"/>
      <c r="AK290" s="88" t="str">
        <f>VLOOKUP($A290,'[2]Arcade.Laser Tag'!$A$1:$AB$293,15,FALSE)</f>
        <v>Token</v>
      </c>
      <c r="AL290" s="89"/>
      <c r="AM290" s="86" t="s">
        <v>1189</v>
      </c>
      <c r="AN290" s="86" t="s">
        <v>1190</v>
      </c>
      <c r="AO290" s="86" t="s">
        <v>1189</v>
      </c>
      <c r="AP290" s="86" t="s">
        <v>1189</v>
      </c>
      <c r="AQ290" s="90"/>
      <c r="AR290" s="86" t="s">
        <v>1190</v>
      </c>
      <c r="AS290" s="86" t="s">
        <v>1189</v>
      </c>
      <c r="AT290" s="86" t="s">
        <v>1190</v>
      </c>
      <c r="AU290" s="86" t="s">
        <v>1189</v>
      </c>
      <c r="AV290" s="86" t="s">
        <v>1189</v>
      </c>
      <c r="AW290" s="86" t="s">
        <v>1190</v>
      </c>
      <c r="AX290" s="86" t="s">
        <v>1191</v>
      </c>
      <c r="AY290" s="86" t="s">
        <v>1192</v>
      </c>
      <c r="AZ290" s="80" t="s">
        <v>1193</v>
      </c>
      <c r="BA290" s="86" t="s">
        <v>3156</v>
      </c>
    </row>
    <row r="291" spans="1:53" ht="15.75">
      <c r="A291" s="80">
        <v>893</v>
      </c>
      <c r="B291" s="80" t="s">
        <v>387</v>
      </c>
      <c r="C291" s="81" t="s">
        <v>94</v>
      </c>
      <c r="D291" s="93" t="s">
        <v>1380</v>
      </c>
      <c r="E291" s="82" t="s">
        <v>465</v>
      </c>
      <c r="F291" s="80" t="s">
        <v>1176</v>
      </c>
      <c r="G291" s="80" t="s">
        <v>27</v>
      </c>
      <c r="H291" s="80" t="s">
        <v>1368</v>
      </c>
      <c r="I291" s="80" t="s">
        <v>1369</v>
      </c>
      <c r="J291" s="87" t="s">
        <v>1381</v>
      </c>
      <c r="K291" s="87">
        <v>1606</v>
      </c>
      <c r="L291" s="87" t="s">
        <v>1382</v>
      </c>
      <c r="M291" s="91" t="s">
        <v>1383</v>
      </c>
      <c r="N291" s="81" t="s">
        <v>3583</v>
      </c>
      <c r="O291" s="81" t="s">
        <v>3584</v>
      </c>
      <c r="P291" s="80" t="s">
        <v>3585</v>
      </c>
      <c r="Q291" s="81" t="s">
        <v>489</v>
      </c>
      <c r="R291" s="83"/>
      <c r="S291" s="81" t="s">
        <v>3586</v>
      </c>
      <c r="T291" s="81" t="s">
        <v>487</v>
      </c>
      <c r="U291" s="84">
        <v>76133</v>
      </c>
      <c r="V291" s="80">
        <v>32.647204799999997</v>
      </c>
      <c r="W291" s="80">
        <v>-97.362517400000002</v>
      </c>
      <c r="X291" s="80" t="s">
        <v>3587</v>
      </c>
      <c r="Y291" s="80" t="s">
        <v>3587</v>
      </c>
      <c r="Z291" s="80">
        <v>40</v>
      </c>
      <c r="AA291" s="80"/>
      <c r="AB291" s="85" t="s">
        <v>3588</v>
      </c>
      <c r="AC291" s="85" t="s">
        <v>3589</v>
      </c>
      <c r="AD291" s="83"/>
      <c r="AE291" s="83"/>
      <c r="AF291" s="83"/>
      <c r="AG291" s="86" t="s">
        <v>1189</v>
      </c>
      <c r="AH291" s="86" t="s">
        <v>1190</v>
      </c>
      <c r="AI291" s="86"/>
      <c r="AJ291" s="87"/>
      <c r="AK291" s="88" t="str">
        <f>VLOOKUP($A291,'[2]Arcade.Laser Tag'!$A$1:$AB$293,15,FALSE)</f>
        <v>Token</v>
      </c>
      <c r="AL291" s="89"/>
      <c r="AM291" s="86" t="s">
        <v>1189</v>
      </c>
      <c r="AN291" s="86" t="s">
        <v>1190</v>
      </c>
      <c r="AO291" s="86" t="s">
        <v>1189</v>
      </c>
      <c r="AP291" s="86" t="s">
        <v>1189</v>
      </c>
      <c r="AQ291" s="90"/>
      <c r="AR291" s="86" t="s">
        <v>1190</v>
      </c>
      <c r="AS291" s="86" t="s">
        <v>1189</v>
      </c>
      <c r="AT291" s="86" t="s">
        <v>1190</v>
      </c>
      <c r="AU291" s="86" t="s">
        <v>1189</v>
      </c>
      <c r="AV291" s="86" t="s">
        <v>1190</v>
      </c>
      <c r="AW291" s="86" t="s">
        <v>1190</v>
      </c>
      <c r="AX291" s="86" t="s">
        <v>1191</v>
      </c>
      <c r="AY291" s="86" t="s">
        <v>1192</v>
      </c>
      <c r="AZ291" s="80" t="s">
        <v>1193</v>
      </c>
      <c r="BA291" s="86" t="s">
        <v>3156</v>
      </c>
    </row>
    <row r="292" spans="1:53" ht="15.75">
      <c r="A292" s="80">
        <v>894</v>
      </c>
      <c r="B292" s="80" t="s">
        <v>44</v>
      </c>
      <c r="C292" s="81" t="s">
        <v>56</v>
      </c>
      <c r="D292" s="93" t="s">
        <v>1587</v>
      </c>
      <c r="E292" s="82" t="s">
        <v>3590</v>
      </c>
      <c r="F292" s="80" t="s">
        <v>1176</v>
      </c>
      <c r="G292" s="80" t="s">
        <v>133</v>
      </c>
      <c r="H292" s="80" t="s">
        <v>1261</v>
      </c>
      <c r="I292" s="80" t="s">
        <v>1262</v>
      </c>
      <c r="J292" s="80"/>
      <c r="K292" s="80">
        <v>1700</v>
      </c>
      <c r="L292" s="80" t="s">
        <v>1588</v>
      </c>
      <c r="M292" s="80" t="s">
        <v>1589</v>
      </c>
      <c r="N292" s="81" t="s">
        <v>3591</v>
      </c>
      <c r="O292" s="81" t="s">
        <v>3592</v>
      </c>
      <c r="P292" s="80" t="s">
        <v>3593</v>
      </c>
      <c r="Q292" s="81" t="s">
        <v>485</v>
      </c>
      <c r="R292" s="83"/>
      <c r="S292" s="81" t="s">
        <v>3594</v>
      </c>
      <c r="T292" s="81" t="s">
        <v>483</v>
      </c>
      <c r="U292" s="84">
        <v>98087</v>
      </c>
      <c r="V292" s="80">
        <v>47.848378400000001</v>
      </c>
      <c r="W292" s="80">
        <v>-122.2501764</v>
      </c>
      <c r="X292" s="80" t="s">
        <v>3595</v>
      </c>
      <c r="Y292" s="80" t="s">
        <v>3595</v>
      </c>
      <c r="Z292" s="80">
        <v>40</v>
      </c>
      <c r="AA292" s="80"/>
      <c r="AB292" s="85" t="s">
        <v>3596</v>
      </c>
      <c r="AC292" s="85" t="s">
        <v>3597</v>
      </c>
      <c r="AD292" s="83" t="s">
        <v>1190</v>
      </c>
      <c r="AE292" s="95">
        <v>43066</v>
      </c>
      <c r="AF292" s="83" t="s">
        <v>3598</v>
      </c>
      <c r="AG292" s="86" t="s">
        <v>1189</v>
      </c>
      <c r="AH292" s="86" t="s">
        <v>1190</v>
      </c>
      <c r="AI292" s="86"/>
      <c r="AJ292" s="87"/>
      <c r="AK292" s="88" t="str">
        <f>VLOOKUP($A292,'[2]Arcade.Laser Tag'!$A$1:$AB$293,15,FALSE)</f>
        <v>Intercard</v>
      </c>
      <c r="AL292" s="89"/>
      <c r="AM292" s="86" t="s">
        <v>1189</v>
      </c>
      <c r="AN292" s="86" t="s">
        <v>1189</v>
      </c>
      <c r="AO292" s="86" t="s">
        <v>1189</v>
      </c>
      <c r="AP292" s="86" t="s">
        <v>1189</v>
      </c>
      <c r="AQ292" s="90"/>
      <c r="AR292" s="86" t="s">
        <v>1190</v>
      </c>
      <c r="AS292" s="86" t="s">
        <v>1189</v>
      </c>
      <c r="AT292" s="86" t="s">
        <v>1190</v>
      </c>
      <c r="AU292" s="86" t="s">
        <v>1189</v>
      </c>
      <c r="AV292" s="86" t="s">
        <v>1190</v>
      </c>
      <c r="AW292" s="86" t="s">
        <v>1190</v>
      </c>
      <c r="AX292" s="86" t="s">
        <v>1191</v>
      </c>
      <c r="AY292" s="86" t="s">
        <v>1192</v>
      </c>
      <c r="AZ292" s="80" t="s">
        <v>1193</v>
      </c>
      <c r="BA292" s="86" t="s">
        <v>3156</v>
      </c>
    </row>
  </sheetData>
  <autoFilter ref="A1:BA292"/>
  <hyperlinks>
    <hyperlink ref="I25" r:id="rId1"/>
    <hyperlink ref="M25" r:id="rId2"/>
    <hyperlink ref="I43" r:id="rId3"/>
    <hyperlink ref="I290" r:id="rId4"/>
    <hyperlink ref="I83" r:id="rId5"/>
    <hyperlink ref="I85" r:id="rId6"/>
    <hyperlink ref="I88" r:id="rId7"/>
    <hyperlink ref="I182" r:id="rId8"/>
    <hyperlink ref="I205" r:id="rId9"/>
    <hyperlink ref="I269" r:id="rId10"/>
    <hyperlink ref="I274:I275" r:id="rId11" display="jsilverstein@bowlmor-amf.com"/>
    <hyperlink ref="M83" r:id="rId12"/>
    <hyperlink ref="M85" r:id="rId13"/>
    <hyperlink ref="M88" r:id="rId14"/>
    <hyperlink ref="M182" r:id="rId15"/>
    <hyperlink ref="M205" r:id="rId16"/>
    <hyperlink ref="M269" r:id="rId17"/>
    <hyperlink ref="M274:M275" r:id="rId18" display="jvarney@bowlmor-amf.com"/>
    <hyperlink ref="I41" r:id="rId19"/>
    <hyperlink ref="I206" r:id="rId20"/>
    <hyperlink ref="I211" r:id="rId21"/>
    <hyperlink ref="I274" r:id="rId22"/>
    <hyperlink ref="M41" r:id="rId23"/>
    <hyperlink ref="M206" r:id="rId24"/>
    <hyperlink ref="M211" r:id="rId25"/>
    <hyperlink ref="M274" r:id="rId26"/>
    <hyperlink ref="I62" r:id="rId27"/>
    <hyperlink ref="I184" r:id="rId28"/>
    <hyperlink ref="I185" r:id="rId29"/>
    <hyperlink ref="I190" r:id="rId30"/>
    <hyperlink ref="I191" r:id="rId31"/>
    <hyperlink ref="I192" r:id="rId32"/>
    <hyperlink ref="I195" r:id="rId33"/>
    <hyperlink ref="I201" r:id="rId34"/>
    <hyperlink ref="M62" r:id="rId35"/>
    <hyperlink ref="M184" r:id="rId36"/>
    <hyperlink ref="M185" r:id="rId37"/>
    <hyperlink ref="M190" r:id="rId38"/>
    <hyperlink ref="M191" r:id="rId39"/>
    <hyperlink ref="M195" r:id="rId40"/>
    <hyperlink ref="M201" r:id="rId41"/>
    <hyperlink ref="I80" r:id="rId42"/>
    <hyperlink ref="I92" r:id="rId43"/>
    <hyperlink ref="I199" r:id="rId44"/>
    <hyperlink ref="I200" r:id="rId45"/>
    <hyperlink ref="I231" r:id="rId46"/>
    <hyperlink ref="I270" r:id="rId47"/>
    <hyperlink ref="I271" r:id="rId48"/>
    <hyperlink ref="I272" r:id="rId49"/>
    <hyperlink ref="I273" r:id="rId50"/>
    <hyperlink ref="I277" r:id="rId51"/>
    <hyperlink ref="M80" r:id="rId52"/>
    <hyperlink ref="M92" r:id="rId53"/>
    <hyperlink ref="M199" r:id="rId54"/>
    <hyperlink ref="M200" r:id="rId55"/>
    <hyperlink ref="M231" r:id="rId56"/>
    <hyperlink ref="M270" r:id="rId57"/>
    <hyperlink ref="M271" r:id="rId58"/>
    <hyperlink ref="M272" r:id="rId59"/>
    <hyperlink ref="M273" r:id="rId60"/>
    <hyperlink ref="M277" r:id="rId61"/>
    <hyperlink ref="I123" r:id="rId62"/>
    <hyperlink ref="I125" r:id="rId63"/>
    <hyperlink ref="I129" r:id="rId64"/>
    <hyperlink ref="I131" r:id="rId65"/>
    <hyperlink ref="I208" r:id="rId66"/>
    <hyperlink ref="M123" r:id="rId67"/>
    <hyperlink ref="I23" r:id="rId68"/>
    <hyperlink ref="I38" r:id="rId69"/>
    <hyperlink ref="I132" r:id="rId70"/>
    <hyperlink ref="I133" r:id="rId71"/>
    <hyperlink ref="I134" r:id="rId72"/>
    <hyperlink ref="I135" r:id="rId73"/>
    <hyperlink ref="I136" r:id="rId74"/>
    <hyperlink ref="I144" r:id="rId75"/>
    <hyperlink ref="I145" r:id="rId76"/>
    <hyperlink ref="I146" r:id="rId77"/>
    <hyperlink ref="M23" r:id="rId78"/>
    <hyperlink ref="M38" r:id="rId79"/>
    <hyperlink ref="M132" r:id="rId80"/>
    <hyperlink ref="M133" r:id="rId81"/>
    <hyperlink ref="M134" r:id="rId82"/>
    <hyperlink ref="M135" r:id="rId83"/>
    <hyperlink ref="M136" r:id="rId84"/>
    <hyperlink ref="M144" r:id="rId85"/>
    <hyperlink ref="M145" r:id="rId86"/>
    <hyperlink ref="M146" r:id="rId87"/>
    <hyperlink ref="I186" r:id="rId88"/>
    <hyperlink ref="I188" r:id="rId89"/>
    <hyperlink ref="I189" r:id="rId90"/>
    <hyperlink ref="I210" r:id="rId91"/>
    <hyperlink ref="M186" r:id="rId92"/>
    <hyperlink ref="M188" r:id="rId93"/>
    <hyperlink ref="M189" r:id="rId94"/>
    <hyperlink ref="M210" r:id="rId95"/>
    <hyperlink ref="I81" r:id="rId96"/>
    <hyperlink ref="I82" r:id="rId97"/>
    <hyperlink ref="I84" r:id="rId98"/>
    <hyperlink ref="I86" r:id="rId99"/>
    <hyperlink ref="I87" r:id="rId100"/>
    <hyperlink ref="I89" r:id="rId101"/>
    <hyperlink ref="I217" r:id="rId102"/>
    <hyperlink ref="M81" r:id="rId103"/>
    <hyperlink ref="M82" r:id="rId104"/>
    <hyperlink ref="M84" r:id="rId105"/>
    <hyperlink ref="I48" r:id="rId106"/>
    <hyperlink ref="I70" r:id="rId107"/>
    <hyperlink ref="I72" r:id="rId108"/>
    <hyperlink ref="M48" r:id="rId109"/>
    <hyperlink ref="M70" r:id="rId110"/>
    <hyperlink ref="M72" r:id="rId111"/>
    <hyperlink ref="I171" r:id="rId112"/>
    <hyperlink ref="I172" r:id="rId113"/>
    <hyperlink ref="I255" r:id="rId114"/>
    <hyperlink ref="I256" r:id="rId115"/>
    <hyperlink ref="I95" r:id="rId116"/>
    <hyperlink ref="I96" r:id="rId117"/>
    <hyperlink ref="I222" r:id="rId118"/>
    <hyperlink ref="I223" r:id="rId119"/>
    <hyperlink ref="I224" r:id="rId120"/>
    <hyperlink ref="I225" r:id="rId121"/>
    <hyperlink ref="M95" r:id="rId122"/>
    <hyperlink ref="I49" r:id="rId123"/>
    <hyperlink ref="I57" r:id="rId124"/>
    <hyperlink ref="I100" r:id="rId125"/>
    <hyperlink ref="I257" r:id="rId126"/>
    <hyperlink ref="I288" r:id="rId127"/>
    <hyperlink ref="M49" r:id="rId128"/>
    <hyperlink ref="M57" r:id="rId129"/>
    <hyperlink ref="M100" r:id="rId130"/>
    <hyperlink ref="M257" r:id="rId131"/>
    <hyperlink ref="M288" r:id="rId132"/>
    <hyperlink ref="I17" r:id="rId133"/>
    <hyperlink ref="I209" r:id="rId134"/>
    <hyperlink ref="I212" r:id="rId135"/>
    <hyperlink ref="M17" r:id="rId136"/>
    <hyperlink ref="M209" r:id="rId137"/>
    <hyperlink ref="M212" r:id="rId138"/>
    <hyperlink ref="I181" r:id="rId139"/>
    <hyperlink ref="I196" r:id="rId140"/>
    <hyperlink ref="I214" r:id="rId141"/>
    <hyperlink ref="I219" r:id="rId142"/>
    <hyperlink ref="I220" r:id="rId143"/>
    <hyperlink ref="I221" r:id="rId144"/>
    <hyperlink ref="I242" r:id="rId145"/>
    <hyperlink ref="M181" r:id="rId146"/>
    <hyperlink ref="M196" r:id="rId147"/>
    <hyperlink ref="M214" r:id="rId148"/>
    <hyperlink ref="M219" r:id="rId149"/>
    <hyperlink ref="M220" r:id="rId150"/>
    <hyperlink ref="M221" r:id="rId151"/>
    <hyperlink ref="M242" r:id="rId152"/>
    <hyperlink ref="I19" r:id="rId153"/>
    <hyperlink ref="I44" r:id="rId154"/>
    <hyperlink ref="I50" r:id="rId155"/>
    <hyperlink ref="I56" r:id="rId156"/>
    <hyperlink ref="I71" r:id="rId157"/>
    <hyperlink ref="I73" r:id="rId158"/>
    <hyperlink ref="I157" r:id="rId159"/>
    <hyperlink ref="I177" r:id="rId160"/>
    <hyperlink ref="M19" r:id="rId161"/>
    <hyperlink ref="M44" r:id="rId162"/>
    <hyperlink ref="M50" r:id="rId163"/>
    <hyperlink ref="M56" r:id="rId164"/>
    <hyperlink ref="M71" r:id="rId165"/>
    <hyperlink ref="M73" r:id="rId166"/>
    <hyperlink ref="M157" r:id="rId167"/>
    <hyperlink ref="M177" r:id="rId168"/>
    <hyperlink ref="I30" r:id="rId169"/>
    <hyperlink ref="I33" r:id="rId170"/>
    <hyperlink ref="I51" r:id="rId171"/>
    <hyperlink ref="I52" r:id="rId172"/>
    <hyperlink ref="I53" r:id="rId173"/>
    <hyperlink ref="I101" r:id="rId174"/>
    <hyperlink ref="I137" r:id="rId175"/>
    <hyperlink ref="I140" r:id="rId176"/>
    <hyperlink ref="I141" r:id="rId177"/>
    <hyperlink ref="I284" r:id="rId178"/>
    <hyperlink ref="M30" r:id="rId179"/>
    <hyperlink ref="M33" r:id="rId180"/>
    <hyperlink ref="M51" r:id="rId181"/>
    <hyperlink ref="M52" r:id="rId182"/>
    <hyperlink ref="M53" r:id="rId183"/>
    <hyperlink ref="M101" r:id="rId184"/>
    <hyperlink ref="M137" r:id="rId185"/>
    <hyperlink ref="M140" r:id="rId186"/>
    <hyperlink ref="M141" r:id="rId187"/>
    <hyperlink ref="M284" r:id="rId188"/>
    <hyperlink ref="I110" r:id="rId189"/>
    <hyperlink ref="I111" r:id="rId190"/>
    <hyperlink ref="I112" r:id="rId191"/>
    <hyperlink ref="I114" r:id="rId192"/>
    <hyperlink ref="I115" r:id="rId193"/>
    <hyperlink ref="I251" r:id="rId194"/>
    <hyperlink ref="I287" r:id="rId195"/>
    <hyperlink ref="M110" r:id="rId196"/>
    <hyperlink ref="M111" r:id="rId197"/>
    <hyperlink ref="M112" r:id="rId198"/>
    <hyperlink ref="M114" r:id="rId199"/>
    <hyperlink ref="M115" r:id="rId200"/>
    <hyperlink ref="M251" r:id="rId201"/>
    <hyperlink ref="M287" r:id="rId202"/>
    <hyperlink ref="I116" r:id="rId203"/>
    <hyperlink ref="I120" r:id="rId204"/>
    <hyperlink ref="I122" r:id="rId205"/>
    <hyperlink ref="I124" r:id="rId206"/>
    <hyperlink ref="I127" r:id="rId207"/>
    <hyperlink ref="M116" r:id="rId208"/>
    <hyperlink ref="M120" r:id="rId209"/>
    <hyperlink ref="M122" r:id="rId210"/>
    <hyperlink ref="M124" r:id="rId211"/>
    <hyperlink ref="M127" r:id="rId212"/>
    <hyperlink ref="I29" r:id="rId213"/>
    <hyperlink ref="I31" r:id="rId214"/>
    <hyperlink ref="I35" r:id="rId215"/>
    <hyperlink ref="I37" r:id="rId216"/>
    <hyperlink ref="I39" r:id="rId217"/>
    <hyperlink ref="I60" r:id="rId218"/>
    <hyperlink ref="I98" r:id="rId219"/>
    <hyperlink ref="I126" r:id="rId220"/>
    <hyperlink ref="I163" r:id="rId221"/>
    <hyperlink ref="M31" r:id="rId222"/>
    <hyperlink ref="M35" r:id="rId223"/>
    <hyperlink ref="M37" r:id="rId224"/>
    <hyperlink ref="M39" r:id="rId225"/>
    <hyperlink ref="M98" r:id="rId226"/>
    <hyperlink ref="M126" r:id="rId227"/>
    <hyperlink ref="M163" r:id="rId228"/>
    <hyperlink ref="I64" r:id="rId229"/>
    <hyperlink ref="I160" r:id="rId230"/>
    <hyperlink ref="I162" r:id="rId231"/>
    <hyperlink ref="I164" r:id="rId232"/>
    <hyperlink ref="I165" r:id="rId233"/>
    <hyperlink ref="I167" r:id="rId234"/>
    <hyperlink ref="I168" r:id="rId235"/>
    <hyperlink ref="I169" r:id="rId236"/>
    <hyperlink ref="I170" r:id="rId237"/>
    <hyperlink ref="I259" r:id="rId238"/>
    <hyperlink ref="M64" r:id="rId239"/>
    <hyperlink ref="M162" r:id="rId240"/>
    <hyperlink ref="M165" r:id="rId241"/>
    <hyperlink ref="M167" r:id="rId242"/>
    <hyperlink ref="M168" r:id="rId243"/>
    <hyperlink ref="M169" r:id="rId244"/>
    <hyperlink ref="M170" r:id="rId245"/>
    <hyperlink ref="M259" r:id="rId246"/>
    <hyperlink ref="I22" r:id="rId247"/>
    <hyperlink ref="I143" r:id="rId248"/>
    <hyperlink ref="I179" r:id="rId249"/>
    <hyperlink ref="I180" r:id="rId250"/>
    <hyperlink ref="I187" r:id="rId251"/>
    <hyperlink ref="I193" r:id="rId252"/>
    <hyperlink ref="I194" r:id="rId253"/>
    <hyperlink ref="I198" r:id="rId254"/>
    <hyperlink ref="I261" r:id="rId255"/>
    <hyperlink ref="I262" r:id="rId256"/>
    <hyperlink ref="I291" r:id="rId257"/>
    <hyperlink ref="M22" r:id="rId258"/>
    <hyperlink ref="M143" r:id="rId259"/>
    <hyperlink ref="M180" r:id="rId260"/>
    <hyperlink ref="M187" r:id="rId261"/>
    <hyperlink ref="M193" r:id="rId262"/>
    <hyperlink ref="M198" r:id="rId263"/>
    <hyperlink ref="I26" r:id="rId264"/>
    <hyperlink ref="I74" r:id="rId265"/>
    <hyperlink ref="I75" r:id="rId266"/>
    <hyperlink ref="I76" r:id="rId267"/>
    <hyperlink ref="I77" r:id="rId268"/>
    <hyperlink ref="I78" r:id="rId269"/>
    <hyperlink ref="I79" r:id="rId270"/>
    <hyperlink ref="M26" r:id="rId271"/>
    <hyperlink ref="M79" r:id="rId272"/>
    <hyperlink ref="I139" r:id="rId273"/>
    <hyperlink ref="M139" r:id="rId274"/>
    <hyperlink ref="I21" r:id="rId275"/>
    <hyperlink ref="I42" r:id="rId276"/>
    <hyperlink ref="I91" r:id="rId277"/>
    <hyperlink ref="I113" r:id="rId278"/>
    <hyperlink ref="I254" r:id="rId279"/>
    <hyperlink ref="I258" r:id="rId280"/>
    <hyperlink ref="I281" r:id="rId281"/>
    <hyperlink ref="I286" r:id="rId282"/>
    <hyperlink ref="M42" r:id="rId283"/>
    <hyperlink ref="M91" r:id="rId284"/>
    <hyperlink ref="M254" r:id="rId285"/>
    <hyperlink ref="M258" r:id="rId286"/>
    <hyperlink ref="M281" r:id="rId287"/>
    <hyperlink ref="M286" r:id="rId288"/>
    <hyperlink ref="I59" r:id="rId289"/>
    <hyperlink ref="I260" r:id="rId290"/>
    <hyperlink ref="I289" r:id="rId291"/>
    <hyperlink ref="M59" r:id="rId292"/>
    <hyperlink ref="M260" r:id="rId293"/>
    <hyperlink ref="M289" r:id="rId294"/>
    <hyperlink ref="I106" r:id="rId295"/>
    <hyperlink ref="I213" r:id="rId296"/>
    <hyperlink ref="I215" r:id="rId297"/>
    <hyperlink ref="I218" r:id="rId298"/>
    <hyperlink ref="M106" r:id="rId299"/>
    <hyperlink ref="M213" r:id="rId300"/>
    <hyperlink ref="M215" r:id="rId301"/>
    <hyperlink ref="M218" r:id="rId302"/>
    <hyperlink ref="I3" r:id="rId303"/>
    <hyperlink ref="I9" r:id="rId304"/>
    <hyperlink ref="I36" r:id="rId305"/>
    <hyperlink ref="I263" r:id="rId306"/>
    <hyperlink ref="M36" r:id="rId307"/>
    <hyperlink ref="I2" r:id="rId308"/>
    <hyperlink ref="I5" r:id="rId309"/>
    <hyperlink ref="I6" r:id="rId310"/>
    <hyperlink ref="I16" r:id="rId311"/>
    <hyperlink ref="I34" r:id="rId312"/>
    <hyperlink ref="I237" r:id="rId313"/>
    <hyperlink ref="I238" r:id="rId314"/>
    <hyperlink ref="I285" r:id="rId315"/>
    <hyperlink ref="M2" r:id="rId316"/>
    <hyperlink ref="M5" r:id="rId317"/>
    <hyperlink ref="M6" r:id="rId318"/>
    <hyperlink ref="M16" r:id="rId319"/>
    <hyperlink ref="M34" r:id="rId320"/>
    <hyperlink ref="M237" r:id="rId321"/>
    <hyperlink ref="M238" r:id="rId322"/>
    <hyperlink ref="M285" r:id="rId323"/>
    <hyperlink ref="I4" r:id="rId324"/>
    <hyperlink ref="I7" r:id="rId325"/>
    <hyperlink ref="I228" r:id="rId326"/>
    <hyperlink ref="M4" r:id="rId327"/>
    <hyperlink ref="M7" r:id="rId328"/>
    <hyperlink ref="M228" r:id="rId329"/>
    <hyperlink ref="I202" r:id="rId330"/>
    <hyperlink ref="I202:I203" r:id="rId331" display="kgordon@bowlmor-amf.com"/>
    <hyperlink ref="I18" r:id="rId332"/>
    <hyperlink ref="I28" r:id="rId333"/>
    <hyperlink ref="I155" r:id="rId334"/>
    <hyperlink ref="I176" r:id="rId335"/>
    <hyperlink ref="M18" r:id="rId336"/>
    <hyperlink ref="M28" r:id="rId337"/>
    <hyperlink ref="M155" r:id="rId338"/>
    <hyperlink ref="M176" r:id="rId339"/>
    <hyperlink ref="I142" r:id="rId340"/>
    <hyperlink ref="I239" r:id="rId341"/>
    <hyperlink ref="M142" r:id="rId342"/>
    <hyperlink ref="M239" r:id="rId343"/>
    <hyperlink ref="I207" r:id="rId344"/>
    <hyperlink ref="I283" r:id="rId345"/>
    <hyperlink ref="M207" r:id="rId346"/>
    <hyperlink ref="M283" r:id="rId347"/>
    <hyperlink ref="I102" r:id="rId348"/>
    <hyperlink ref="I103" r:id="rId349"/>
    <hyperlink ref="I104" r:id="rId350"/>
    <hyperlink ref="I282" r:id="rId351"/>
    <hyperlink ref="I8" r:id="rId352"/>
    <hyperlink ref="I13" r:id="rId353"/>
    <hyperlink ref="I14" r:id="rId354"/>
    <hyperlink ref="I15" r:id="rId355"/>
    <hyperlink ref="I32" r:id="rId356"/>
    <hyperlink ref="M8" r:id="rId357"/>
    <hyperlink ref="M13" r:id="rId358"/>
    <hyperlink ref="M14" r:id="rId359"/>
    <hyperlink ref="M15" r:id="rId360"/>
    <hyperlink ref="M32" r:id="rId361"/>
    <hyperlink ref="I54" r:id="rId362"/>
    <hyperlink ref="I55" r:id="rId363"/>
    <hyperlink ref="I138" r:id="rId364"/>
    <hyperlink ref="M54" r:id="rId365"/>
    <hyperlink ref="M55" r:id="rId366"/>
    <hyperlink ref="M138" r:id="rId367"/>
    <hyperlink ref="I278" r:id="rId368"/>
    <hyperlink ref="I279" r:id="rId369"/>
    <hyperlink ref="M278" r:id="rId370"/>
    <hyperlink ref="M279" r:id="rId371"/>
    <hyperlink ref="I61" r:id="rId372"/>
    <hyperlink ref="I63" r:id="rId373"/>
    <hyperlink ref="I66" r:id="rId374"/>
    <hyperlink ref="I94" r:id="rId375"/>
    <hyperlink ref="I159" r:id="rId376"/>
    <hyperlink ref="I161" r:id="rId377"/>
    <hyperlink ref="I166" r:id="rId378"/>
    <hyperlink ref="I174" r:id="rId379"/>
    <hyperlink ref="I175" r:id="rId380"/>
    <hyperlink ref="M61" r:id="rId381"/>
    <hyperlink ref="M63" r:id="rId382"/>
    <hyperlink ref="M66" r:id="rId383"/>
    <hyperlink ref="M94" r:id="rId384"/>
    <hyperlink ref="M159" r:id="rId385"/>
    <hyperlink ref="M161" r:id="rId386"/>
    <hyperlink ref="M166" r:id="rId387"/>
    <hyperlink ref="M174" r:id="rId388"/>
    <hyperlink ref="M175" r:id="rId389"/>
    <hyperlink ref="I12" r:id="rId390"/>
    <hyperlink ref="I65" r:id="rId391"/>
    <hyperlink ref="I105" r:id="rId392"/>
    <hyperlink ref="I153" r:id="rId393"/>
    <hyperlink ref="I154" r:id="rId394"/>
    <hyperlink ref="I158" r:id="rId395"/>
    <hyperlink ref="I250" r:id="rId396"/>
    <hyperlink ref="M12" r:id="rId397"/>
    <hyperlink ref="M153" r:id="rId398"/>
    <hyperlink ref="I46" r:id="rId399"/>
    <hyperlink ref="I240" r:id="rId400"/>
    <hyperlink ref="I241" r:id="rId401"/>
    <hyperlink ref="I243" r:id="rId402"/>
    <hyperlink ref="I244" r:id="rId403"/>
    <hyperlink ref="I245" r:id="rId404"/>
    <hyperlink ref="I246" r:id="rId405"/>
    <hyperlink ref="I247" r:id="rId406"/>
    <hyperlink ref="I248" r:id="rId407"/>
    <hyperlink ref="I249" r:id="rId408"/>
    <hyperlink ref="M46" r:id="rId409"/>
    <hyperlink ref="M240" r:id="rId410"/>
    <hyperlink ref="M241" r:id="rId411"/>
    <hyperlink ref="M243" r:id="rId412"/>
    <hyperlink ref="M244" r:id="rId413"/>
    <hyperlink ref="M245" r:id="rId414"/>
    <hyperlink ref="M246" r:id="rId415"/>
    <hyperlink ref="M247" r:id="rId416"/>
    <hyperlink ref="M248" r:id="rId417"/>
    <hyperlink ref="M249" r:id="rId418"/>
    <hyperlink ref="I226" r:id="rId419"/>
    <hyperlink ref="I253" r:id="rId420"/>
    <hyperlink ref="I252" r:id="rId421"/>
    <hyperlink ref="I118" r:id="rId422"/>
    <hyperlink ref="I119" r:id="rId423"/>
    <hyperlink ref="I130" r:id="rId424"/>
    <hyperlink ref="I151" r:id="rId425"/>
    <hyperlink ref="I230" r:id="rId426"/>
    <hyperlink ref="I264" r:id="rId427"/>
    <hyperlink ref="I265" r:id="rId428"/>
    <hyperlink ref="I266" r:id="rId429"/>
    <hyperlink ref="I268" r:id="rId430"/>
    <hyperlink ref="M118" r:id="rId431"/>
    <hyperlink ref="M119" r:id="rId432"/>
    <hyperlink ref="M130" r:id="rId433"/>
    <hyperlink ref="M151" r:id="rId434"/>
    <hyperlink ref="M230" r:id="rId435"/>
    <hyperlink ref="M264" r:id="rId436"/>
    <hyperlink ref="M265" r:id="rId437"/>
    <hyperlink ref="M266" r:id="rId438"/>
    <hyperlink ref="M268" r:id="rId439"/>
    <hyperlink ref="I10" r:id="rId440"/>
    <hyperlink ref="I11" r:id="rId441"/>
    <hyperlink ref="I20" r:id="rId442"/>
    <hyperlink ref="I24" r:id="rId443"/>
    <hyperlink ref="I90" r:id="rId444"/>
    <hyperlink ref="I173" r:id="rId445"/>
    <hyperlink ref="I197" r:id="rId446"/>
    <hyperlink ref="M10" r:id="rId447"/>
    <hyperlink ref="M11" r:id="rId448"/>
    <hyperlink ref="M20" r:id="rId449"/>
    <hyperlink ref="M24" r:id="rId450"/>
    <hyperlink ref="M90" r:id="rId451"/>
    <hyperlink ref="M173" r:id="rId452"/>
    <hyperlink ref="M197" r:id="rId453"/>
    <hyperlink ref="I67" r:id="rId454"/>
    <hyperlink ref="I97" r:id="rId455"/>
    <hyperlink ref="I99" r:id="rId456"/>
    <hyperlink ref="I109" r:id="rId457"/>
    <hyperlink ref="I121" r:id="rId458"/>
    <hyperlink ref="I152" r:id="rId459"/>
    <hyperlink ref="I232" r:id="rId460"/>
    <hyperlink ref="I233" r:id="rId461"/>
    <hyperlink ref="I234" r:id="rId462"/>
    <hyperlink ref="I235" r:id="rId463"/>
    <hyperlink ref="I236" r:id="rId464"/>
    <hyperlink ref="M67" r:id="rId465"/>
    <hyperlink ref="M97" r:id="rId466"/>
    <hyperlink ref="M99" r:id="rId467"/>
    <hyperlink ref="M109" r:id="rId468"/>
    <hyperlink ref="M121" r:id="rId469"/>
    <hyperlink ref="M152" r:id="rId470"/>
    <hyperlink ref="M232" r:id="rId471"/>
    <hyperlink ref="M233" r:id="rId472"/>
    <hyperlink ref="M234" r:id="rId473"/>
    <hyperlink ref="M235" r:id="rId474"/>
    <hyperlink ref="M236" r:id="rId475"/>
    <hyperlink ref="I45" r:id="rId476"/>
    <hyperlink ref="I292" r:id="rId477"/>
    <hyperlink ref="M45" r:id="rId478"/>
    <hyperlink ref="I117" r:id="rId479"/>
    <hyperlink ref="I128" r:id="rId480"/>
    <hyperlink ref="I147" r:id="rId481"/>
    <hyperlink ref="I148" r:id="rId482"/>
    <hyperlink ref="I149" r:id="rId483"/>
    <hyperlink ref="I150" r:id="rId484"/>
    <hyperlink ref="I216" r:id="rId485"/>
    <hyperlink ref="I229" r:id="rId486"/>
    <hyperlink ref="I267" r:id="rId487"/>
    <hyperlink ref="M89" r:id="rId488"/>
    <hyperlink ref="I108" r:id="rId489"/>
    <hyperlink ref="M150" r:id="rId490"/>
    <hyperlink ref="M267" r:id="rId491"/>
    <hyperlink ref="M3" r:id="rId492"/>
    <hyperlink ref="M9" r:id="rId493"/>
    <hyperlink ref="M263" r:id="rId494"/>
    <hyperlink ref="I183" r:id="rId495"/>
    <hyperlink ref="M183" r:id="rId496"/>
    <hyperlink ref="M197:M202" r:id="rId497" display="mterrell@bowlmor-amf.com"/>
    <hyperlink ref="M65" r:id="rId498"/>
    <hyperlink ref="M105" r:id="rId499"/>
    <hyperlink ref="M158" r:id="rId500"/>
    <hyperlink ref="M160" r:id="rId501"/>
    <hyperlink ref="M164" r:id="rId502"/>
    <hyperlink ref="I227" r:id="rId503"/>
    <hyperlink ref="M227" r:id="rId504"/>
    <hyperlink ref="M93" r:id="rId505"/>
    <hyperlink ref="I93" r:id="rId506"/>
    <hyperlink ref="M102" r:id="rId507"/>
    <hyperlink ref="M103" r:id="rId508"/>
    <hyperlink ref="M104" r:id="rId509"/>
    <hyperlink ref="M282" r:id="rId510"/>
    <hyperlink ref="M226" r:id="rId511"/>
    <hyperlink ref="M252" r:id="rId512"/>
    <hyperlink ref="M253" r:id="rId513"/>
    <hyperlink ref="M149" r:id="rId514"/>
    <hyperlink ref="I27" r:id="rId515"/>
    <hyperlink ref="I40" r:id="rId516"/>
    <hyperlink ref="M27" r:id="rId517"/>
    <hyperlink ref="M40" r:id="rId518"/>
    <hyperlink ref="M216" r:id="rId519"/>
    <hyperlink ref="O108" r:id="rId520"/>
    <hyperlink ref="P108" r:id="rId521"/>
    <hyperlink ref="M86" r:id="rId522"/>
    <hyperlink ref="M87" r:id="rId523"/>
    <hyperlink ref="M43" r:id="rId524"/>
    <hyperlink ref="M290" r:id="rId525"/>
    <hyperlink ref="M125" r:id="rId526"/>
    <hyperlink ref="M129" r:id="rId527"/>
    <hyperlink ref="M131" r:id="rId528"/>
    <hyperlink ref="M208" r:id="rId529"/>
    <hyperlink ref="M96" r:id="rId530"/>
    <hyperlink ref="M222:M225" r:id="rId531" display="Rhaider@bowlmor-amf.com"/>
    <hyperlink ref="M113" r:id="rId532"/>
    <hyperlink ref="M60" r:id="rId533"/>
    <hyperlink ref="M21" r:id="rId534"/>
    <hyperlink ref="M194" r:id="rId535"/>
    <hyperlink ref="M261" r:id="rId536"/>
    <hyperlink ref="M179" r:id="rId537"/>
    <hyperlink ref="M262" r:id="rId538"/>
    <hyperlink ref="M291" r:id="rId539"/>
    <hyperlink ref="M154" r:id="rId540"/>
    <hyperlink ref="M250" r:id="rId541"/>
    <hyperlink ref="M192" r:id="rId542"/>
    <hyperlink ref="M217" r:id="rId543"/>
    <hyperlink ref="M256" r:id="rId544"/>
    <hyperlink ref="M172" r:id="rId545"/>
    <hyperlink ref="M171" r:id="rId546"/>
    <hyperlink ref="M255" r:id="rId547"/>
    <hyperlink ref="AB108" r:id="rId548"/>
    <hyperlink ref="AC108" r:id="rId5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4"/>
  <sheetViews>
    <sheetView workbookViewId="0">
      <pane ySplit="1" topLeftCell="A2" activePane="bottomLeft" state="frozen"/>
      <selection pane="bottomLeft" activeCell="B10" sqref="B10"/>
    </sheetView>
  </sheetViews>
  <sheetFormatPr defaultRowHeight="14.25"/>
  <cols>
    <col min="4" max="4" width="31.265625" bestFit="1" customWidth="1"/>
    <col min="6" max="6" width="9.86328125" bestFit="1" customWidth="1"/>
  </cols>
  <sheetData>
    <row r="1" spans="1:7" ht="56.25" customHeight="1" thickBot="1">
      <c r="A1" s="14" t="s">
        <v>1114</v>
      </c>
      <c r="B1" s="69" t="s">
        <v>1119</v>
      </c>
      <c r="C1" s="69" t="s">
        <v>1120</v>
      </c>
      <c r="D1" s="15" t="s">
        <v>1118</v>
      </c>
      <c r="E1" s="70" t="s">
        <v>1117</v>
      </c>
      <c r="F1" s="69" t="s">
        <v>1121</v>
      </c>
      <c r="G1" s="69" t="s">
        <v>1116</v>
      </c>
    </row>
    <row r="2" spans="1:7">
      <c r="A2" s="16">
        <v>13</v>
      </c>
      <c r="B2" s="18">
        <v>2.5</v>
      </c>
      <c r="C2" s="19">
        <v>2.5</v>
      </c>
      <c r="D2" s="20">
        <v>12.09</v>
      </c>
      <c r="E2" s="18">
        <v>2.2200000000000002</v>
      </c>
      <c r="F2" s="22" t="s">
        <v>6</v>
      </c>
      <c r="G2" s="19">
        <v>7</v>
      </c>
    </row>
    <row r="3" spans="1:7">
      <c r="A3" s="23">
        <v>20</v>
      </c>
      <c r="B3" s="25">
        <v>2.5</v>
      </c>
      <c r="C3" s="26">
        <v>2.5</v>
      </c>
      <c r="D3" s="27">
        <v>12.09</v>
      </c>
      <c r="E3" s="25">
        <v>2.2200000000000002</v>
      </c>
      <c r="F3" s="24"/>
      <c r="G3" s="26"/>
    </row>
    <row r="4" spans="1:7">
      <c r="A4" s="23">
        <v>21</v>
      </c>
      <c r="B4" s="25">
        <v>2.5</v>
      </c>
      <c r="C4" s="26">
        <v>2.5</v>
      </c>
      <c r="D4" s="27">
        <v>12.09</v>
      </c>
      <c r="E4" s="25">
        <v>2.2200000000000002</v>
      </c>
      <c r="F4" s="24" t="s">
        <v>5</v>
      </c>
      <c r="G4" s="26">
        <v>7</v>
      </c>
    </row>
    <row r="5" spans="1:7">
      <c r="A5" s="23">
        <v>23</v>
      </c>
      <c r="B5" s="25">
        <v>2.5</v>
      </c>
      <c r="C5" s="26">
        <v>2.5</v>
      </c>
      <c r="D5" s="27">
        <v>12.09</v>
      </c>
      <c r="E5" s="25">
        <v>2.2200000000000002</v>
      </c>
      <c r="F5" s="24" t="s">
        <v>6</v>
      </c>
      <c r="G5" s="26">
        <v>7</v>
      </c>
    </row>
    <row r="6" spans="1:7">
      <c r="A6" s="23">
        <v>24</v>
      </c>
      <c r="B6" s="25">
        <v>2.5</v>
      </c>
      <c r="C6" s="26">
        <v>2.5</v>
      </c>
      <c r="D6" s="27">
        <v>12.09</v>
      </c>
      <c r="E6" s="25">
        <v>2.2200000000000002</v>
      </c>
      <c r="F6" s="24" t="s">
        <v>6</v>
      </c>
      <c r="G6" s="26">
        <v>7</v>
      </c>
    </row>
    <row r="7" spans="1:7">
      <c r="A7" s="23">
        <v>35</v>
      </c>
      <c r="B7" s="25">
        <v>2.5</v>
      </c>
      <c r="C7" s="26">
        <v>2.5</v>
      </c>
      <c r="D7" s="27">
        <v>10.89</v>
      </c>
      <c r="E7" s="25">
        <v>2.2200000000000002</v>
      </c>
      <c r="F7" s="24"/>
      <c r="G7" s="26"/>
    </row>
    <row r="8" spans="1:7">
      <c r="A8" s="29">
        <v>36</v>
      </c>
      <c r="B8" s="25">
        <v>2</v>
      </c>
      <c r="C8" s="26">
        <v>2</v>
      </c>
      <c r="D8" s="27">
        <v>9.89</v>
      </c>
      <c r="E8" s="25">
        <v>2.2200000000000002</v>
      </c>
      <c r="F8" s="24"/>
      <c r="G8" s="26"/>
    </row>
    <row r="9" spans="1:7">
      <c r="A9" s="23">
        <v>44</v>
      </c>
      <c r="B9" s="25">
        <v>3</v>
      </c>
      <c r="C9" s="26">
        <v>3</v>
      </c>
      <c r="D9" s="27">
        <v>12.89</v>
      </c>
      <c r="E9" s="25">
        <v>2.2200000000000002</v>
      </c>
      <c r="F9" s="24"/>
      <c r="G9" s="26"/>
    </row>
    <row r="10" spans="1:7">
      <c r="A10" s="23">
        <v>58</v>
      </c>
      <c r="B10" s="25">
        <v>2.5</v>
      </c>
      <c r="C10" s="26">
        <v>2.5</v>
      </c>
      <c r="D10" s="27">
        <v>12.09</v>
      </c>
      <c r="E10" s="25">
        <v>2.2200000000000002</v>
      </c>
      <c r="F10" s="24" t="s">
        <v>6</v>
      </c>
      <c r="G10" s="26">
        <v>7</v>
      </c>
    </row>
    <row r="11" spans="1:7">
      <c r="A11" s="29">
        <v>61</v>
      </c>
      <c r="B11" s="25">
        <v>2.5</v>
      </c>
      <c r="C11" s="26">
        <v>2.5</v>
      </c>
      <c r="D11" s="27">
        <v>10.89</v>
      </c>
      <c r="E11" s="25">
        <v>2.2200000000000002</v>
      </c>
      <c r="F11" s="24" t="s">
        <v>6</v>
      </c>
      <c r="G11" s="26">
        <v>7</v>
      </c>
    </row>
    <row r="12" spans="1:7">
      <c r="A12" s="23">
        <v>64</v>
      </c>
      <c r="B12" s="25">
        <v>3</v>
      </c>
      <c r="C12" s="26">
        <v>3</v>
      </c>
      <c r="D12" s="27">
        <v>12.89</v>
      </c>
      <c r="E12" s="28"/>
      <c r="F12" s="24" t="s">
        <v>5</v>
      </c>
      <c r="G12" s="26">
        <v>7</v>
      </c>
    </row>
    <row r="13" spans="1:7">
      <c r="A13" s="23">
        <v>65</v>
      </c>
      <c r="B13" s="25">
        <v>2.5</v>
      </c>
      <c r="C13" s="26">
        <v>2.5</v>
      </c>
      <c r="D13" s="27">
        <v>12.09</v>
      </c>
      <c r="E13" s="25">
        <v>2.2200000000000002</v>
      </c>
      <c r="F13" s="24" t="s">
        <v>5</v>
      </c>
      <c r="G13" s="26">
        <v>7</v>
      </c>
    </row>
    <row r="14" spans="1:7">
      <c r="A14" s="23">
        <v>66</v>
      </c>
      <c r="B14" s="25">
        <v>2.5</v>
      </c>
      <c r="C14" s="26">
        <v>2.5</v>
      </c>
      <c r="D14" s="27">
        <v>12.09</v>
      </c>
      <c r="E14" s="28"/>
      <c r="F14" s="24" t="s">
        <v>6</v>
      </c>
      <c r="G14" s="26">
        <v>7</v>
      </c>
    </row>
    <row r="15" spans="1:7">
      <c r="A15" s="29">
        <v>70</v>
      </c>
      <c r="B15" s="25">
        <v>2.5</v>
      </c>
      <c r="C15" s="26">
        <v>2.5</v>
      </c>
      <c r="D15" s="27">
        <v>10.89</v>
      </c>
      <c r="E15" s="25">
        <v>2.2200000000000002</v>
      </c>
      <c r="F15" s="24"/>
      <c r="G15" s="26"/>
    </row>
    <row r="16" spans="1:7">
      <c r="A16" s="23">
        <v>77</v>
      </c>
      <c r="B16" s="25">
        <v>2.5</v>
      </c>
      <c r="C16" s="26">
        <v>2.5</v>
      </c>
      <c r="D16" s="27">
        <v>12.09</v>
      </c>
      <c r="E16" s="25">
        <v>2.2200000000000002</v>
      </c>
      <c r="F16" s="24"/>
      <c r="G16" s="26"/>
    </row>
    <row r="17" spans="1:7">
      <c r="A17" s="29">
        <v>78</v>
      </c>
      <c r="B17" s="25">
        <v>3</v>
      </c>
      <c r="C17" s="26">
        <v>3</v>
      </c>
      <c r="D17" s="27">
        <v>14.09</v>
      </c>
      <c r="E17" s="25">
        <v>2.2200000000000002</v>
      </c>
      <c r="F17" s="24" t="s">
        <v>6</v>
      </c>
      <c r="G17" s="26">
        <v>11</v>
      </c>
    </row>
    <row r="18" spans="1:7">
      <c r="A18" s="29">
        <v>81</v>
      </c>
      <c r="B18" s="25">
        <v>2.5</v>
      </c>
      <c r="C18" s="26">
        <v>2.5</v>
      </c>
      <c r="D18" s="27">
        <v>10.89</v>
      </c>
      <c r="E18" s="25">
        <v>2.2200000000000002</v>
      </c>
      <c r="F18" s="24"/>
      <c r="G18" s="26"/>
    </row>
    <row r="19" spans="1:7">
      <c r="A19" s="23">
        <v>89</v>
      </c>
      <c r="B19" s="25">
        <v>3</v>
      </c>
      <c r="C19" s="26">
        <v>3</v>
      </c>
      <c r="D19" s="27">
        <v>12.89</v>
      </c>
      <c r="E19" s="25">
        <v>2.2200000000000002</v>
      </c>
      <c r="F19" s="24" t="s">
        <v>5</v>
      </c>
      <c r="G19" s="26">
        <v>7</v>
      </c>
    </row>
    <row r="20" spans="1:7">
      <c r="A20" s="29">
        <v>90</v>
      </c>
      <c r="B20" s="25">
        <v>3</v>
      </c>
      <c r="C20" s="26">
        <v>3</v>
      </c>
      <c r="D20" s="27">
        <v>12.89</v>
      </c>
      <c r="E20" s="25">
        <v>2.2200000000000002</v>
      </c>
      <c r="F20" s="24"/>
      <c r="G20" s="26"/>
    </row>
    <row r="21" spans="1:7">
      <c r="A21" s="29">
        <v>91</v>
      </c>
      <c r="B21" s="25">
        <v>2.5</v>
      </c>
      <c r="C21" s="26">
        <v>2.5</v>
      </c>
      <c r="D21" s="27">
        <v>12.09</v>
      </c>
      <c r="E21" s="25">
        <v>2.2200000000000002</v>
      </c>
      <c r="F21" s="24" t="s">
        <v>6</v>
      </c>
      <c r="G21" s="26">
        <v>7</v>
      </c>
    </row>
    <row r="22" spans="1:7">
      <c r="A22" s="29">
        <v>95</v>
      </c>
      <c r="B22" s="25">
        <v>2.5</v>
      </c>
      <c r="C22" s="26">
        <v>2.5</v>
      </c>
      <c r="D22" s="27">
        <v>12.09</v>
      </c>
      <c r="E22" s="25">
        <v>2.2200000000000002</v>
      </c>
      <c r="F22" s="24" t="s">
        <v>5</v>
      </c>
      <c r="G22" s="26">
        <v>7</v>
      </c>
    </row>
    <row r="23" spans="1:7">
      <c r="A23" s="23">
        <v>102</v>
      </c>
      <c r="B23" s="25">
        <v>2.5</v>
      </c>
      <c r="C23" s="26">
        <v>2.5</v>
      </c>
      <c r="D23" s="27">
        <v>12.09</v>
      </c>
      <c r="E23" s="25">
        <v>2.2200000000000002</v>
      </c>
      <c r="F23" s="24" t="s">
        <v>6</v>
      </c>
      <c r="G23" s="26">
        <v>7</v>
      </c>
    </row>
    <row r="24" spans="1:7">
      <c r="A24" s="23">
        <v>104</v>
      </c>
      <c r="B24" s="25">
        <v>2</v>
      </c>
      <c r="C24" s="26">
        <v>2</v>
      </c>
      <c r="D24" s="27">
        <v>9.89</v>
      </c>
      <c r="E24" s="25">
        <v>2.2200000000000002</v>
      </c>
      <c r="F24" s="24"/>
      <c r="G24" s="26"/>
    </row>
    <row r="25" spans="1:7">
      <c r="A25" s="23">
        <v>107</v>
      </c>
      <c r="B25" s="25">
        <v>2.5</v>
      </c>
      <c r="C25" s="26">
        <v>2.5</v>
      </c>
      <c r="D25" s="27">
        <v>10.89</v>
      </c>
      <c r="E25" s="25">
        <v>2.2200000000000002</v>
      </c>
      <c r="F25" s="24" t="s">
        <v>6</v>
      </c>
      <c r="G25" s="26">
        <v>7</v>
      </c>
    </row>
    <row r="26" spans="1:7">
      <c r="A26" s="23">
        <v>108</v>
      </c>
      <c r="B26" s="25">
        <v>3</v>
      </c>
      <c r="C26" s="26">
        <v>3</v>
      </c>
      <c r="D26" s="27">
        <v>12.89</v>
      </c>
      <c r="E26" s="25">
        <v>2.2200000000000002</v>
      </c>
      <c r="F26" s="24"/>
      <c r="G26" s="26"/>
    </row>
    <row r="27" spans="1:7">
      <c r="A27" s="23">
        <v>113</v>
      </c>
      <c r="B27" s="25">
        <v>2.5</v>
      </c>
      <c r="C27" s="26">
        <v>2.5</v>
      </c>
      <c r="D27" s="27">
        <v>12.09</v>
      </c>
      <c r="E27" s="25">
        <v>2.2200000000000002</v>
      </c>
      <c r="F27" s="24" t="s">
        <v>5</v>
      </c>
      <c r="G27" s="26">
        <v>7</v>
      </c>
    </row>
    <row r="28" spans="1:7">
      <c r="A28" s="23">
        <v>115</v>
      </c>
      <c r="B28" s="25">
        <v>3</v>
      </c>
      <c r="C28" s="26">
        <v>3</v>
      </c>
      <c r="D28" s="27">
        <v>12.89</v>
      </c>
      <c r="E28" s="25">
        <v>2.2200000000000002</v>
      </c>
      <c r="F28" s="24" t="s">
        <v>6</v>
      </c>
      <c r="G28" s="26">
        <v>7</v>
      </c>
    </row>
    <row r="29" spans="1:7">
      <c r="A29" s="23">
        <v>123</v>
      </c>
      <c r="B29" s="25">
        <v>3</v>
      </c>
      <c r="C29" s="26">
        <v>3</v>
      </c>
      <c r="D29" s="27">
        <v>12.89</v>
      </c>
      <c r="E29" s="25">
        <v>2.2200000000000002</v>
      </c>
      <c r="F29" s="24"/>
      <c r="G29" s="26"/>
    </row>
    <row r="30" spans="1:7">
      <c r="A30" s="23">
        <v>124</v>
      </c>
      <c r="B30" s="25">
        <v>2.5</v>
      </c>
      <c r="C30" s="26">
        <v>2.5</v>
      </c>
      <c r="D30" s="27">
        <v>10.89</v>
      </c>
      <c r="E30" s="25">
        <v>2.2200000000000002</v>
      </c>
      <c r="F30" s="24" t="s">
        <v>6</v>
      </c>
      <c r="G30" s="26">
        <v>7</v>
      </c>
    </row>
    <row r="31" spans="1:7">
      <c r="A31" s="23">
        <v>126</v>
      </c>
      <c r="B31" s="25">
        <v>2.5</v>
      </c>
      <c r="C31" s="26">
        <v>2.5</v>
      </c>
      <c r="D31" s="27">
        <v>10.89</v>
      </c>
      <c r="E31" s="25">
        <v>2.2200000000000002</v>
      </c>
      <c r="F31" s="24"/>
      <c r="G31" s="26"/>
    </row>
    <row r="32" spans="1:7">
      <c r="A32" s="23">
        <v>128</v>
      </c>
      <c r="B32" s="25">
        <v>3</v>
      </c>
      <c r="C32" s="26">
        <v>3</v>
      </c>
      <c r="D32" s="27">
        <v>12.89</v>
      </c>
      <c r="E32" s="25">
        <v>2.2200000000000002</v>
      </c>
      <c r="F32" s="24"/>
      <c r="G32" s="26"/>
    </row>
    <row r="33" spans="1:7">
      <c r="A33" s="23">
        <v>138</v>
      </c>
      <c r="B33" s="25">
        <v>2.5</v>
      </c>
      <c r="C33" s="26">
        <v>2.5</v>
      </c>
      <c r="D33" s="27">
        <v>10.89</v>
      </c>
      <c r="E33" s="25">
        <v>2.2200000000000002</v>
      </c>
      <c r="F33" s="24" t="s">
        <v>6</v>
      </c>
      <c r="G33" s="26">
        <v>7</v>
      </c>
    </row>
    <row r="34" spans="1:7">
      <c r="A34" s="23">
        <v>142</v>
      </c>
      <c r="B34" s="25">
        <v>2.5</v>
      </c>
      <c r="C34" s="26">
        <v>2.5</v>
      </c>
      <c r="D34" s="27">
        <v>12.09</v>
      </c>
      <c r="E34" s="25">
        <v>2.2200000000000002</v>
      </c>
      <c r="F34" s="24"/>
      <c r="G34" s="26"/>
    </row>
    <row r="35" spans="1:7">
      <c r="A35" s="23">
        <v>144</v>
      </c>
      <c r="B35" s="25">
        <v>2.5</v>
      </c>
      <c r="C35" s="26">
        <v>2.5</v>
      </c>
      <c r="D35" s="27">
        <v>12.09</v>
      </c>
      <c r="E35" s="25">
        <v>2.2200000000000002</v>
      </c>
      <c r="F35" s="24" t="s">
        <v>5</v>
      </c>
      <c r="G35" s="26">
        <v>7</v>
      </c>
    </row>
    <row r="36" spans="1:7">
      <c r="A36" s="23">
        <v>145</v>
      </c>
      <c r="B36" s="25">
        <v>2.5</v>
      </c>
      <c r="C36" s="26">
        <v>2.5</v>
      </c>
      <c r="D36" s="27">
        <v>12.09</v>
      </c>
      <c r="E36" s="25">
        <v>2.2200000000000002</v>
      </c>
      <c r="F36" s="24" t="s">
        <v>5</v>
      </c>
      <c r="G36" s="26">
        <v>5</v>
      </c>
    </row>
    <row r="37" spans="1:7">
      <c r="A37" s="29">
        <v>154</v>
      </c>
      <c r="B37" s="25">
        <v>2.5</v>
      </c>
      <c r="C37" s="26">
        <v>2.5</v>
      </c>
      <c r="D37" s="27">
        <v>12.09</v>
      </c>
      <c r="E37" s="25">
        <v>2.2200000000000002</v>
      </c>
      <c r="F37" s="24" t="s">
        <v>6</v>
      </c>
      <c r="G37" s="26">
        <v>11</v>
      </c>
    </row>
    <row r="38" spans="1:7">
      <c r="A38" s="29">
        <v>163</v>
      </c>
      <c r="B38" s="25">
        <v>3</v>
      </c>
      <c r="C38" s="26">
        <v>3</v>
      </c>
      <c r="D38" s="27">
        <v>14.09</v>
      </c>
      <c r="E38" s="25">
        <v>2.2200000000000002</v>
      </c>
      <c r="F38" s="24" t="s">
        <v>5</v>
      </c>
      <c r="G38" s="26">
        <v>11</v>
      </c>
    </row>
    <row r="39" spans="1:7">
      <c r="A39" s="29">
        <v>164</v>
      </c>
      <c r="B39" s="25">
        <v>2.5</v>
      </c>
      <c r="C39" s="26">
        <v>2.5</v>
      </c>
      <c r="D39" s="27">
        <v>12.09</v>
      </c>
      <c r="E39" s="25">
        <v>2.2200000000000002</v>
      </c>
      <c r="F39" s="24" t="s">
        <v>6</v>
      </c>
      <c r="G39" s="26">
        <v>7</v>
      </c>
    </row>
    <row r="40" spans="1:7">
      <c r="A40" s="29">
        <v>165</v>
      </c>
      <c r="B40" s="25">
        <v>2.5</v>
      </c>
      <c r="C40" s="26">
        <v>2.5</v>
      </c>
      <c r="D40" s="27">
        <v>12.09</v>
      </c>
      <c r="E40" s="25">
        <v>2.2200000000000002</v>
      </c>
      <c r="F40" s="24"/>
      <c r="G40" s="26"/>
    </row>
    <row r="41" spans="1:7">
      <c r="A41" s="29">
        <v>183</v>
      </c>
      <c r="B41" s="25">
        <v>3</v>
      </c>
      <c r="C41" s="26">
        <v>3</v>
      </c>
      <c r="D41" s="27">
        <v>13.09</v>
      </c>
      <c r="E41" s="25">
        <v>2.2200000000000002</v>
      </c>
      <c r="F41" s="24" t="s">
        <v>6</v>
      </c>
      <c r="G41" s="26">
        <v>11</v>
      </c>
    </row>
    <row r="42" spans="1:7">
      <c r="A42" s="23">
        <v>202</v>
      </c>
      <c r="B42" s="25">
        <v>3</v>
      </c>
      <c r="C42" s="26">
        <v>3</v>
      </c>
      <c r="D42" s="27">
        <v>14.09</v>
      </c>
      <c r="E42" s="25">
        <v>2.2200000000000002</v>
      </c>
      <c r="F42" s="24"/>
      <c r="G42" s="26"/>
    </row>
    <row r="43" spans="1:7">
      <c r="A43" s="23">
        <v>203</v>
      </c>
      <c r="B43" s="25">
        <v>2.5</v>
      </c>
      <c r="C43" s="26">
        <v>2.5</v>
      </c>
      <c r="D43" s="27">
        <v>12.09</v>
      </c>
      <c r="E43" s="25">
        <v>2.2200000000000002</v>
      </c>
      <c r="F43" s="24"/>
      <c r="G43" s="26"/>
    </row>
    <row r="44" spans="1:7">
      <c r="A44" s="23">
        <v>204</v>
      </c>
      <c r="B44" s="25">
        <v>2.5</v>
      </c>
      <c r="C44" s="26">
        <v>2.5</v>
      </c>
      <c r="D44" s="27">
        <v>12.09</v>
      </c>
      <c r="E44" s="25">
        <v>2.2200000000000002</v>
      </c>
      <c r="F44" s="24"/>
      <c r="G44" s="26"/>
    </row>
    <row r="45" spans="1:7">
      <c r="A45" s="23">
        <v>205</v>
      </c>
      <c r="B45" s="25">
        <v>2.5</v>
      </c>
      <c r="C45" s="26">
        <v>2.5</v>
      </c>
      <c r="D45" s="27">
        <v>10.89</v>
      </c>
      <c r="E45" s="25">
        <v>2.2200000000000002</v>
      </c>
      <c r="F45" s="24"/>
      <c r="G45" s="26"/>
    </row>
    <row r="46" spans="1:7">
      <c r="A46" s="23">
        <v>206</v>
      </c>
      <c r="B46" s="25">
        <v>2.5</v>
      </c>
      <c r="C46" s="26">
        <v>2.5</v>
      </c>
      <c r="D46" s="27">
        <v>12.09</v>
      </c>
      <c r="E46" s="25">
        <v>2.2200000000000002</v>
      </c>
      <c r="F46" s="24"/>
      <c r="G46" s="26"/>
    </row>
    <row r="47" spans="1:7">
      <c r="A47" s="23">
        <v>207</v>
      </c>
      <c r="B47" s="25">
        <v>2.5</v>
      </c>
      <c r="C47" s="26">
        <v>2.5</v>
      </c>
      <c r="D47" s="27">
        <v>12.09</v>
      </c>
      <c r="E47" s="25">
        <v>2.2200000000000002</v>
      </c>
      <c r="F47" s="24"/>
      <c r="G47" s="26"/>
    </row>
    <row r="48" spans="1:7">
      <c r="A48" s="29">
        <v>208</v>
      </c>
      <c r="B48" s="25">
        <v>3</v>
      </c>
      <c r="C48" s="26">
        <v>3</v>
      </c>
      <c r="D48" s="27">
        <v>13.09</v>
      </c>
      <c r="E48" s="25">
        <v>2.2200000000000002</v>
      </c>
      <c r="F48" s="24" t="s">
        <v>5</v>
      </c>
      <c r="G48" s="26">
        <v>11</v>
      </c>
    </row>
    <row r="49" spans="1:7">
      <c r="A49" s="29">
        <v>209</v>
      </c>
      <c r="B49" s="25">
        <v>3</v>
      </c>
      <c r="C49" s="26">
        <v>3</v>
      </c>
      <c r="D49" s="27">
        <v>12.89</v>
      </c>
      <c r="E49" s="25">
        <v>2.2200000000000002</v>
      </c>
      <c r="F49" s="24"/>
      <c r="G49" s="26"/>
    </row>
    <row r="50" spans="1:7">
      <c r="A50" s="29">
        <v>211</v>
      </c>
      <c r="B50" s="25">
        <v>2.5</v>
      </c>
      <c r="C50" s="26">
        <v>2.5</v>
      </c>
      <c r="D50" s="27">
        <v>12.09</v>
      </c>
      <c r="E50" s="25">
        <v>2.2200000000000002</v>
      </c>
      <c r="F50" s="24"/>
      <c r="G50" s="26"/>
    </row>
    <row r="51" spans="1:7">
      <c r="A51" s="29">
        <v>212</v>
      </c>
      <c r="B51" s="25">
        <v>2.5</v>
      </c>
      <c r="C51" s="26">
        <v>2.5</v>
      </c>
      <c r="D51" s="27">
        <v>12.09</v>
      </c>
      <c r="E51" s="25">
        <v>2.2200000000000002</v>
      </c>
      <c r="F51" s="24"/>
      <c r="G51" s="26"/>
    </row>
    <row r="52" spans="1:7">
      <c r="A52" s="23">
        <v>213</v>
      </c>
      <c r="B52" s="25">
        <v>3</v>
      </c>
      <c r="C52" s="26">
        <v>3</v>
      </c>
      <c r="D52" s="27">
        <v>12.89</v>
      </c>
      <c r="E52" s="25">
        <v>2.2200000000000002</v>
      </c>
      <c r="F52" s="24"/>
      <c r="G52" s="26"/>
    </row>
    <row r="53" spans="1:7">
      <c r="A53" s="29">
        <v>217</v>
      </c>
      <c r="B53" s="25">
        <v>2.5</v>
      </c>
      <c r="C53" s="26">
        <v>2.5</v>
      </c>
      <c r="D53" s="27">
        <v>10.89</v>
      </c>
      <c r="E53" s="25">
        <v>2.2200000000000002</v>
      </c>
      <c r="F53" s="24" t="s">
        <v>6</v>
      </c>
      <c r="G53" s="26">
        <v>7</v>
      </c>
    </row>
    <row r="54" spans="1:7">
      <c r="A54" s="29">
        <v>220</v>
      </c>
      <c r="B54" s="25">
        <v>2.5</v>
      </c>
      <c r="C54" s="26">
        <v>2.5</v>
      </c>
      <c r="D54" s="27">
        <v>10.89</v>
      </c>
      <c r="E54" s="25">
        <v>2.2200000000000002</v>
      </c>
      <c r="F54" s="24" t="s">
        <v>6</v>
      </c>
      <c r="G54" s="26">
        <v>7</v>
      </c>
    </row>
    <row r="55" spans="1:7">
      <c r="A55" s="29">
        <v>223</v>
      </c>
      <c r="B55" s="25">
        <v>2.5</v>
      </c>
      <c r="C55" s="26">
        <v>2.5</v>
      </c>
      <c r="D55" s="27">
        <v>12.09</v>
      </c>
      <c r="E55" s="25">
        <v>2.2200000000000002</v>
      </c>
      <c r="F55" s="24" t="s">
        <v>6</v>
      </c>
      <c r="G55" s="26">
        <v>7</v>
      </c>
    </row>
    <row r="56" spans="1:7">
      <c r="A56" s="29">
        <v>226</v>
      </c>
      <c r="B56" s="25">
        <v>2.5</v>
      </c>
      <c r="C56" s="26">
        <v>2.5</v>
      </c>
      <c r="D56" s="27">
        <v>10.89</v>
      </c>
      <c r="E56" s="25">
        <v>2.2200000000000002</v>
      </c>
      <c r="F56" s="24"/>
      <c r="G56" s="26"/>
    </row>
    <row r="57" spans="1:7">
      <c r="A57" s="29">
        <v>227</v>
      </c>
      <c r="B57" s="25">
        <v>2.5</v>
      </c>
      <c r="C57" s="26">
        <v>2.5</v>
      </c>
      <c r="D57" s="27">
        <v>12.09</v>
      </c>
      <c r="E57" s="25">
        <v>2.2200000000000002</v>
      </c>
      <c r="F57" s="24" t="s">
        <v>6</v>
      </c>
      <c r="G57" s="26">
        <v>7</v>
      </c>
    </row>
    <row r="58" spans="1:7">
      <c r="A58" s="23">
        <v>229</v>
      </c>
      <c r="B58" s="25">
        <v>3</v>
      </c>
      <c r="C58" s="26">
        <v>3</v>
      </c>
      <c r="D58" s="27">
        <v>13.09</v>
      </c>
      <c r="E58" s="25">
        <v>2.2200000000000002</v>
      </c>
      <c r="F58" s="24" t="s">
        <v>6</v>
      </c>
      <c r="G58" s="26">
        <v>7</v>
      </c>
    </row>
    <row r="59" spans="1:7">
      <c r="A59" s="29">
        <v>230</v>
      </c>
      <c r="B59" s="25">
        <v>2.5</v>
      </c>
      <c r="C59" s="26">
        <v>2.5</v>
      </c>
      <c r="D59" s="27">
        <v>12.09</v>
      </c>
      <c r="E59" s="25">
        <v>2.2200000000000002</v>
      </c>
      <c r="F59" s="24" t="s">
        <v>5</v>
      </c>
      <c r="G59" s="26">
        <v>11</v>
      </c>
    </row>
    <row r="60" spans="1:7">
      <c r="A60" s="29">
        <v>231</v>
      </c>
      <c r="B60" s="25">
        <v>2.5</v>
      </c>
      <c r="C60" s="26">
        <v>2.5</v>
      </c>
      <c r="D60" s="27">
        <v>10.89</v>
      </c>
      <c r="E60" s="25">
        <v>2.2200000000000002</v>
      </c>
      <c r="F60" s="24" t="s">
        <v>5</v>
      </c>
      <c r="G60" s="26">
        <v>7</v>
      </c>
    </row>
    <row r="61" spans="1:7">
      <c r="A61" s="23">
        <v>242</v>
      </c>
      <c r="B61" s="25">
        <v>3</v>
      </c>
      <c r="C61" s="26">
        <v>3</v>
      </c>
      <c r="D61" s="27">
        <v>14.09</v>
      </c>
      <c r="E61" s="25">
        <v>2.2200000000000002</v>
      </c>
      <c r="F61" s="24" t="s">
        <v>5</v>
      </c>
      <c r="G61" s="26">
        <v>11</v>
      </c>
    </row>
    <row r="62" spans="1:7">
      <c r="A62" s="23">
        <v>243</v>
      </c>
      <c r="B62" s="25">
        <v>2.5</v>
      </c>
      <c r="C62" s="26">
        <v>2.5</v>
      </c>
      <c r="D62" s="27">
        <v>10.89</v>
      </c>
      <c r="E62" s="25">
        <v>2.2200000000000002</v>
      </c>
      <c r="F62" s="24" t="s">
        <v>6</v>
      </c>
      <c r="G62" s="26">
        <v>7</v>
      </c>
    </row>
    <row r="63" spans="1:7">
      <c r="A63" s="23">
        <v>244</v>
      </c>
      <c r="B63" s="25">
        <v>2.5</v>
      </c>
      <c r="C63" s="26">
        <v>2.5</v>
      </c>
      <c r="D63" s="27">
        <v>10.89</v>
      </c>
      <c r="E63" s="25">
        <v>2.2200000000000002</v>
      </c>
      <c r="F63" s="24" t="s">
        <v>6</v>
      </c>
      <c r="G63" s="26">
        <v>7</v>
      </c>
    </row>
    <row r="64" spans="1:7">
      <c r="A64" s="23">
        <v>245</v>
      </c>
      <c r="B64" s="25">
        <v>3</v>
      </c>
      <c r="C64" s="26">
        <v>3</v>
      </c>
      <c r="D64" s="27">
        <v>12.89</v>
      </c>
      <c r="E64" s="25">
        <v>2.2200000000000002</v>
      </c>
      <c r="F64" s="28"/>
      <c r="G64" s="26"/>
    </row>
    <row r="65" spans="1:7">
      <c r="A65" s="23">
        <v>248</v>
      </c>
      <c r="B65" s="25">
        <v>3</v>
      </c>
      <c r="C65" s="26">
        <v>3</v>
      </c>
      <c r="D65" s="27">
        <v>12.89</v>
      </c>
      <c r="E65" s="25">
        <v>2.2200000000000002</v>
      </c>
      <c r="F65" s="24" t="s">
        <v>6</v>
      </c>
      <c r="G65" s="26">
        <v>7</v>
      </c>
    </row>
    <row r="66" spans="1:7">
      <c r="A66" s="23">
        <v>249</v>
      </c>
      <c r="B66" s="25">
        <v>3</v>
      </c>
      <c r="C66" s="26">
        <v>3</v>
      </c>
      <c r="D66" s="27">
        <v>12.89</v>
      </c>
      <c r="E66" s="28"/>
      <c r="F66" s="24"/>
      <c r="G66" s="26"/>
    </row>
    <row r="67" spans="1:7">
      <c r="A67" s="23">
        <v>250</v>
      </c>
      <c r="B67" s="25">
        <v>3</v>
      </c>
      <c r="C67" s="26">
        <v>3</v>
      </c>
      <c r="D67" s="27">
        <v>12.89</v>
      </c>
      <c r="E67" s="25">
        <v>2.2200000000000002</v>
      </c>
      <c r="F67" s="33" t="s">
        <v>6</v>
      </c>
      <c r="G67" s="34">
        <v>7</v>
      </c>
    </row>
    <row r="68" spans="1:7">
      <c r="A68" s="29">
        <v>256</v>
      </c>
      <c r="B68" s="25">
        <v>2.5</v>
      </c>
      <c r="C68" s="25">
        <v>2.5</v>
      </c>
      <c r="D68" s="27">
        <v>10.89</v>
      </c>
      <c r="E68" s="25">
        <v>2.2200000000000002</v>
      </c>
      <c r="F68" s="24" t="s">
        <v>6</v>
      </c>
      <c r="G68" s="26">
        <v>7</v>
      </c>
    </row>
    <row r="69" spans="1:7">
      <c r="A69" s="23">
        <v>259</v>
      </c>
      <c r="B69" s="25">
        <v>3</v>
      </c>
      <c r="C69" s="26">
        <v>3</v>
      </c>
      <c r="D69" s="27">
        <v>13.09</v>
      </c>
      <c r="E69" s="25">
        <v>2.2200000000000002</v>
      </c>
      <c r="F69" s="24"/>
      <c r="G69" s="26"/>
    </row>
    <row r="70" spans="1:7">
      <c r="A70" s="23">
        <v>262</v>
      </c>
      <c r="B70" s="25">
        <v>3</v>
      </c>
      <c r="C70" s="26">
        <v>3</v>
      </c>
      <c r="D70" s="27">
        <v>12.89</v>
      </c>
      <c r="E70" s="25">
        <v>2.2200000000000002</v>
      </c>
      <c r="F70" s="24" t="s">
        <v>6</v>
      </c>
      <c r="G70" s="26">
        <v>7</v>
      </c>
    </row>
    <row r="71" spans="1:7">
      <c r="A71" s="29">
        <v>276</v>
      </c>
      <c r="B71" s="25">
        <v>2.5</v>
      </c>
      <c r="C71" s="26">
        <v>2.5</v>
      </c>
      <c r="D71" s="27">
        <v>12.09</v>
      </c>
      <c r="E71" s="25">
        <v>2.2200000000000002</v>
      </c>
      <c r="F71" s="24"/>
      <c r="G71" s="26"/>
    </row>
    <row r="72" spans="1:7">
      <c r="A72" s="29">
        <v>277</v>
      </c>
      <c r="B72" s="25">
        <v>2.5</v>
      </c>
      <c r="C72" s="26">
        <v>2.5</v>
      </c>
      <c r="D72" s="27">
        <v>12.09</v>
      </c>
      <c r="E72" s="25">
        <v>2.2200000000000002</v>
      </c>
      <c r="F72" s="24"/>
      <c r="G72" s="26"/>
    </row>
    <row r="73" spans="1:7">
      <c r="A73" s="23">
        <v>280</v>
      </c>
      <c r="B73" s="25">
        <v>2.5</v>
      </c>
      <c r="C73" s="25">
        <v>2.5</v>
      </c>
      <c r="D73" s="27">
        <v>10.89</v>
      </c>
      <c r="E73" s="25">
        <v>2.2200000000000002</v>
      </c>
      <c r="F73" s="24" t="s">
        <v>6</v>
      </c>
      <c r="G73" s="26">
        <v>7</v>
      </c>
    </row>
    <row r="74" spans="1:7">
      <c r="A74" s="29">
        <v>282</v>
      </c>
      <c r="B74" s="25">
        <v>2.5</v>
      </c>
      <c r="C74" s="26">
        <v>2.5</v>
      </c>
      <c r="D74" s="27">
        <v>12.09</v>
      </c>
      <c r="E74" s="25">
        <v>2.2200000000000002</v>
      </c>
      <c r="F74" s="24" t="s">
        <v>6</v>
      </c>
      <c r="G74" s="26">
        <v>11</v>
      </c>
    </row>
    <row r="75" spans="1:7">
      <c r="A75" s="23">
        <v>284</v>
      </c>
      <c r="B75" s="25">
        <v>3</v>
      </c>
      <c r="C75" s="26">
        <v>3</v>
      </c>
      <c r="D75" s="27">
        <v>12.89</v>
      </c>
      <c r="E75" s="25">
        <v>2.2200000000000002</v>
      </c>
      <c r="F75" s="24" t="s">
        <v>6</v>
      </c>
      <c r="G75" s="26">
        <v>11</v>
      </c>
    </row>
    <row r="76" spans="1:7">
      <c r="A76" s="29">
        <v>287</v>
      </c>
      <c r="B76" s="25">
        <v>3</v>
      </c>
      <c r="C76" s="26">
        <v>3</v>
      </c>
      <c r="D76" s="27">
        <v>12.89</v>
      </c>
      <c r="E76" s="25">
        <v>2.2200000000000002</v>
      </c>
      <c r="F76" s="24" t="s">
        <v>6</v>
      </c>
      <c r="G76" s="26">
        <v>7</v>
      </c>
    </row>
    <row r="77" spans="1:7">
      <c r="A77" s="29">
        <v>291</v>
      </c>
      <c r="B77" s="25">
        <v>3</v>
      </c>
      <c r="C77" s="26">
        <v>3</v>
      </c>
      <c r="D77" s="27">
        <v>12.89</v>
      </c>
      <c r="E77" s="25">
        <v>2.2200000000000002</v>
      </c>
      <c r="F77" s="24"/>
      <c r="G77" s="26"/>
    </row>
    <row r="78" spans="1:7">
      <c r="A78" s="29">
        <v>292</v>
      </c>
      <c r="B78" s="25">
        <v>2.5</v>
      </c>
      <c r="C78" s="26">
        <v>2.5</v>
      </c>
      <c r="D78" s="27">
        <v>10.89</v>
      </c>
      <c r="E78" s="25">
        <v>2.2200000000000002</v>
      </c>
      <c r="F78" s="24"/>
      <c r="G78" s="26"/>
    </row>
    <row r="79" spans="1:7">
      <c r="A79" s="29">
        <v>295</v>
      </c>
      <c r="B79" s="25">
        <v>3</v>
      </c>
      <c r="C79" s="25">
        <v>3</v>
      </c>
      <c r="D79" s="27">
        <v>12.89</v>
      </c>
      <c r="E79" s="25">
        <v>2.2200000000000002</v>
      </c>
      <c r="F79" s="24"/>
      <c r="G79" s="26"/>
    </row>
    <row r="80" spans="1:7">
      <c r="A80" s="23">
        <v>297</v>
      </c>
      <c r="B80" s="25">
        <v>3</v>
      </c>
      <c r="C80" s="26">
        <v>3</v>
      </c>
      <c r="D80" s="27">
        <v>12.89</v>
      </c>
      <c r="E80" s="25">
        <v>2.2200000000000002</v>
      </c>
      <c r="F80" s="24" t="s">
        <v>5</v>
      </c>
      <c r="G80" s="26">
        <v>7</v>
      </c>
    </row>
    <row r="81" spans="1:7">
      <c r="A81" s="29">
        <v>304</v>
      </c>
      <c r="B81" s="25">
        <v>3</v>
      </c>
      <c r="C81" s="25">
        <v>3</v>
      </c>
      <c r="D81" s="27">
        <v>12.89</v>
      </c>
      <c r="E81" s="25">
        <v>2.2200000000000002</v>
      </c>
      <c r="F81" s="24"/>
      <c r="G81" s="26"/>
    </row>
    <row r="82" spans="1:7">
      <c r="A82" s="23">
        <v>306</v>
      </c>
      <c r="B82" s="25">
        <v>2.5</v>
      </c>
      <c r="C82" s="26">
        <v>2.5</v>
      </c>
      <c r="D82" s="27">
        <v>10.89</v>
      </c>
      <c r="E82" s="25">
        <v>2.2200000000000002</v>
      </c>
      <c r="F82" s="24"/>
      <c r="G82" s="26"/>
    </row>
    <row r="83" spans="1:7">
      <c r="A83" s="23">
        <v>307</v>
      </c>
      <c r="B83" s="25">
        <v>2.5</v>
      </c>
      <c r="C83" s="26">
        <v>2.5</v>
      </c>
      <c r="D83" s="27">
        <v>12.09</v>
      </c>
      <c r="E83" s="25">
        <v>2.2200000000000002</v>
      </c>
      <c r="F83" s="24" t="s">
        <v>6</v>
      </c>
      <c r="G83" s="26">
        <v>11</v>
      </c>
    </row>
    <row r="84" spans="1:7">
      <c r="A84" s="23">
        <v>311</v>
      </c>
      <c r="B84" s="25">
        <v>2.5</v>
      </c>
      <c r="C84" s="26">
        <v>2.5</v>
      </c>
      <c r="D84" s="27">
        <v>12.09</v>
      </c>
      <c r="E84" s="25">
        <v>2.2200000000000002</v>
      </c>
      <c r="F84" s="24" t="s">
        <v>6</v>
      </c>
      <c r="G84" s="26">
        <v>11</v>
      </c>
    </row>
    <row r="85" spans="1:7">
      <c r="A85" s="23">
        <v>312</v>
      </c>
      <c r="B85" s="25">
        <v>2.5</v>
      </c>
      <c r="C85" s="26">
        <v>2.5</v>
      </c>
      <c r="D85" s="27">
        <v>12.09</v>
      </c>
      <c r="E85" s="25">
        <v>2.2200000000000002</v>
      </c>
      <c r="F85" s="24"/>
      <c r="G85" s="26"/>
    </row>
    <row r="86" spans="1:7">
      <c r="A86" s="29">
        <v>314</v>
      </c>
      <c r="B86" s="25">
        <v>3</v>
      </c>
      <c r="C86" s="26">
        <v>3</v>
      </c>
      <c r="D86" s="27">
        <v>12.89</v>
      </c>
      <c r="E86" s="25">
        <v>2.2200000000000002</v>
      </c>
      <c r="F86" s="24" t="s">
        <v>6</v>
      </c>
      <c r="G86" s="26">
        <v>11</v>
      </c>
    </row>
    <row r="87" spans="1:7">
      <c r="A87" s="23">
        <v>330</v>
      </c>
      <c r="B87" s="25">
        <v>3</v>
      </c>
      <c r="C87" s="25">
        <v>3</v>
      </c>
      <c r="D87" s="27">
        <v>12.89</v>
      </c>
      <c r="E87" s="25">
        <v>2.2200000000000002</v>
      </c>
      <c r="F87" s="24"/>
      <c r="G87" s="26"/>
    </row>
    <row r="88" spans="1:7">
      <c r="A88" s="29">
        <v>339</v>
      </c>
      <c r="B88" s="25">
        <v>2.5</v>
      </c>
      <c r="C88" s="26">
        <v>2.5</v>
      </c>
      <c r="D88" s="27">
        <v>12.09</v>
      </c>
      <c r="E88" s="25">
        <v>2.2200000000000002</v>
      </c>
      <c r="F88" s="24"/>
      <c r="G88" s="26"/>
    </row>
    <row r="89" spans="1:7">
      <c r="A89" s="23">
        <v>340</v>
      </c>
      <c r="B89" s="25">
        <v>3</v>
      </c>
      <c r="C89" s="26">
        <v>3</v>
      </c>
      <c r="D89" s="27">
        <v>12.89</v>
      </c>
      <c r="E89" s="25">
        <v>2.2200000000000002</v>
      </c>
      <c r="F89" s="24"/>
      <c r="G89" s="26"/>
    </row>
    <row r="90" spans="1:7">
      <c r="A90" s="29">
        <v>341</v>
      </c>
      <c r="B90" s="25">
        <v>2.5</v>
      </c>
      <c r="C90" s="26">
        <v>2.5</v>
      </c>
      <c r="D90" s="27">
        <v>12.09</v>
      </c>
      <c r="E90" s="25">
        <v>2.2200000000000002</v>
      </c>
      <c r="F90" s="24"/>
      <c r="G90" s="26"/>
    </row>
    <row r="91" spans="1:7">
      <c r="A91" s="29">
        <v>342</v>
      </c>
      <c r="B91" s="25">
        <v>2.5</v>
      </c>
      <c r="C91" s="26">
        <v>2.5</v>
      </c>
      <c r="D91" s="27">
        <v>12.09</v>
      </c>
      <c r="E91" s="25">
        <v>2.2200000000000002</v>
      </c>
      <c r="F91" s="24"/>
      <c r="G91" s="26"/>
    </row>
    <row r="92" spans="1:7">
      <c r="A92" s="29">
        <v>343</v>
      </c>
      <c r="B92" s="25">
        <v>3</v>
      </c>
      <c r="C92" s="26">
        <v>3</v>
      </c>
      <c r="D92" s="27">
        <v>12.89</v>
      </c>
      <c r="E92" s="25">
        <v>2.2200000000000002</v>
      </c>
      <c r="F92" s="24"/>
      <c r="G92" s="26"/>
    </row>
    <row r="93" spans="1:7">
      <c r="A93" s="29">
        <v>349</v>
      </c>
      <c r="B93" s="25">
        <v>2.5</v>
      </c>
      <c r="C93" s="26">
        <v>2.5</v>
      </c>
      <c r="D93" s="27">
        <v>10.89</v>
      </c>
      <c r="E93" s="25">
        <v>2.2200000000000002</v>
      </c>
      <c r="F93" s="24"/>
      <c r="G93" s="26"/>
    </row>
    <row r="94" spans="1:7">
      <c r="A94" s="29">
        <v>350</v>
      </c>
      <c r="B94" s="25">
        <v>2</v>
      </c>
      <c r="C94" s="26">
        <v>2</v>
      </c>
      <c r="D94" s="27">
        <v>9.89</v>
      </c>
      <c r="E94" s="25">
        <v>2.2200000000000002</v>
      </c>
      <c r="F94" s="24" t="s">
        <v>6</v>
      </c>
      <c r="G94" s="26">
        <v>7</v>
      </c>
    </row>
    <row r="95" spans="1:7">
      <c r="A95" s="23">
        <v>353</v>
      </c>
      <c r="B95" s="25">
        <v>2.5</v>
      </c>
      <c r="C95" s="26">
        <v>2.5</v>
      </c>
      <c r="D95" s="27">
        <v>12.09</v>
      </c>
      <c r="E95" s="25">
        <v>2.2200000000000002</v>
      </c>
      <c r="F95" s="24" t="s">
        <v>5</v>
      </c>
      <c r="G95" s="26">
        <v>7</v>
      </c>
    </row>
    <row r="96" spans="1:7">
      <c r="A96" s="29">
        <v>354</v>
      </c>
      <c r="B96" s="25">
        <v>2</v>
      </c>
      <c r="C96" s="26">
        <v>2</v>
      </c>
      <c r="D96" s="27">
        <v>9.89</v>
      </c>
      <c r="E96" s="25">
        <v>2.2200000000000002</v>
      </c>
      <c r="F96" s="24"/>
      <c r="G96" s="26"/>
    </row>
    <row r="97" spans="1:7">
      <c r="A97" s="23">
        <v>358</v>
      </c>
      <c r="B97" s="25">
        <v>3</v>
      </c>
      <c r="C97" s="25">
        <v>3</v>
      </c>
      <c r="D97" s="27">
        <v>12.89</v>
      </c>
      <c r="E97" s="25">
        <v>2.2200000000000002</v>
      </c>
      <c r="F97" s="24"/>
      <c r="G97" s="26"/>
    </row>
    <row r="98" spans="1:7">
      <c r="A98" s="29">
        <v>360</v>
      </c>
      <c r="B98" s="25">
        <v>2.5</v>
      </c>
      <c r="C98" s="26">
        <v>2.5</v>
      </c>
      <c r="D98" s="27">
        <v>10.89</v>
      </c>
      <c r="E98" s="25"/>
      <c r="F98" s="24"/>
      <c r="G98" s="26"/>
    </row>
    <row r="99" spans="1:7">
      <c r="A99" s="23">
        <v>372</v>
      </c>
      <c r="B99" s="25">
        <v>3</v>
      </c>
      <c r="C99" s="26">
        <v>3</v>
      </c>
      <c r="D99" s="27">
        <v>12.89</v>
      </c>
      <c r="E99" s="25">
        <v>2.2200000000000002</v>
      </c>
      <c r="F99" s="24"/>
      <c r="G99" s="26"/>
    </row>
    <row r="100" spans="1:7">
      <c r="A100" s="23">
        <v>373</v>
      </c>
      <c r="B100" s="25">
        <v>3</v>
      </c>
      <c r="C100" s="26">
        <v>3</v>
      </c>
      <c r="D100" s="27">
        <v>14.09</v>
      </c>
      <c r="E100" s="25">
        <v>2.2200000000000002</v>
      </c>
      <c r="F100" s="24"/>
      <c r="G100" s="26"/>
    </row>
    <row r="101" spans="1:7">
      <c r="A101" s="29">
        <v>374</v>
      </c>
      <c r="B101" s="25">
        <v>2.5</v>
      </c>
      <c r="C101" s="26">
        <v>2.5</v>
      </c>
      <c r="D101" s="27">
        <v>10.89</v>
      </c>
      <c r="E101" s="25">
        <v>2.2200000000000002</v>
      </c>
      <c r="F101" s="24" t="s">
        <v>6</v>
      </c>
      <c r="G101" s="26">
        <v>7</v>
      </c>
    </row>
    <row r="102" spans="1:7">
      <c r="A102" s="29">
        <v>384</v>
      </c>
      <c r="B102" s="25">
        <v>2</v>
      </c>
      <c r="C102" s="26">
        <v>2</v>
      </c>
      <c r="D102" s="27">
        <v>9.89</v>
      </c>
      <c r="E102" s="25">
        <v>2.2200000000000002</v>
      </c>
      <c r="F102" s="24"/>
      <c r="G102" s="26"/>
    </row>
    <row r="103" spans="1:7">
      <c r="A103" s="23">
        <v>394</v>
      </c>
      <c r="B103" s="25">
        <v>3</v>
      </c>
      <c r="C103" s="26">
        <v>3</v>
      </c>
      <c r="D103" s="27">
        <v>13.09</v>
      </c>
      <c r="E103" s="25">
        <v>2.2200000000000002</v>
      </c>
      <c r="F103" s="24"/>
      <c r="G103" s="26"/>
    </row>
    <row r="104" spans="1:7">
      <c r="A104" s="29">
        <v>396</v>
      </c>
      <c r="B104" s="25">
        <v>3</v>
      </c>
      <c r="C104" s="26">
        <v>3</v>
      </c>
      <c r="D104" s="27">
        <v>12.89</v>
      </c>
      <c r="E104" s="25">
        <v>2.2200000000000002</v>
      </c>
      <c r="F104" s="24"/>
      <c r="G104" s="26"/>
    </row>
    <row r="105" spans="1:7">
      <c r="A105" s="29">
        <v>397</v>
      </c>
      <c r="B105" s="25">
        <v>2.5</v>
      </c>
      <c r="C105" s="26">
        <v>2.5</v>
      </c>
      <c r="D105" s="27">
        <v>12.09</v>
      </c>
      <c r="E105" s="25">
        <v>2.2200000000000002</v>
      </c>
      <c r="F105" s="24"/>
      <c r="G105" s="26"/>
    </row>
    <row r="106" spans="1:7">
      <c r="A106" s="29">
        <v>398</v>
      </c>
      <c r="B106" s="25">
        <v>3</v>
      </c>
      <c r="C106" s="26">
        <v>3</v>
      </c>
      <c r="D106" s="27">
        <v>13.09</v>
      </c>
      <c r="E106" s="25">
        <v>2.2200000000000002</v>
      </c>
      <c r="F106" s="24"/>
      <c r="G106" s="26"/>
    </row>
    <row r="107" spans="1:7">
      <c r="A107" s="29">
        <v>400</v>
      </c>
      <c r="B107" s="25">
        <v>2.5</v>
      </c>
      <c r="C107" s="26">
        <v>2.5</v>
      </c>
      <c r="D107" s="27">
        <v>12.09</v>
      </c>
      <c r="E107" s="25">
        <v>2.2200000000000002</v>
      </c>
      <c r="F107" s="24"/>
      <c r="G107" s="26"/>
    </row>
    <row r="108" spans="1:7">
      <c r="A108" s="29">
        <v>401</v>
      </c>
      <c r="B108" s="25">
        <v>2</v>
      </c>
      <c r="C108" s="26">
        <v>2</v>
      </c>
      <c r="D108" s="27">
        <v>8.89</v>
      </c>
      <c r="E108" s="25">
        <v>2.2200000000000002</v>
      </c>
      <c r="F108" s="24"/>
      <c r="G108" s="26"/>
    </row>
    <row r="109" spans="1:7">
      <c r="A109" s="29">
        <v>402</v>
      </c>
      <c r="B109" s="25">
        <v>2.5</v>
      </c>
      <c r="C109" s="26">
        <v>2.5</v>
      </c>
      <c r="D109" s="27">
        <v>10.89</v>
      </c>
      <c r="E109" s="25">
        <v>2.2200000000000002</v>
      </c>
      <c r="F109" s="24"/>
      <c r="G109" s="26"/>
    </row>
    <row r="110" spans="1:7">
      <c r="A110" s="29">
        <v>403</v>
      </c>
      <c r="B110" s="25">
        <v>2.5</v>
      </c>
      <c r="C110" s="26">
        <v>2.5</v>
      </c>
      <c r="D110" s="27">
        <v>10.89</v>
      </c>
      <c r="E110" s="25">
        <v>2.2200000000000002</v>
      </c>
      <c r="F110" s="24" t="s">
        <v>6</v>
      </c>
      <c r="G110" s="26">
        <v>11</v>
      </c>
    </row>
    <row r="111" spans="1:7">
      <c r="A111" s="29">
        <v>407</v>
      </c>
      <c r="B111" s="25">
        <v>2.5</v>
      </c>
      <c r="C111" s="26">
        <v>2.5</v>
      </c>
      <c r="D111" s="27">
        <v>12.09</v>
      </c>
      <c r="E111" s="25">
        <v>2.2200000000000002</v>
      </c>
      <c r="F111" s="24"/>
      <c r="G111" s="26"/>
    </row>
    <row r="112" spans="1:7">
      <c r="A112" s="29">
        <v>408</v>
      </c>
      <c r="B112" s="25">
        <v>2</v>
      </c>
      <c r="C112" s="26">
        <v>2</v>
      </c>
      <c r="D112" s="27">
        <v>8.89</v>
      </c>
      <c r="E112" s="25">
        <v>2.2200000000000002</v>
      </c>
      <c r="F112" s="24" t="s">
        <v>6</v>
      </c>
      <c r="G112" s="26">
        <v>7</v>
      </c>
    </row>
    <row r="113" spans="1:7">
      <c r="A113" s="29">
        <v>412</v>
      </c>
      <c r="B113" s="25">
        <v>3</v>
      </c>
      <c r="C113" s="26">
        <v>3</v>
      </c>
      <c r="D113" s="27">
        <v>13.09</v>
      </c>
      <c r="E113" s="25">
        <v>2.2200000000000002</v>
      </c>
      <c r="F113" s="24" t="s">
        <v>6</v>
      </c>
      <c r="G113" s="26">
        <v>11</v>
      </c>
    </row>
    <row r="114" spans="1:7">
      <c r="A114" s="29">
        <v>414</v>
      </c>
      <c r="B114" s="25">
        <v>2.5</v>
      </c>
      <c r="C114" s="26">
        <v>2.5</v>
      </c>
      <c r="D114" s="27">
        <v>10.89</v>
      </c>
      <c r="E114" s="25">
        <v>2.2200000000000002</v>
      </c>
      <c r="F114" s="24"/>
      <c r="G114" s="26"/>
    </row>
    <row r="115" spans="1:7">
      <c r="A115" s="29">
        <v>415</v>
      </c>
      <c r="B115" s="25">
        <v>3</v>
      </c>
      <c r="C115" s="26">
        <v>3</v>
      </c>
      <c r="D115" s="27">
        <v>13.09</v>
      </c>
      <c r="E115" s="25">
        <v>2.2200000000000002</v>
      </c>
      <c r="F115" s="24"/>
      <c r="G115" s="26"/>
    </row>
    <row r="116" spans="1:7">
      <c r="A116" s="29">
        <v>425</v>
      </c>
      <c r="B116" s="25">
        <v>2.5</v>
      </c>
      <c r="C116" s="26">
        <v>2.5</v>
      </c>
      <c r="D116" s="27">
        <v>10.89</v>
      </c>
      <c r="E116" s="25">
        <v>2.2200000000000002</v>
      </c>
      <c r="F116" s="24" t="s">
        <v>6</v>
      </c>
      <c r="G116" s="26">
        <v>7</v>
      </c>
    </row>
    <row r="117" spans="1:7">
      <c r="A117" s="29">
        <v>427</v>
      </c>
      <c r="B117" s="25">
        <v>2.5</v>
      </c>
      <c r="C117" s="26">
        <v>2.5</v>
      </c>
      <c r="D117" s="27">
        <v>10.89</v>
      </c>
      <c r="E117" s="25">
        <v>2.2200000000000002</v>
      </c>
      <c r="F117" s="24" t="s">
        <v>6</v>
      </c>
      <c r="G117" s="26">
        <v>7</v>
      </c>
    </row>
    <row r="118" spans="1:7">
      <c r="A118" s="29">
        <v>428</v>
      </c>
      <c r="B118" s="25">
        <v>2.5</v>
      </c>
      <c r="C118" s="26">
        <v>2.5</v>
      </c>
      <c r="D118" s="27">
        <v>10.89</v>
      </c>
      <c r="E118" s="25">
        <v>2.2200000000000002</v>
      </c>
      <c r="F118" s="24"/>
      <c r="G118" s="26"/>
    </row>
    <row r="119" spans="1:7">
      <c r="A119" s="23">
        <v>430</v>
      </c>
      <c r="B119" s="25">
        <v>3</v>
      </c>
      <c r="C119" s="25">
        <v>3</v>
      </c>
      <c r="D119" s="27">
        <v>12.89</v>
      </c>
      <c r="E119" s="25">
        <v>2.2200000000000002</v>
      </c>
      <c r="F119" s="24"/>
      <c r="G119" s="26"/>
    </row>
    <row r="120" spans="1:7">
      <c r="A120" s="29">
        <v>504</v>
      </c>
      <c r="B120" s="25">
        <v>2.5</v>
      </c>
      <c r="C120" s="26">
        <v>2.5</v>
      </c>
      <c r="D120" s="27">
        <v>12.09</v>
      </c>
      <c r="E120" s="25">
        <v>2.2200000000000002</v>
      </c>
      <c r="F120" s="24" t="s">
        <v>6</v>
      </c>
      <c r="G120" s="26">
        <v>11</v>
      </c>
    </row>
    <row r="121" spans="1:7">
      <c r="A121" s="23">
        <v>508</v>
      </c>
      <c r="B121" s="25">
        <v>3</v>
      </c>
      <c r="C121" s="26">
        <v>3</v>
      </c>
      <c r="D121" s="27">
        <v>12.89</v>
      </c>
      <c r="E121" s="25">
        <v>2.2200000000000002</v>
      </c>
      <c r="F121" s="24" t="s">
        <v>6</v>
      </c>
      <c r="G121" s="26">
        <v>7</v>
      </c>
    </row>
    <row r="122" spans="1:7">
      <c r="A122" s="29">
        <v>509</v>
      </c>
      <c r="B122" s="25">
        <v>2.5</v>
      </c>
      <c r="C122" s="26">
        <v>2.5</v>
      </c>
      <c r="D122" s="27">
        <v>12.09</v>
      </c>
      <c r="E122" s="25">
        <v>2.2200000000000002</v>
      </c>
      <c r="F122" s="24" t="s">
        <v>6</v>
      </c>
      <c r="G122" s="26">
        <v>11</v>
      </c>
    </row>
    <row r="123" spans="1:7">
      <c r="A123" s="29">
        <v>513</v>
      </c>
      <c r="B123" s="25">
        <v>2.5</v>
      </c>
      <c r="C123" s="26">
        <v>2.5</v>
      </c>
      <c r="D123" s="27">
        <v>12.09</v>
      </c>
      <c r="E123" s="25">
        <v>2.2200000000000002</v>
      </c>
      <c r="F123" s="24" t="s">
        <v>6</v>
      </c>
      <c r="G123" s="26">
        <v>11</v>
      </c>
    </row>
    <row r="124" spans="1:7">
      <c r="A124" s="29">
        <v>514</v>
      </c>
      <c r="B124" s="25">
        <v>2.5</v>
      </c>
      <c r="C124" s="26">
        <v>2.5</v>
      </c>
      <c r="D124" s="27">
        <v>10.89</v>
      </c>
      <c r="E124" s="25">
        <v>2.2200000000000002</v>
      </c>
      <c r="F124" s="24" t="s">
        <v>6</v>
      </c>
      <c r="G124" s="26">
        <v>7</v>
      </c>
    </row>
    <row r="125" spans="1:7">
      <c r="A125" s="29">
        <v>515</v>
      </c>
      <c r="B125" s="25">
        <v>2.5</v>
      </c>
      <c r="C125" s="26">
        <v>2.5</v>
      </c>
      <c r="D125" s="27">
        <v>10.89</v>
      </c>
      <c r="E125" s="25">
        <v>2.2200000000000002</v>
      </c>
      <c r="F125" s="24" t="s">
        <v>5</v>
      </c>
      <c r="G125" s="26">
        <v>7</v>
      </c>
    </row>
    <row r="126" spans="1:7">
      <c r="A126" s="23">
        <v>516</v>
      </c>
      <c r="B126" s="25">
        <v>3</v>
      </c>
      <c r="C126" s="26">
        <v>3</v>
      </c>
      <c r="D126" s="27">
        <v>12.89</v>
      </c>
      <c r="E126" s="25">
        <v>2.2200000000000002</v>
      </c>
      <c r="F126" s="24" t="s">
        <v>6</v>
      </c>
      <c r="G126" s="26">
        <v>7</v>
      </c>
    </row>
    <row r="127" spans="1:7">
      <c r="A127" s="29">
        <v>517</v>
      </c>
      <c r="B127" s="25">
        <v>2.5</v>
      </c>
      <c r="C127" s="26">
        <v>2.5</v>
      </c>
      <c r="D127" s="27">
        <v>10.89</v>
      </c>
      <c r="E127" s="25">
        <v>2.2200000000000002</v>
      </c>
      <c r="F127" s="24" t="s">
        <v>6</v>
      </c>
      <c r="G127" s="26">
        <v>7</v>
      </c>
    </row>
    <row r="128" spans="1:7">
      <c r="A128" s="23">
        <v>519</v>
      </c>
      <c r="B128" s="25">
        <v>2</v>
      </c>
      <c r="C128" s="26">
        <v>2</v>
      </c>
      <c r="D128" s="27">
        <v>9.89</v>
      </c>
      <c r="E128" s="25">
        <v>2.2200000000000002</v>
      </c>
      <c r="F128" s="24"/>
      <c r="G128" s="26"/>
    </row>
    <row r="129" spans="1:7">
      <c r="A129" s="29">
        <v>522</v>
      </c>
      <c r="B129" s="25">
        <v>2.5</v>
      </c>
      <c r="C129" s="26">
        <v>2.5</v>
      </c>
      <c r="D129" s="27">
        <v>10.89</v>
      </c>
      <c r="E129" s="25">
        <v>2.2200000000000002</v>
      </c>
      <c r="F129" s="24" t="s">
        <v>5</v>
      </c>
      <c r="G129" s="26">
        <v>7</v>
      </c>
    </row>
    <row r="130" spans="1:7">
      <c r="A130" s="29">
        <v>523</v>
      </c>
      <c r="B130" s="25">
        <v>2.5</v>
      </c>
      <c r="C130" s="26">
        <v>2.5</v>
      </c>
      <c r="D130" s="27">
        <v>12.09</v>
      </c>
      <c r="E130" s="25">
        <v>2.2200000000000002</v>
      </c>
      <c r="F130" s="24"/>
      <c r="G130" s="26"/>
    </row>
    <row r="131" spans="1:7">
      <c r="A131" s="29">
        <v>526</v>
      </c>
      <c r="B131" s="25">
        <v>2.5</v>
      </c>
      <c r="C131" s="26">
        <v>2.5</v>
      </c>
      <c r="D131" s="27">
        <v>10.89</v>
      </c>
      <c r="E131" s="25">
        <v>2.2200000000000002</v>
      </c>
      <c r="F131" s="24" t="s">
        <v>5</v>
      </c>
      <c r="G131" s="26">
        <v>7</v>
      </c>
    </row>
    <row r="132" spans="1:7">
      <c r="A132" s="29">
        <v>529</v>
      </c>
      <c r="B132" s="25">
        <v>2.5</v>
      </c>
      <c r="C132" s="26">
        <v>2.5</v>
      </c>
      <c r="D132" s="27">
        <v>12.09</v>
      </c>
      <c r="E132" s="25">
        <v>2.2200000000000002</v>
      </c>
      <c r="F132" s="24" t="s">
        <v>6</v>
      </c>
      <c r="G132" s="26">
        <v>7</v>
      </c>
    </row>
    <row r="133" spans="1:7">
      <c r="A133" s="23">
        <v>530</v>
      </c>
      <c r="B133" s="25">
        <v>3</v>
      </c>
      <c r="C133" s="26">
        <v>3</v>
      </c>
      <c r="D133" s="27">
        <v>12.89</v>
      </c>
      <c r="E133" s="25">
        <v>2.2200000000000002</v>
      </c>
      <c r="F133" s="24" t="s">
        <v>5</v>
      </c>
      <c r="G133" s="26">
        <v>7</v>
      </c>
    </row>
    <row r="134" spans="1:7">
      <c r="A134" s="29">
        <v>533</v>
      </c>
      <c r="B134" s="25">
        <v>2.5</v>
      </c>
      <c r="C134" s="26">
        <v>2.5</v>
      </c>
      <c r="D134" s="27">
        <v>10.89</v>
      </c>
      <c r="E134" s="25">
        <v>2.2200000000000002</v>
      </c>
      <c r="F134" s="24" t="s">
        <v>6</v>
      </c>
      <c r="G134" s="26">
        <v>7</v>
      </c>
    </row>
    <row r="135" spans="1:7">
      <c r="A135" s="29">
        <v>534</v>
      </c>
      <c r="B135" s="25">
        <v>2.5</v>
      </c>
      <c r="C135" s="26">
        <v>2.5</v>
      </c>
      <c r="D135" s="27">
        <v>12.09</v>
      </c>
      <c r="E135" s="25">
        <v>2.2200000000000002</v>
      </c>
      <c r="F135" s="24" t="s">
        <v>6</v>
      </c>
      <c r="G135" s="26">
        <v>7</v>
      </c>
    </row>
    <row r="136" spans="1:7">
      <c r="A136" s="29">
        <v>535</v>
      </c>
      <c r="B136" s="25">
        <v>2.5</v>
      </c>
      <c r="C136" s="26">
        <v>2.5</v>
      </c>
      <c r="D136" s="27">
        <v>12.09</v>
      </c>
      <c r="E136" s="25">
        <v>2.2200000000000002</v>
      </c>
      <c r="F136" s="24"/>
      <c r="G136" s="26"/>
    </row>
    <row r="137" spans="1:7">
      <c r="A137" s="29">
        <v>538</v>
      </c>
      <c r="B137" s="25">
        <v>2.5</v>
      </c>
      <c r="C137" s="26">
        <v>2.5</v>
      </c>
      <c r="D137" s="27">
        <v>12.09</v>
      </c>
      <c r="E137" s="25">
        <v>2.2200000000000002</v>
      </c>
      <c r="F137" s="24" t="s">
        <v>5</v>
      </c>
      <c r="G137" s="26">
        <v>7</v>
      </c>
    </row>
    <row r="138" spans="1:7">
      <c r="A138" s="29">
        <v>540</v>
      </c>
      <c r="B138" s="25">
        <v>2.5</v>
      </c>
      <c r="C138" s="26">
        <v>2.5</v>
      </c>
      <c r="D138" s="27">
        <v>10.89</v>
      </c>
      <c r="E138" s="25">
        <v>2.2200000000000002</v>
      </c>
      <c r="F138" s="24" t="s">
        <v>6</v>
      </c>
      <c r="G138" s="26">
        <v>7</v>
      </c>
    </row>
    <row r="139" spans="1:7">
      <c r="A139" s="29">
        <v>545</v>
      </c>
      <c r="B139" s="25">
        <v>2.5</v>
      </c>
      <c r="C139" s="26">
        <v>2.5</v>
      </c>
      <c r="D139" s="27">
        <v>10.89</v>
      </c>
      <c r="E139" s="25">
        <v>2.2200000000000002</v>
      </c>
      <c r="F139" s="24" t="s">
        <v>6</v>
      </c>
      <c r="G139" s="26">
        <v>7</v>
      </c>
    </row>
    <row r="140" spans="1:7">
      <c r="A140" s="23">
        <v>546</v>
      </c>
      <c r="B140" s="25">
        <v>2.5</v>
      </c>
      <c r="C140" s="26">
        <v>2.5</v>
      </c>
      <c r="D140" s="27">
        <v>10.89</v>
      </c>
      <c r="E140" s="25">
        <v>2.2200000000000002</v>
      </c>
      <c r="F140" s="24" t="s">
        <v>6</v>
      </c>
      <c r="G140" s="26">
        <v>7</v>
      </c>
    </row>
    <row r="141" spans="1:7">
      <c r="A141" s="29">
        <v>548</v>
      </c>
      <c r="B141" s="25">
        <v>3</v>
      </c>
      <c r="C141" s="26">
        <v>3</v>
      </c>
      <c r="D141" s="27">
        <v>13.09</v>
      </c>
      <c r="E141" s="25">
        <v>2.2200000000000002</v>
      </c>
      <c r="F141" s="24" t="s">
        <v>5</v>
      </c>
      <c r="G141" s="26">
        <v>11</v>
      </c>
    </row>
    <row r="142" spans="1:7">
      <c r="A142" s="23">
        <v>559</v>
      </c>
      <c r="B142" s="25">
        <v>3</v>
      </c>
      <c r="C142" s="26">
        <v>3</v>
      </c>
      <c r="D142" s="27">
        <v>12.89</v>
      </c>
      <c r="E142" s="25">
        <v>2.2200000000000002</v>
      </c>
      <c r="F142" s="24" t="s">
        <v>6</v>
      </c>
      <c r="G142" s="26">
        <v>11</v>
      </c>
    </row>
    <row r="143" spans="1:7">
      <c r="A143" s="23">
        <v>567</v>
      </c>
      <c r="B143" s="25">
        <v>3</v>
      </c>
      <c r="C143" s="26">
        <v>3</v>
      </c>
      <c r="D143" s="27">
        <v>13.09</v>
      </c>
      <c r="E143" s="25">
        <v>2.2200000000000002</v>
      </c>
      <c r="F143" s="24"/>
      <c r="G143" s="26"/>
    </row>
    <row r="144" spans="1:7">
      <c r="A144" s="23">
        <v>572</v>
      </c>
      <c r="B144" s="25">
        <v>3</v>
      </c>
      <c r="C144" s="26">
        <v>3</v>
      </c>
      <c r="D144" s="27">
        <v>12.89</v>
      </c>
      <c r="E144" s="25">
        <v>2.2200000000000002</v>
      </c>
      <c r="F144" s="24" t="s">
        <v>6</v>
      </c>
      <c r="G144" s="26">
        <v>7</v>
      </c>
    </row>
    <row r="145" spans="1:7">
      <c r="A145" s="29">
        <v>573</v>
      </c>
      <c r="B145" s="25">
        <v>3</v>
      </c>
      <c r="C145" s="26">
        <v>3</v>
      </c>
      <c r="D145" s="27">
        <v>12.89</v>
      </c>
      <c r="E145" s="25">
        <v>2.2200000000000002</v>
      </c>
      <c r="F145" s="24" t="s">
        <v>6</v>
      </c>
      <c r="G145" s="26">
        <v>7</v>
      </c>
    </row>
    <row r="146" spans="1:7">
      <c r="A146" s="23">
        <v>575</v>
      </c>
      <c r="B146" s="25">
        <v>3</v>
      </c>
      <c r="C146" s="26">
        <v>3</v>
      </c>
      <c r="D146" s="27">
        <v>14.89</v>
      </c>
      <c r="E146" s="25">
        <v>2.2200000000000002</v>
      </c>
      <c r="F146" s="24" t="s">
        <v>6</v>
      </c>
      <c r="G146" s="26">
        <v>11</v>
      </c>
    </row>
    <row r="147" spans="1:7">
      <c r="A147" s="23">
        <v>576</v>
      </c>
      <c r="B147" s="25">
        <v>3</v>
      </c>
      <c r="C147" s="26">
        <v>3</v>
      </c>
      <c r="D147" s="27">
        <v>14.09</v>
      </c>
      <c r="E147" s="25">
        <v>2.2200000000000002</v>
      </c>
      <c r="F147" s="24"/>
      <c r="G147" s="26"/>
    </row>
    <row r="148" spans="1:7">
      <c r="A148" s="29">
        <v>581</v>
      </c>
      <c r="B148" s="25">
        <v>3</v>
      </c>
      <c r="C148" s="26">
        <v>3</v>
      </c>
      <c r="D148" s="27">
        <v>13.09</v>
      </c>
      <c r="E148" s="25">
        <v>2.2200000000000002</v>
      </c>
      <c r="F148" s="24" t="s">
        <v>6</v>
      </c>
      <c r="G148" s="26">
        <v>11</v>
      </c>
    </row>
    <row r="149" spans="1:7">
      <c r="A149" s="23">
        <v>583</v>
      </c>
      <c r="B149" s="25">
        <v>3</v>
      </c>
      <c r="C149" s="26">
        <v>3</v>
      </c>
      <c r="D149" s="27">
        <v>12.89</v>
      </c>
      <c r="E149" s="25">
        <v>2.2200000000000002</v>
      </c>
      <c r="F149" s="24"/>
      <c r="G149" s="26"/>
    </row>
    <row r="150" spans="1:7">
      <c r="A150" s="23">
        <v>595</v>
      </c>
      <c r="B150" s="25">
        <v>3</v>
      </c>
      <c r="C150" s="26">
        <v>3</v>
      </c>
      <c r="D150" s="27">
        <v>12.89</v>
      </c>
      <c r="E150" s="25">
        <v>2.2200000000000002</v>
      </c>
      <c r="F150" s="24"/>
      <c r="G150" s="26"/>
    </row>
    <row r="151" spans="1:7">
      <c r="A151" s="23">
        <v>596</v>
      </c>
      <c r="B151" s="25">
        <v>3</v>
      </c>
      <c r="C151" s="26">
        <v>3</v>
      </c>
      <c r="D151" s="27">
        <v>12.89</v>
      </c>
      <c r="E151" s="25">
        <v>2.2200000000000002</v>
      </c>
      <c r="F151" s="24" t="s">
        <v>6</v>
      </c>
      <c r="G151" s="26">
        <v>11</v>
      </c>
    </row>
    <row r="152" spans="1:7">
      <c r="A152" s="29">
        <v>601</v>
      </c>
      <c r="B152" s="25">
        <v>2.5</v>
      </c>
      <c r="C152" s="26">
        <v>2.5</v>
      </c>
      <c r="D152" s="27">
        <v>12.09</v>
      </c>
      <c r="E152" s="25">
        <v>2.2200000000000002</v>
      </c>
      <c r="F152" s="24"/>
      <c r="G152" s="26"/>
    </row>
    <row r="153" spans="1:7">
      <c r="A153" s="29">
        <v>602</v>
      </c>
      <c r="B153" s="25">
        <v>2.5</v>
      </c>
      <c r="C153" s="26">
        <v>2.5</v>
      </c>
      <c r="D153" s="27">
        <v>10.89</v>
      </c>
      <c r="E153" s="25">
        <v>2.2200000000000002</v>
      </c>
      <c r="F153" s="24"/>
      <c r="G153" s="26"/>
    </row>
    <row r="154" spans="1:7">
      <c r="A154" s="29">
        <v>603</v>
      </c>
      <c r="B154" s="25">
        <v>2.5</v>
      </c>
      <c r="C154" s="26">
        <v>2.5</v>
      </c>
      <c r="D154" s="27">
        <v>12.09</v>
      </c>
      <c r="E154" s="25">
        <v>2.2200000000000002</v>
      </c>
      <c r="F154" s="24"/>
      <c r="G154" s="26"/>
    </row>
    <row r="155" spans="1:7">
      <c r="A155" s="29">
        <v>608</v>
      </c>
      <c r="B155" s="25">
        <v>2</v>
      </c>
      <c r="C155" s="26">
        <v>2</v>
      </c>
      <c r="D155" s="27">
        <v>9.89</v>
      </c>
      <c r="E155" s="25">
        <v>2.2200000000000002</v>
      </c>
      <c r="F155" s="24"/>
      <c r="G155" s="26"/>
    </row>
    <row r="156" spans="1:7">
      <c r="A156" s="29">
        <v>609</v>
      </c>
      <c r="B156" s="25">
        <v>2</v>
      </c>
      <c r="C156" s="26">
        <v>2</v>
      </c>
      <c r="D156" s="27">
        <v>9.89</v>
      </c>
      <c r="E156" s="25">
        <v>2.2200000000000002</v>
      </c>
      <c r="F156" s="24"/>
      <c r="G156" s="26"/>
    </row>
    <row r="157" spans="1:7">
      <c r="A157" s="23">
        <v>610</v>
      </c>
      <c r="B157" s="25">
        <v>3</v>
      </c>
      <c r="C157" s="26">
        <v>3</v>
      </c>
      <c r="D157" s="27">
        <v>13.09</v>
      </c>
      <c r="E157" s="25">
        <v>2.2200000000000002</v>
      </c>
      <c r="F157" s="24"/>
      <c r="G157" s="26"/>
    </row>
    <row r="158" spans="1:7">
      <c r="A158" s="23">
        <v>615</v>
      </c>
      <c r="B158" s="25">
        <v>2.5</v>
      </c>
      <c r="C158" s="26">
        <v>2.5</v>
      </c>
      <c r="D158" s="27">
        <v>10.89</v>
      </c>
      <c r="E158" s="25">
        <v>2.2200000000000002</v>
      </c>
      <c r="F158" s="24" t="s">
        <v>5</v>
      </c>
      <c r="G158" s="26">
        <v>11</v>
      </c>
    </row>
    <row r="159" spans="1:7">
      <c r="A159" s="23">
        <v>616</v>
      </c>
      <c r="B159" s="25">
        <v>2.5</v>
      </c>
      <c r="C159" s="26">
        <v>2.5</v>
      </c>
      <c r="D159" s="27">
        <v>10.89</v>
      </c>
      <c r="E159" s="25">
        <v>2.2200000000000002</v>
      </c>
      <c r="F159" s="24"/>
      <c r="G159" s="26"/>
    </row>
    <row r="160" spans="1:7">
      <c r="A160" s="29">
        <v>623</v>
      </c>
      <c r="B160" s="25">
        <v>2.5</v>
      </c>
      <c r="C160" s="26">
        <v>2.5</v>
      </c>
      <c r="D160" s="27">
        <v>12.09</v>
      </c>
      <c r="E160" s="25"/>
      <c r="F160" s="24" t="s">
        <v>6</v>
      </c>
      <c r="G160" s="26">
        <v>7</v>
      </c>
    </row>
    <row r="161" spans="1:7">
      <c r="A161" s="29">
        <v>639</v>
      </c>
      <c r="B161" s="25">
        <v>2.5</v>
      </c>
      <c r="C161" s="26">
        <v>2.5</v>
      </c>
      <c r="D161" s="27">
        <v>10.89</v>
      </c>
      <c r="E161" s="25">
        <v>2.2200000000000002</v>
      </c>
      <c r="F161" s="24" t="s">
        <v>6</v>
      </c>
      <c r="G161" s="26">
        <v>11</v>
      </c>
    </row>
    <row r="162" spans="1:7">
      <c r="A162" s="29">
        <v>824</v>
      </c>
      <c r="B162" s="25">
        <v>2.5</v>
      </c>
      <c r="C162" s="26">
        <v>2.5</v>
      </c>
      <c r="D162" s="27">
        <v>10.89</v>
      </c>
      <c r="E162" s="25">
        <v>2.2200000000000002</v>
      </c>
      <c r="F162" s="24" t="s">
        <v>5</v>
      </c>
      <c r="G162" s="26">
        <v>7</v>
      </c>
    </row>
    <row r="163" spans="1:7">
      <c r="A163" s="29">
        <v>825</v>
      </c>
      <c r="B163" s="25">
        <v>2.5</v>
      </c>
      <c r="C163" s="26">
        <v>2.5</v>
      </c>
      <c r="D163" s="27">
        <v>10.89</v>
      </c>
      <c r="E163" s="25">
        <v>2.2200000000000002</v>
      </c>
      <c r="F163" s="24" t="s">
        <v>6</v>
      </c>
      <c r="G163" s="26">
        <v>7</v>
      </c>
    </row>
    <row r="164" spans="1:7">
      <c r="A164" s="29">
        <v>826</v>
      </c>
      <c r="B164" s="25">
        <v>2.5</v>
      </c>
      <c r="C164" s="26">
        <v>2.5</v>
      </c>
      <c r="D164" s="27">
        <v>10.89</v>
      </c>
      <c r="E164" s="25">
        <v>2.2200000000000002</v>
      </c>
      <c r="F164" s="24" t="s">
        <v>6</v>
      </c>
      <c r="G164" s="26">
        <v>7</v>
      </c>
    </row>
    <row r="165" spans="1:7">
      <c r="A165" s="23">
        <v>827</v>
      </c>
      <c r="B165" s="25">
        <v>2.5</v>
      </c>
      <c r="C165" s="26">
        <v>2.5</v>
      </c>
      <c r="D165" s="27">
        <v>12.09</v>
      </c>
      <c r="E165" s="25">
        <v>2.2200000000000002</v>
      </c>
      <c r="F165" s="24"/>
      <c r="G165" s="26"/>
    </row>
    <row r="166" spans="1:7">
      <c r="A166" s="23">
        <v>829</v>
      </c>
      <c r="B166" s="25">
        <v>3</v>
      </c>
      <c r="C166" s="25">
        <v>3</v>
      </c>
      <c r="D166" s="27">
        <v>12.89</v>
      </c>
      <c r="E166" s="25">
        <v>2.2200000000000002</v>
      </c>
      <c r="F166" s="24"/>
      <c r="G166" s="26"/>
    </row>
    <row r="167" spans="1:7">
      <c r="A167" s="23">
        <v>830</v>
      </c>
      <c r="B167" s="25">
        <v>3</v>
      </c>
      <c r="C167" s="26">
        <v>3</v>
      </c>
      <c r="D167" s="27">
        <v>13.09</v>
      </c>
      <c r="E167" s="25">
        <v>2.2200000000000002</v>
      </c>
      <c r="F167" s="24"/>
      <c r="G167" s="26"/>
    </row>
    <row r="168" spans="1:7">
      <c r="A168" s="23">
        <v>831</v>
      </c>
      <c r="B168" s="25">
        <v>3</v>
      </c>
      <c r="C168" s="25">
        <v>3</v>
      </c>
      <c r="D168" s="27">
        <v>12.89</v>
      </c>
      <c r="E168" s="25">
        <v>2.2200000000000002</v>
      </c>
      <c r="F168" s="24"/>
      <c r="G168" s="26"/>
    </row>
    <row r="169" spans="1:7">
      <c r="A169" s="29">
        <v>832</v>
      </c>
      <c r="B169" s="25">
        <v>2</v>
      </c>
      <c r="C169" s="26">
        <v>2</v>
      </c>
      <c r="D169" s="27">
        <v>9.89</v>
      </c>
      <c r="E169" s="25">
        <v>2.2200000000000002</v>
      </c>
      <c r="F169" s="24" t="s">
        <v>6</v>
      </c>
      <c r="G169" s="26">
        <v>7</v>
      </c>
    </row>
    <row r="170" spans="1:7">
      <c r="A170" s="23">
        <v>833</v>
      </c>
      <c r="B170" s="25">
        <v>3</v>
      </c>
      <c r="C170" s="25">
        <v>3</v>
      </c>
      <c r="D170" s="27">
        <v>12.89</v>
      </c>
      <c r="E170" s="25">
        <v>2.2200000000000002</v>
      </c>
      <c r="F170" s="24"/>
      <c r="G170" s="26"/>
    </row>
    <row r="171" spans="1:7">
      <c r="A171" s="23">
        <v>834</v>
      </c>
      <c r="B171" s="25">
        <v>2</v>
      </c>
      <c r="C171" s="26">
        <v>2</v>
      </c>
      <c r="D171" s="27">
        <v>9.89</v>
      </c>
      <c r="E171" s="25">
        <v>2.2200000000000002</v>
      </c>
      <c r="F171" s="24" t="s">
        <v>6</v>
      </c>
      <c r="G171" s="26">
        <v>7</v>
      </c>
    </row>
    <row r="172" spans="1:7">
      <c r="A172" s="23">
        <v>835</v>
      </c>
      <c r="B172" s="25">
        <v>2</v>
      </c>
      <c r="C172" s="26">
        <v>2</v>
      </c>
      <c r="D172" s="27">
        <v>9.89</v>
      </c>
      <c r="E172" s="25">
        <v>2.2200000000000002</v>
      </c>
      <c r="F172" s="24" t="s">
        <v>6</v>
      </c>
      <c r="G172" s="26">
        <v>7</v>
      </c>
    </row>
    <row r="173" spans="1:7">
      <c r="A173" s="23">
        <v>836</v>
      </c>
      <c r="B173" s="25">
        <v>2.5</v>
      </c>
      <c r="C173" s="26">
        <v>2.5</v>
      </c>
      <c r="D173" s="27">
        <v>10.89</v>
      </c>
      <c r="E173" s="25">
        <v>2.2200000000000002</v>
      </c>
      <c r="F173" s="24" t="s">
        <v>6</v>
      </c>
      <c r="G173" s="26">
        <v>7</v>
      </c>
    </row>
    <row r="174" spans="1:7">
      <c r="A174" s="29">
        <v>837</v>
      </c>
      <c r="B174" s="25">
        <v>2.5</v>
      </c>
      <c r="C174" s="26">
        <v>2.5</v>
      </c>
      <c r="D174" s="27">
        <v>12.09</v>
      </c>
      <c r="E174" s="25">
        <v>2.2200000000000002</v>
      </c>
      <c r="F174" s="24"/>
      <c r="G174" s="26"/>
    </row>
    <row r="175" spans="1:7">
      <c r="A175" s="29">
        <v>838</v>
      </c>
      <c r="B175" s="25">
        <v>3</v>
      </c>
      <c r="C175" s="25">
        <v>3</v>
      </c>
      <c r="D175" s="27">
        <v>12.89</v>
      </c>
      <c r="E175" s="25">
        <v>2.2200000000000002</v>
      </c>
      <c r="F175" s="24"/>
      <c r="G175" s="26"/>
    </row>
    <row r="176" spans="1:7">
      <c r="A176" s="29">
        <v>839</v>
      </c>
      <c r="B176" s="25">
        <v>2.5</v>
      </c>
      <c r="C176" s="26">
        <v>2.5</v>
      </c>
      <c r="D176" s="27">
        <v>10.89</v>
      </c>
      <c r="E176" s="25">
        <v>2.2200000000000002</v>
      </c>
      <c r="F176" s="24"/>
      <c r="G176" s="26"/>
    </row>
    <row r="177" spans="1:7">
      <c r="A177" s="29">
        <v>840</v>
      </c>
      <c r="B177" s="25">
        <v>2.5</v>
      </c>
      <c r="C177" s="26">
        <v>2.5</v>
      </c>
      <c r="D177" s="27">
        <v>12.09</v>
      </c>
      <c r="E177" s="25">
        <v>2.2200000000000002</v>
      </c>
      <c r="F177" s="24"/>
      <c r="G177" s="26"/>
    </row>
    <row r="178" spans="1:7">
      <c r="A178" s="29">
        <v>841</v>
      </c>
      <c r="B178" s="25">
        <v>2.5</v>
      </c>
      <c r="C178" s="26">
        <v>2.5</v>
      </c>
      <c r="D178" s="27">
        <v>12.09</v>
      </c>
      <c r="E178" s="25">
        <v>2.2200000000000002</v>
      </c>
      <c r="F178" s="24"/>
      <c r="G178" s="26"/>
    </row>
    <row r="179" spans="1:7">
      <c r="A179" s="29">
        <v>842</v>
      </c>
      <c r="B179" s="25">
        <v>2.5</v>
      </c>
      <c r="C179" s="26">
        <v>2.5</v>
      </c>
      <c r="D179" s="27">
        <v>12.09</v>
      </c>
      <c r="E179" s="25">
        <v>2.2200000000000002</v>
      </c>
      <c r="F179" s="24"/>
      <c r="G179" s="26"/>
    </row>
    <row r="180" spans="1:7">
      <c r="A180" s="29">
        <v>843</v>
      </c>
      <c r="B180" s="25">
        <v>3</v>
      </c>
      <c r="C180" s="26">
        <v>3</v>
      </c>
      <c r="D180" s="27">
        <v>12.89</v>
      </c>
      <c r="E180" s="25">
        <v>2.2200000000000002</v>
      </c>
      <c r="F180" s="24"/>
      <c r="G180" s="26"/>
    </row>
    <row r="181" spans="1:7">
      <c r="A181" s="29">
        <v>844</v>
      </c>
      <c r="B181" s="25">
        <v>2.5</v>
      </c>
      <c r="C181" s="26">
        <v>2.5</v>
      </c>
      <c r="D181" s="27">
        <v>12.09</v>
      </c>
      <c r="E181" s="25">
        <v>2.2200000000000002</v>
      </c>
      <c r="F181" s="24"/>
      <c r="G181" s="26"/>
    </row>
    <row r="182" spans="1:7">
      <c r="A182" s="29">
        <v>845</v>
      </c>
      <c r="B182" s="25">
        <v>3</v>
      </c>
      <c r="C182" s="26">
        <v>3</v>
      </c>
      <c r="D182" s="27">
        <v>12.89</v>
      </c>
      <c r="E182" s="25">
        <v>2.2200000000000002</v>
      </c>
      <c r="F182" s="24"/>
      <c r="G182" s="26"/>
    </row>
    <row r="183" spans="1:7">
      <c r="A183" s="29">
        <v>846</v>
      </c>
      <c r="B183" s="25">
        <v>2.5</v>
      </c>
      <c r="C183" s="26">
        <v>2.5</v>
      </c>
      <c r="D183" s="27">
        <v>12.09</v>
      </c>
      <c r="E183" s="25">
        <v>2.2200000000000002</v>
      </c>
      <c r="F183" s="24"/>
      <c r="G183" s="26"/>
    </row>
    <row r="184" spans="1:7">
      <c r="A184" s="29">
        <v>847</v>
      </c>
      <c r="B184" s="25">
        <v>2.5</v>
      </c>
      <c r="C184" s="26">
        <v>2.5</v>
      </c>
      <c r="D184" s="27">
        <v>12.09</v>
      </c>
      <c r="E184" s="25">
        <v>2.2200000000000002</v>
      </c>
      <c r="F184" s="24" t="s">
        <v>6</v>
      </c>
      <c r="G184" s="26">
        <v>11</v>
      </c>
    </row>
    <row r="185" spans="1:7">
      <c r="A185" s="23">
        <v>848</v>
      </c>
      <c r="B185" s="25">
        <v>3</v>
      </c>
      <c r="C185" s="26">
        <v>3</v>
      </c>
      <c r="D185" s="27">
        <v>12.89</v>
      </c>
      <c r="E185" s="25">
        <v>2.2200000000000002</v>
      </c>
      <c r="F185" s="24"/>
      <c r="G185" s="26"/>
    </row>
    <row r="186" spans="1:7">
      <c r="A186" s="29">
        <v>849</v>
      </c>
      <c r="B186" s="25">
        <v>2.5</v>
      </c>
      <c r="C186" s="26">
        <v>2.5</v>
      </c>
      <c r="D186" s="27">
        <v>12.09</v>
      </c>
      <c r="E186" s="25">
        <v>2.2200000000000002</v>
      </c>
      <c r="F186" s="24" t="s">
        <v>6</v>
      </c>
      <c r="G186" s="26">
        <v>11</v>
      </c>
    </row>
    <row r="187" spans="1:7">
      <c r="A187" s="29">
        <v>850</v>
      </c>
      <c r="B187" s="25">
        <v>2.5</v>
      </c>
      <c r="C187" s="26">
        <v>2.5</v>
      </c>
      <c r="D187" s="27">
        <v>12.09</v>
      </c>
      <c r="E187" s="25">
        <v>2.2200000000000002</v>
      </c>
      <c r="F187" s="24" t="s">
        <v>6</v>
      </c>
      <c r="G187" s="26">
        <v>11</v>
      </c>
    </row>
    <row r="188" spans="1:7">
      <c r="A188" s="29">
        <v>851</v>
      </c>
      <c r="B188" s="25">
        <v>2.5</v>
      </c>
      <c r="C188" s="26">
        <v>2.5</v>
      </c>
      <c r="D188" s="27">
        <v>12.09</v>
      </c>
      <c r="E188" s="25">
        <v>2.2200000000000002</v>
      </c>
      <c r="F188" s="24" t="s">
        <v>6</v>
      </c>
      <c r="G188" s="26">
        <v>11</v>
      </c>
    </row>
    <row r="189" spans="1:7">
      <c r="A189" s="29">
        <v>853</v>
      </c>
      <c r="B189" s="25">
        <v>2.5</v>
      </c>
      <c r="C189" s="26">
        <v>2.5</v>
      </c>
      <c r="D189" s="27">
        <v>12.09</v>
      </c>
      <c r="E189" s="25">
        <v>2.2200000000000002</v>
      </c>
      <c r="F189" s="24"/>
      <c r="G189" s="26"/>
    </row>
    <row r="190" spans="1:7">
      <c r="A190" s="29">
        <v>854</v>
      </c>
      <c r="B190" s="25">
        <v>3</v>
      </c>
      <c r="C190" s="26">
        <v>3</v>
      </c>
      <c r="D190" s="27">
        <v>12.89</v>
      </c>
      <c r="E190" s="25">
        <v>2.2200000000000002</v>
      </c>
      <c r="F190" s="24" t="s">
        <v>6</v>
      </c>
      <c r="G190" s="26">
        <v>11</v>
      </c>
    </row>
    <row r="191" spans="1:7">
      <c r="A191" s="29">
        <v>855</v>
      </c>
      <c r="B191" s="25">
        <v>2.5</v>
      </c>
      <c r="C191" s="26">
        <v>2.5</v>
      </c>
      <c r="D191" s="27">
        <v>12.09</v>
      </c>
      <c r="E191" s="25">
        <v>2.2200000000000002</v>
      </c>
      <c r="F191" s="24" t="s">
        <v>6</v>
      </c>
      <c r="G191" s="26">
        <v>11</v>
      </c>
    </row>
    <row r="192" spans="1:7">
      <c r="A192" s="29">
        <v>856</v>
      </c>
      <c r="B192" s="25">
        <v>2.5</v>
      </c>
      <c r="C192" s="26">
        <v>2.5</v>
      </c>
      <c r="D192" s="27">
        <v>12.09</v>
      </c>
      <c r="E192" s="25">
        <v>2.2200000000000002</v>
      </c>
      <c r="F192" s="24"/>
      <c r="G192" s="26"/>
    </row>
    <row r="193" spans="1:7">
      <c r="A193" s="29">
        <v>857</v>
      </c>
      <c r="B193" s="25">
        <v>2.5</v>
      </c>
      <c r="C193" s="26">
        <v>2.5</v>
      </c>
      <c r="D193" s="27">
        <v>12.09</v>
      </c>
      <c r="E193" s="25">
        <v>2.2200000000000002</v>
      </c>
      <c r="F193" s="24" t="s">
        <v>6</v>
      </c>
      <c r="G193" s="26">
        <v>11</v>
      </c>
    </row>
    <row r="194" spans="1:7">
      <c r="A194" s="23">
        <v>858</v>
      </c>
      <c r="B194" s="25">
        <v>3</v>
      </c>
      <c r="C194" s="26">
        <v>3</v>
      </c>
      <c r="D194" s="27">
        <v>12.89</v>
      </c>
      <c r="E194" s="25">
        <v>2.2200000000000002</v>
      </c>
      <c r="F194" s="24" t="s">
        <v>6</v>
      </c>
      <c r="G194" s="26">
        <v>7</v>
      </c>
    </row>
    <row r="195" spans="1:7">
      <c r="A195" s="23">
        <v>859</v>
      </c>
      <c r="B195" s="25">
        <v>2.5</v>
      </c>
      <c r="C195" s="26">
        <v>2.5</v>
      </c>
      <c r="D195" s="27">
        <v>12.09</v>
      </c>
      <c r="E195" s="25">
        <v>2.2200000000000002</v>
      </c>
      <c r="F195" s="24"/>
      <c r="G195" s="26"/>
    </row>
    <row r="196" spans="1:7">
      <c r="A196" s="29">
        <v>863</v>
      </c>
      <c r="B196" s="25">
        <v>2.5</v>
      </c>
      <c r="C196" s="26">
        <v>2.5</v>
      </c>
      <c r="D196" s="27">
        <v>12.09</v>
      </c>
      <c r="E196" s="25">
        <v>2.2200000000000002</v>
      </c>
      <c r="F196" s="24" t="s">
        <v>6</v>
      </c>
      <c r="G196" s="26">
        <v>7</v>
      </c>
    </row>
    <row r="197" spans="1:7">
      <c r="A197" s="29">
        <v>864</v>
      </c>
      <c r="B197" s="25">
        <v>2.5</v>
      </c>
      <c r="C197" s="26">
        <v>2.5</v>
      </c>
      <c r="D197" s="27">
        <v>10.89</v>
      </c>
      <c r="E197" s="25">
        <v>2.2200000000000002</v>
      </c>
      <c r="F197" s="24" t="s">
        <v>6</v>
      </c>
      <c r="G197" s="26">
        <v>7</v>
      </c>
    </row>
    <row r="198" spans="1:7">
      <c r="A198" s="29">
        <v>865</v>
      </c>
      <c r="B198" s="25">
        <v>2.5</v>
      </c>
      <c r="C198" s="26">
        <v>2.5</v>
      </c>
      <c r="D198" s="27">
        <v>10.89</v>
      </c>
      <c r="E198" s="25">
        <v>2.2200000000000002</v>
      </c>
      <c r="F198" s="24"/>
      <c r="G198" s="26"/>
    </row>
    <row r="199" spans="1:7">
      <c r="A199" s="23">
        <v>866</v>
      </c>
      <c r="B199" s="25">
        <v>2.5</v>
      </c>
      <c r="C199" s="26">
        <v>2.5</v>
      </c>
      <c r="D199" s="27">
        <v>12.09</v>
      </c>
      <c r="E199" s="25">
        <v>2.2200000000000002</v>
      </c>
      <c r="F199" s="24" t="s">
        <v>6</v>
      </c>
      <c r="G199" s="26">
        <v>7</v>
      </c>
    </row>
    <row r="200" spans="1:7">
      <c r="A200" s="29">
        <v>867</v>
      </c>
      <c r="B200" s="25">
        <v>2</v>
      </c>
      <c r="C200" s="26">
        <v>2</v>
      </c>
      <c r="D200" s="27">
        <v>9.89</v>
      </c>
      <c r="E200" s="25">
        <v>2.2200000000000002</v>
      </c>
      <c r="F200" s="24" t="s">
        <v>6</v>
      </c>
      <c r="G200" s="26">
        <v>7</v>
      </c>
    </row>
    <row r="201" spans="1:7">
      <c r="A201" s="29">
        <v>868</v>
      </c>
      <c r="B201" s="25">
        <v>2</v>
      </c>
      <c r="C201" s="26">
        <v>2</v>
      </c>
      <c r="D201" s="27">
        <v>9.89</v>
      </c>
      <c r="E201" s="25">
        <v>2.2200000000000002</v>
      </c>
      <c r="F201" s="24" t="s">
        <v>6</v>
      </c>
      <c r="G201" s="26">
        <v>7</v>
      </c>
    </row>
    <row r="202" spans="1:7">
      <c r="A202" s="29">
        <v>869</v>
      </c>
      <c r="B202" s="25">
        <v>2.5</v>
      </c>
      <c r="C202" s="26">
        <v>2.5</v>
      </c>
      <c r="D202" s="27">
        <v>12.09</v>
      </c>
      <c r="E202" s="25">
        <v>2.2200000000000002</v>
      </c>
      <c r="F202" s="24" t="s">
        <v>6</v>
      </c>
      <c r="G202" s="26">
        <v>11</v>
      </c>
    </row>
    <row r="203" spans="1:7">
      <c r="A203" s="29">
        <v>870</v>
      </c>
      <c r="B203" s="25">
        <v>2.5</v>
      </c>
      <c r="C203" s="26">
        <v>2.5</v>
      </c>
      <c r="D203" s="27">
        <v>12.09</v>
      </c>
      <c r="E203" s="25">
        <v>2.2200000000000002</v>
      </c>
      <c r="F203" s="24"/>
      <c r="G203" s="26"/>
    </row>
    <row r="204" spans="1:7">
      <c r="A204" s="29">
        <v>871</v>
      </c>
      <c r="B204" s="25">
        <v>2.5</v>
      </c>
      <c r="C204" s="25">
        <v>2.5</v>
      </c>
      <c r="D204" s="27">
        <v>10.89</v>
      </c>
      <c r="E204" s="25">
        <v>2.2200000000000002</v>
      </c>
      <c r="F204" s="24" t="s">
        <v>6</v>
      </c>
      <c r="G204" s="26">
        <v>7</v>
      </c>
    </row>
    <row r="205" spans="1:7">
      <c r="A205" s="29">
        <v>872</v>
      </c>
      <c r="B205" s="25">
        <v>2.5</v>
      </c>
      <c r="C205" s="26">
        <v>2.5</v>
      </c>
      <c r="D205" s="27">
        <v>10.89</v>
      </c>
      <c r="E205" s="25">
        <v>2.2200000000000002</v>
      </c>
      <c r="F205" s="24"/>
      <c r="G205" s="26"/>
    </row>
    <row r="206" spans="1:7">
      <c r="A206" s="29">
        <v>873</v>
      </c>
      <c r="B206" s="25">
        <v>2.5</v>
      </c>
      <c r="C206" s="26">
        <v>2.5</v>
      </c>
      <c r="D206" s="27">
        <v>10.89</v>
      </c>
      <c r="E206" s="25">
        <v>2.2200000000000002</v>
      </c>
      <c r="F206" s="24"/>
      <c r="G206" s="26"/>
    </row>
    <row r="207" spans="1:7">
      <c r="A207" s="29">
        <v>876</v>
      </c>
      <c r="B207" s="25">
        <v>2.5</v>
      </c>
      <c r="C207" s="26">
        <v>2.5</v>
      </c>
      <c r="D207" s="27">
        <v>12.09</v>
      </c>
      <c r="E207" s="25">
        <v>2.2200000000000002</v>
      </c>
      <c r="F207" s="24"/>
      <c r="G207" s="26"/>
    </row>
    <row r="208" spans="1:7">
      <c r="A208" s="29">
        <v>878</v>
      </c>
      <c r="B208" s="25">
        <v>2.5</v>
      </c>
      <c r="C208" s="26">
        <v>2.5</v>
      </c>
      <c r="D208" s="27">
        <v>12.09</v>
      </c>
      <c r="E208" s="25">
        <v>2.2200000000000002</v>
      </c>
      <c r="F208" s="24" t="s">
        <v>6</v>
      </c>
      <c r="G208" s="26">
        <v>7</v>
      </c>
    </row>
    <row r="209" spans="1:7">
      <c r="A209" s="29">
        <v>879</v>
      </c>
      <c r="B209" s="25">
        <v>2.5</v>
      </c>
      <c r="C209" s="26">
        <v>2.5</v>
      </c>
      <c r="D209" s="27">
        <v>10.89</v>
      </c>
      <c r="E209" s="25">
        <v>2.2200000000000002</v>
      </c>
      <c r="F209" s="24"/>
      <c r="G209" s="26"/>
    </row>
    <row r="210" spans="1:7">
      <c r="A210" s="29">
        <v>880</v>
      </c>
      <c r="B210" s="25">
        <v>2.5</v>
      </c>
      <c r="C210" s="26">
        <v>2.5</v>
      </c>
      <c r="D210" s="27">
        <v>12.09</v>
      </c>
      <c r="E210" s="25">
        <v>2.2200000000000002</v>
      </c>
      <c r="F210" s="24" t="s">
        <v>6</v>
      </c>
      <c r="G210" s="26">
        <v>7</v>
      </c>
    </row>
    <row r="211" spans="1:7">
      <c r="A211" s="29">
        <v>881</v>
      </c>
      <c r="B211" s="25">
        <v>2.5</v>
      </c>
      <c r="C211" s="26">
        <v>2.5</v>
      </c>
      <c r="D211" s="27">
        <v>12.09</v>
      </c>
      <c r="E211" s="25">
        <v>2.2200000000000002</v>
      </c>
      <c r="F211" s="24" t="s">
        <v>6</v>
      </c>
      <c r="G211" s="26">
        <v>7</v>
      </c>
    </row>
    <row r="212" spans="1:7">
      <c r="A212" s="29">
        <v>882</v>
      </c>
      <c r="B212" s="25">
        <v>2.5</v>
      </c>
      <c r="C212" s="26">
        <v>2.5</v>
      </c>
      <c r="D212" s="27">
        <v>12.09</v>
      </c>
      <c r="E212" s="25">
        <v>2.2200000000000002</v>
      </c>
      <c r="F212" s="24" t="s">
        <v>6</v>
      </c>
      <c r="G212" s="26">
        <v>11</v>
      </c>
    </row>
    <row r="213" spans="1:7">
      <c r="A213" s="29">
        <v>883</v>
      </c>
      <c r="B213" s="25">
        <v>2.5</v>
      </c>
      <c r="C213" s="26">
        <v>2.5</v>
      </c>
      <c r="D213" s="27">
        <v>10.89</v>
      </c>
      <c r="E213" s="25">
        <v>2.2200000000000002</v>
      </c>
      <c r="F213" s="24"/>
      <c r="G213" s="26"/>
    </row>
    <row r="214" spans="1:7">
      <c r="A214" s="29">
        <v>884</v>
      </c>
      <c r="B214" s="25">
        <v>2.5</v>
      </c>
      <c r="C214" s="26">
        <v>2.5</v>
      </c>
      <c r="D214" s="27">
        <v>12.09</v>
      </c>
      <c r="E214" s="25">
        <v>2.2200000000000002</v>
      </c>
      <c r="F214" s="24" t="s">
        <v>6</v>
      </c>
      <c r="G214" s="26">
        <v>7</v>
      </c>
    </row>
    <row r="215" spans="1:7">
      <c r="A215" s="29">
        <v>885</v>
      </c>
      <c r="B215" s="25">
        <v>2.5</v>
      </c>
      <c r="C215" s="26">
        <v>2.5</v>
      </c>
      <c r="D215" s="27">
        <v>10.89</v>
      </c>
      <c r="E215" s="25">
        <v>2.2200000000000002</v>
      </c>
      <c r="F215" s="24" t="s">
        <v>6</v>
      </c>
      <c r="G215" s="26">
        <v>7</v>
      </c>
    </row>
    <row r="216" spans="1:7">
      <c r="A216" s="29">
        <v>886</v>
      </c>
      <c r="B216" s="25">
        <v>2.5</v>
      </c>
      <c r="C216" s="26">
        <v>2.5</v>
      </c>
      <c r="D216" s="27">
        <v>12.09</v>
      </c>
      <c r="E216" s="25">
        <v>2.2200000000000002</v>
      </c>
      <c r="F216" s="24" t="s">
        <v>6</v>
      </c>
      <c r="G216" s="26">
        <v>7</v>
      </c>
    </row>
    <row r="217" spans="1:7">
      <c r="A217" s="29">
        <v>887</v>
      </c>
      <c r="B217" s="25">
        <v>2.5</v>
      </c>
      <c r="C217" s="26">
        <v>2.5</v>
      </c>
      <c r="D217" s="27">
        <v>12.09</v>
      </c>
      <c r="E217" s="25">
        <v>2.2200000000000002</v>
      </c>
      <c r="F217" s="24"/>
      <c r="G217" s="26"/>
    </row>
    <row r="218" spans="1:7">
      <c r="A218" s="29">
        <v>888</v>
      </c>
      <c r="B218" s="25">
        <v>2.5</v>
      </c>
      <c r="C218" s="26">
        <v>2.5</v>
      </c>
      <c r="D218" s="27">
        <v>12.09</v>
      </c>
      <c r="E218" s="25">
        <v>2.2200000000000002</v>
      </c>
      <c r="F218" s="24"/>
      <c r="G218" s="26"/>
    </row>
    <row r="219" spans="1:7">
      <c r="A219" s="23">
        <v>889</v>
      </c>
      <c r="B219" s="25">
        <v>3</v>
      </c>
      <c r="C219" s="26">
        <v>3</v>
      </c>
      <c r="D219" s="27">
        <v>12.89</v>
      </c>
      <c r="E219" s="25">
        <v>2.2200000000000002</v>
      </c>
      <c r="F219" s="24"/>
      <c r="G219" s="26"/>
    </row>
    <row r="220" spans="1:7">
      <c r="A220" s="29">
        <v>891</v>
      </c>
      <c r="B220" s="35">
        <v>2.5</v>
      </c>
      <c r="C220" s="36">
        <v>2.5</v>
      </c>
      <c r="D220" s="37">
        <v>12.09</v>
      </c>
      <c r="E220" s="35">
        <v>2.2200000000000002</v>
      </c>
      <c r="F220" s="39"/>
      <c r="G220" s="36"/>
    </row>
    <row r="221" spans="1:7">
      <c r="A221" s="29">
        <v>892</v>
      </c>
      <c r="B221" s="25">
        <v>2.5</v>
      </c>
      <c r="C221" s="26">
        <v>2.5</v>
      </c>
      <c r="D221" s="27">
        <v>12.09</v>
      </c>
      <c r="E221" s="25">
        <v>2.2200000000000002</v>
      </c>
      <c r="F221" s="24" t="s">
        <v>6</v>
      </c>
      <c r="G221" s="26">
        <v>7</v>
      </c>
    </row>
    <row r="222" spans="1:7">
      <c r="A222" s="40">
        <v>894</v>
      </c>
      <c r="B222" s="26">
        <v>3</v>
      </c>
      <c r="C222" s="26">
        <v>3</v>
      </c>
      <c r="D222" s="26">
        <v>12.89</v>
      </c>
      <c r="E222" s="26">
        <v>2.2200000000000002</v>
      </c>
      <c r="F222" s="24" t="s">
        <v>6</v>
      </c>
      <c r="G222" s="26">
        <v>7</v>
      </c>
    </row>
    <row r="223" spans="1:7">
      <c r="A223" s="31">
        <v>890</v>
      </c>
      <c r="B223" s="26">
        <v>3</v>
      </c>
      <c r="C223" s="26">
        <v>3</v>
      </c>
      <c r="D223" s="26">
        <v>12.89</v>
      </c>
      <c r="E223" s="26">
        <v>2.2200000000000002</v>
      </c>
      <c r="F223" s="24" t="s">
        <v>6</v>
      </c>
      <c r="G223" s="26">
        <v>11</v>
      </c>
    </row>
    <row r="224" spans="1:7">
      <c r="A224" s="41">
        <v>874</v>
      </c>
      <c r="B224" s="42">
        <v>2.5</v>
      </c>
      <c r="C224" s="43">
        <v>2.5</v>
      </c>
      <c r="D224" s="44">
        <v>12.09</v>
      </c>
      <c r="E224" s="42">
        <v>2.2200000000000002</v>
      </c>
      <c r="F224" s="45" t="s">
        <v>6</v>
      </c>
      <c r="G224" s="43">
        <v>7</v>
      </c>
    </row>
    <row r="225" spans="1:7">
      <c r="A225" s="31">
        <v>267</v>
      </c>
      <c r="B225" s="25">
        <v>3</v>
      </c>
      <c r="C225" s="26">
        <v>3</v>
      </c>
      <c r="D225" s="27">
        <v>12.89</v>
      </c>
      <c r="E225" s="25">
        <v>2.2200000000000002</v>
      </c>
      <c r="F225" s="24" t="s">
        <v>6</v>
      </c>
      <c r="G225" s="26">
        <v>7</v>
      </c>
    </row>
    <row r="226" spans="1:7" ht="14.65" thickBot="1">
      <c r="A226" s="31">
        <v>584</v>
      </c>
      <c r="B226" s="25">
        <v>3</v>
      </c>
      <c r="C226" s="26">
        <v>3</v>
      </c>
      <c r="D226" s="27">
        <v>12.89</v>
      </c>
      <c r="E226" s="25">
        <v>2.2200000000000002</v>
      </c>
      <c r="F226" s="24" t="s">
        <v>6</v>
      </c>
      <c r="G226" s="26">
        <v>11</v>
      </c>
    </row>
    <row r="227" spans="1:7">
      <c r="A227" s="21">
        <v>33</v>
      </c>
      <c r="B227" s="18">
        <v>3.09</v>
      </c>
      <c r="C227" s="19">
        <v>3.09</v>
      </c>
      <c r="D227" s="18">
        <v>12.19</v>
      </c>
      <c r="E227" s="18">
        <v>2.2200000000000002</v>
      </c>
      <c r="F227" s="17" t="s">
        <v>5</v>
      </c>
      <c r="G227" s="19">
        <v>11</v>
      </c>
    </row>
    <row r="228" spans="1:7">
      <c r="A228" s="28">
        <v>76</v>
      </c>
      <c r="B228" s="25">
        <v>6.09</v>
      </c>
      <c r="C228" s="26">
        <v>6.09</v>
      </c>
      <c r="D228" s="25">
        <v>22.19</v>
      </c>
      <c r="E228" s="28"/>
      <c r="F228" s="24"/>
      <c r="G228" s="26"/>
    </row>
    <row r="229" spans="1:7">
      <c r="A229" s="28">
        <v>143</v>
      </c>
      <c r="B229" s="25">
        <v>3.09</v>
      </c>
      <c r="C229" s="26">
        <v>3.09</v>
      </c>
      <c r="D229" s="25">
        <v>13.19</v>
      </c>
      <c r="E229" s="25">
        <v>2.2200000000000002</v>
      </c>
      <c r="F229" s="24"/>
      <c r="G229" s="26"/>
    </row>
    <row r="230" spans="1:7">
      <c r="A230" s="28">
        <v>148</v>
      </c>
      <c r="B230" s="46">
        <v>3.09</v>
      </c>
      <c r="C230" s="47">
        <v>3.09</v>
      </c>
      <c r="D230" s="25">
        <v>13.19</v>
      </c>
      <c r="E230" s="25">
        <v>2.2200000000000002</v>
      </c>
      <c r="F230" s="31"/>
      <c r="G230" s="31"/>
    </row>
    <row r="231" spans="1:7">
      <c r="A231" s="28">
        <v>155</v>
      </c>
      <c r="B231" s="25">
        <v>3.09</v>
      </c>
      <c r="C231" s="26">
        <v>3.09</v>
      </c>
      <c r="D231" s="25">
        <v>13.19</v>
      </c>
      <c r="E231" s="25">
        <v>2.2200000000000002</v>
      </c>
      <c r="F231" s="24" t="s">
        <v>6</v>
      </c>
      <c r="G231" s="26">
        <v>11</v>
      </c>
    </row>
    <row r="232" spans="1:7">
      <c r="A232" s="28">
        <v>173</v>
      </c>
      <c r="B232" s="25">
        <v>3.49</v>
      </c>
      <c r="C232" s="26">
        <v>3.49</v>
      </c>
      <c r="D232" s="25">
        <v>17.190000000000001</v>
      </c>
      <c r="E232" s="25">
        <v>2.2200000000000002</v>
      </c>
      <c r="F232" s="24"/>
      <c r="G232" s="26"/>
    </row>
    <row r="233" spans="1:7">
      <c r="A233" s="30">
        <v>189</v>
      </c>
      <c r="B233" s="25">
        <v>3.49</v>
      </c>
      <c r="C233" s="26">
        <v>3.49</v>
      </c>
      <c r="D233" s="25">
        <v>15.19</v>
      </c>
      <c r="E233" s="25">
        <v>2.2200000000000002</v>
      </c>
      <c r="F233" s="31"/>
      <c r="G233" s="31"/>
    </row>
    <row r="234" spans="1:7">
      <c r="A234" s="30">
        <v>210</v>
      </c>
      <c r="B234" s="25">
        <v>3.49</v>
      </c>
      <c r="C234" s="26">
        <v>3.49</v>
      </c>
      <c r="D234" s="25">
        <v>17.190000000000001</v>
      </c>
      <c r="E234" s="25">
        <v>2.2200000000000002</v>
      </c>
      <c r="F234" s="31"/>
      <c r="G234" s="31"/>
    </row>
    <row r="235" spans="1:7">
      <c r="A235" s="28">
        <v>218</v>
      </c>
      <c r="B235" s="25">
        <v>3.49</v>
      </c>
      <c r="C235" s="26">
        <v>3.49</v>
      </c>
      <c r="D235" s="25">
        <v>15.19</v>
      </c>
      <c r="E235" s="25">
        <v>2.2200000000000002</v>
      </c>
      <c r="F235" s="31"/>
      <c r="G235" s="31"/>
    </row>
    <row r="236" spans="1:7">
      <c r="A236" s="28">
        <v>239</v>
      </c>
      <c r="B236" s="25">
        <v>3.49</v>
      </c>
      <c r="C236" s="26">
        <v>3.49</v>
      </c>
      <c r="D236" s="25">
        <v>14.19</v>
      </c>
      <c r="E236" s="25">
        <v>2.2200000000000002</v>
      </c>
      <c r="F236" s="24" t="s">
        <v>6</v>
      </c>
      <c r="G236" s="26">
        <v>11</v>
      </c>
    </row>
    <row r="237" spans="1:7">
      <c r="A237" s="28">
        <v>240</v>
      </c>
      <c r="B237" s="46">
        <v>3.49</v>
      </c>
      <c r="C237" s="47">
        <v>3.49</v>
      </c>
      <c r="D237" s="25">
        <v>14.19</v>
      </c>
      <c r="E237" s="25">
        <v>2.2200000000000002</v>
      </c>
      <c r="F237" s="31" t="s">
        <v>5</v>
      </c>
      <c r="G237" s="26">
        <v>11</v>
      </c>
    </row>
    <row r="238" spans="1:7">
      <c r="A238" s="28">
        <v>257</v>
      </c>
      <c r="B238" s="25">
        <v>3.49</v>
      </c>
      <c r="C238" s="26">
        <v>3.49</v>
      </c>
      <c r="D238" s="25">
        <v>14.19</v>
      </c>
      <c r="E238" s="25">
        <v>2.2200000000000002</v>
      </c>
      <c r="F238" s="24" t="s">
        <v>6</v>
      </c>
      <c r="G238" s="26">
        <v>11</v>
      </c>
    </row>
    <row r="239" spans="1:7">
      <c r="A239" s="28">
        <v>258</v>
      </c>
      <c r="B239" s="25">
        <v>3.49</v>
      </c>
      <c r="C239" s="26">
        <v>3.49</v>
      </c>
      <c r="D239" s="25">
        <v>17.190000000000001</v>
      </c>
      <c r="E239" s="28"/>
      <c r="F239" s="24"/>
      <c r="G239" s="26"/>
    </row>
    <row r="240" spans="1:7">
      <c r="A240" s="28">
        <v>261</v>
      </c>
      <c r="B240" s="46">
        <v>3.49</v>
      </c>
      <c r="C240" s="47">
        <v>3.49</v>
      </c>
      <c r="D240" s="25">
        <v>14.19</v>
      </c>
      <c r="E240" s="25"/>
      <c r="F240" s="24"/>
      <c r="G240" s="26"/>
    </row>
    <row r="241" spans="1:7">
      <c r="A241" s="28">
        <v>263</v>
      </c>
      <c r="B241" s="25">
        <v>3.49</v>
      </c>
      <c r="C241" s="26">
        <v>3.49</v>
      </c>
      <c r="D241" s="25">
        <v>17.190000000000001</v>
      </c>
      <c r="E241" s="28"/>
      <c r="F241" s="24" t="s">
        <v>6</v>
      </c>
      <c r="G241" s="26">
        <v>11</v>
      </c>
    </row>
    <row r="242" spans="1:7">
      <c r="A242" s="28">
        <v>264</v>
      </c>
      <c r="B242" s="25">
        <v>3.49</v>
      </c>
      <c r="C242" s="26">
        <v>3.49</v>
      </c>
      <c r="D242" s="25">
        <v>17.190000000000001</v>
      </c>
      <c r="E242" s="28"/>
      <c r="F242" s="24"/>
      <c r="G242" s="26"/>
    </row>
    <row r="243" spans="1:7">
      <c r="A243" s="28">
        <v>270</v>
      </c>
      <c r="B243" s="25">
        <v>3.49</v>
      </c>
      <c r="C243" s="26">
        <v>3.49</v>
      </c>
      <c r="D243" s="25">
        <v>15.19</v>
      </c>
      <c r="E243" s="25">
        <v>2.2200000000000002</v>
      </c>
      <c r="F243" s="24"/>
      <c r="G243" s="26"/>
    </row>
    <row r="244" spans="1:7">
      <c r="A244" s="28">
        <v>319</v>
      </c>
      <c r="B244" s="25">
        <v>3.09</v>
      </c>
      <c r="C244" s="26">
        <v>3.09</v>
      </c>
      <c r="D244" s="25">
        <v>12.19</v>
      </c>
      <c r="E244" s="25">
        <v>2.2200000000000002</v>
      </c>
      <c r="F244" s="24" t="s">
        <v>6</v>
      </c>
      <c r="G244" s="26">
        <v>11</v>
      </c>
    </row>
    <row r="245" spans="1:7">
      <c r="A245" s="28">
        <v>326</v>
      </c>
      <c r="B245" s="25">
        <v>3.49</v>
      </c>
      <c r="C245" s="26">
        <v>3.49</v>
      </c>
      <c r="D245" s="25">
        <v>14.19</v>
      </c>
      <c r="E245" s="25">
        <v>2.2200000000000002</v>
      </c>
      <c r="F245" s="24"/>
      <c r="G245" s="26"/>
    </row>
    <row r="246" spans="1:7">
      <c r="A246" s="28">
        <v>368</v>
      </c>
      <c r="B246" s="25">
        <v>3.49</v>
      </c>
      <c r="C246" s="26">
        <v>3.49</v>
      </c>
      <c r="D246" s="25">
        <v>15.19</v>
      </c>
      <c r="E246" s="25">
        <v>2.2200000000000002</v>
      </c>
      <c r="F246" s="24" t="s">
        <v>6</v>
      </c>
      <c r="G246" s="26">
        <v>11</v>
      </c>
    </row>
    <row r="247" spans="1:7">
      <c r="A247" s="28">
        <v>375</v>
      </c>
      <c r="B247" s="48">
        <v>3.09</v>
      </c>
      <c r="C247" s="32">
        <v>3.09</v>
      </c>
      <c r="D247" s="25">
        <v>13.19</v>
      </c>
      <c r="E247" s="25">
        <v>2.2200000000000002</v>
      </c>
      <c r="F247" s="31"/>
      <c r="G247" s="31"/>
    </row>
    <row r="248" spans="1:7">
      <c r="A248" s="30">
        <v>388</v>
      </c>
      <c r="B248" s="25">
        <v>3.09</v>
      </c>
      <c r="C248" s="26">
        <v>3.09</v>
      </c>
      <c r="D248" s="25">
        <v>13.19</v>
      </c>
      <c r="E248" s="25">
        <v>2.2200000000000002</v>
      </c>
      <c r="F248" s="31" t="s">
        <v>6</v>
      </c>
      <c r="G248" s="32">
        <v>11</v>
      </c>
    </row>
    <row r="249" spans="1:7">
      <c r="A249" s="28">
        <v>391</v>
      </c>
      <c r="B249" s="25">
        <v>3.49</v>
      </c>
      <c r="C249" s="26">
        <v>3.49</v>
      </c>
      <c r="D249" s="25">
        <v>15.19</v>
      </c>
      <c r="E249" s="25">
        <v>2.2200000000000002</v>
      </c>
      <c r="F249" s="24" t="s">
        <v>6</v>
      </c>
      <c r="G249" s="26">
        <v>11</v>
      </c>
    </row>
    <row r="250" spans="1:7">
      <c r="A250" s="28">
        <v>413</v>
      </c>
      <c r="B250" s="25">
        <v>3.49</v>
      </c>
      <c r="C250" s="26">
        <v>3.49</v>
      </c>
      <c r="D250" s="25">
        <v>14.19</v>
      </c>
      <c r="E250" s="25">
        <v>2.2200000000000002</v>
      </c>
      <c r="F250" s="24" t="s">
        <v>6</v>
      </c>
      <c r="G250" s="26">
        <v>11</v>
      </c>
    </row>
    <row r="251" spans="1:7">
      <c r="A251" s="28">
        <v>423</v>
      </c>
      <c r="B251" s="46">
        <v>3.09</v>
      </c>
      <c r="C251" s="47">
        <v>3.09</v>
      </c>
      <c r="D251" s="25">
        <v>13.19</v>
      </c>
      <c r="E251" s="25">
        <v>2.2200000000000002</v>
      </c>
      <c r="F251" s="24" t="s">
        <v>6</v>
      </c>
      <c r="G251" s="26">
        <v>11</v>
      </c>
    </row>
    <row r="252" spans="1:7">
      <c r="A252" s="28">
        <v>426</v>
      </c>
      <c r="B252" s="25">
        <v>3.09</v>
      </c>
      <c r="C252" s="26">
        <v>3.09</v>
      </c>
      <c r="D252" s="25">
        <v>13.19</v>
      </c>
      <c r="E252" s="25">
        <v>2.2200000000000002</v>
      </c>
      <c r="F252" s="24" t="s">
        <v>6</v>
      </c>
      <c r="G252" s="26">
        <v>11</v>
      </c>
    </row>
    <row r="253" spans="1:7">
      <c r="A253" s="28">
        <v>447</v>
      </c>
      <c r="B253" s="46">
        <v>3.09</v>
      </c>
      <c r="C253" s="26">
        <v>3.09</v>
      </c>
      <c r="D253" s="25">
        <v>13.19</v>
      </c>
      <c r="E253" s="25">
        <v>2.2200000000000002</v>
      </c>
      <c r="F253" s="31" t="s">
        <v>6</v>
      </c>
      <c r="G253" s="26">
        <v>11</v>
      </c>
    </row>
    <row r="254" spans="1:7">
      <c r="A254" s="28">
        <v>512</v>
      </c>
      <c r="B254" s="46">
        <v>3.49</v>
      </c>
      <c r="C254" s="47">
        <v>3.49</v>
      </c>
      <c r="D254" s="25">
        <v>14.19</v>
      </c>
      <c r="E254" s="25">
        <v>2.2200000000000002</v>
      </c>
      <c r="F254" s="24" t="s">
        <v>5</v>
      </c>
      <c r="G254" s="26">
        <v>11</v>
      </c>
    </row>
    <row r="255" spans="1:7">
      <c r="A255" s="28">
        <v>536</v>
      </c>
      <c r="B255" s="25">
        <v>3.49</v>
      </c>
      <c r="C255" s="26">
        <v>3.49</v>
      </c>
      <c r="D255" s="25">
        <v>14.19</v>
      </c>
      <c r="E255" s="25">
        <v>2.2200000000000002</v>
      </c>
      <c r="F255" s="24" t="s">
        <v>5</v>
      </c>
      <c r="G255" s="26">
        <v>11</v>
      </c>
    </row>
    <row r="256" spans="1:7">
      <c r="A256" s="28">
        <v>551</v>
      </c>
      <c r="B256" s="25">
        <v>3.49</v>
      </c>
      <c r="C256" s="26">
        <v>3.49</v>
      </c>
      <c r="D256" s="25">
        <v>17.190000000000001</v>
      </c>
      <c r="E256" s="25">
        <v>2.2200000000000002</v>
      </c>
      <c r="F256" s="24"/>
      <c r="G256" s="26"/>
    </row>
    <row r="257" spans="1:7">
      <c r="A257" s="28">
        <v>557</v>
      </c>
      <c r="B257" s="46">
        <v>3.09</v>
      </c>
      <c r="C257" s="47">
        <v>3.09</v>
      </c>
      <c r="D257" s="25">
        <v>13.19</v>
      </c>
      <c r="E257" s="25">
        <v>2.2200000000000002</v>
      </c>
      <c r="F257" s="24"/>
      <c r="G257" s="26"/>
    </row>
    <row r="258" spans="1:7">
      <c r="A258" s="28">
        <v>571</v>
      </c>
      <c r="B258" s="25">
        <v>3.09</v>
      </c>
      <c r="C258" s="26">
        <v>3.09</v>
      </c>
      <c r="D258" s="25">
        <v>13.19</v>
      </c>
      <c r="E258" s="25">
        <v>2.2200000000000002</v>
      </c>
      <c r="F258" s="24" t="s">
        <v>6</v>
      </c>
      <c r="G258" s="26">
        <v>11</v>
      </c>
    </row>
    <row r="259" spans="1:7">
      <c r="A259" s="30">
        <v>577</v>
      </c>
      <c r="B259" s="25">
        <v>3.49</v>
      </c>
      <c r="C259" s="26">
        <v>3.49</v>
      </c>
      <c r="D259" s="25">
        <v>15.19</v>
      </c>
      <c r="E259" s="25">
        <v>2.2200000000000002</v>
      </c>
      <c r="F259" s="31" t="s">
        <v>6</v>
      </c>
      <c r="G259" s="26">
        <v>11</v>
      </c>
    </row>
    <row r="260" spans="1:7">
      <c r="A260" s="28">
        <v>580</v>
      </c>
      <c r="B260" s="25">
        <v>3.49</v>
      </c>
      <c r="C260" s="26">
        <v>3.49</v>
      </c>
      <c r="D260" s="25">
        <v>15.19</v>
      </c>
      <c r="E260" s="25">
        <v>2.2200000000000002</v>
      </c>
      <c r="F260" s="24" t="s">
        <v>6</v>
      </c>
      <c r="G260" s="26">
        <v>11</v>
      </c>
    </row>
    <row r="261" spans="1:7">
      <c r="A261" s="28">
        <v>638</v>
      </c>
      <c r="B261" s="25">
        <v>3.49</v>
      </c>
      <c r="C261" s="26">
        <v>3.49</v>
      </c>
      <c r="D261" s="25">
        <v>14.19</v>
      </c>
      <c r="E261" s="25">
        <v>2.2200000000000002</v>
      </c>
      <c r="F261" s="24"/>
      <c r="G261" s="26"/>
    </row>
    <row r="262" spans="1:7">
      <c r="A262" s="49">
        <v>702</v>
      </c>
      <c r="B262" s="25">
        <v>3.49</v>
      </c>
      <c r="C262" s="26">
        <v>3.49</v>
      </c>
      <c r="D262" s="25">
        <v>14.19</v>
      </c>
      <c r="E262" s="25">
        <v>2.2200000000000002</v>
      </c>
      <c r="F262" s="24" t="s">
        <v>6</v>
      </c>
      <c r="G262" s="26">
        <v>11</v>
      </c>
    </row>
    <row r="263" spans="1:7">
      <c r="A263" s="28">
        <v>704</v>
      </c>
      <c r="B263" s="25">
        <v>3.49</v>
      </c>
      <c r="C263" s="26">
        <v>3.49</v>
      </c>
      <c r="D263" s="25">
        <v>14.19</v>
      </c>
      <c r="E263" s="25">
        <v>2.2200000000000002</v>
      </c>
      <c r="F263" s="24"/>
      <c r="G263" s="26"/>
    </row>
    <row r="264" spans="1:7">
      <c r="A264" s="49">
        <v>705</v>
      </c>
      <c r="B264" s="25">
        <v>3.49</v>
      </c>
      <c r="C264" s="26">
        <v>3.49</v>
      </c>
      <c r="D264" s="25">
        <v>17.190000000000001</v>
      </c>
      <c r="E264" s="25">
        <v>2.2200000000000002</v>
      </c>
      <c r="F264" s="24" t="s">
        <v>6</v>
      </c>
      <c r="G264" s="26">
        <v>11</v>
      </c>
    </row>
    <row r="265" spans="1:7">
      <c r="A265" s="49">
        <v>706</v>
      </c>
      <c r="B265" s="25">
        <v>3.49</v>
      </c>
      <c r="C265" s="26">
        <v>3.49</v>
      </c>
      <c r="D265" s="25">
        <v>15.19</v>
      </c>
      <c r="E265" s="25">
        <v>2.2200000000000002</v>
      </c>
      <c r="F265" s="24"/>
      <c r="G265" s="26"/>
    </row>
    <row r="266" spans="1:7">
      <c r="A266" s="28">
        <v>707</v>
      </c>
      <c r="B266" s="25">
        <v>6.09</v>
      </c>
      <c r="C266" s="26">
        <v>6.09</v>
      </c>
      <c r="D266" s="25">
        <v>22.19</v>
      </c>
      <c r="E266" s="28"/>
      <c r="F266" s="24"/>
      <c r="G266" s="26"/>
    </row>
    <row r="267" spans="1:7">
      <c r="A267" s="28">
        <v>801</v>
      </c>
      <c r="B267" s="25">
        <v>3.09</v>
      </c>
      <c r="C267" s="26">
        <v>3.09</v>
      </c>
      <c r="D267" s="25">
        <v>11.19</v>
      </c>
      <c r="E267" s="25">
        <v>2.2200000000000002</v>
      </c>
      <c r="F267" s="24" t="s">
        <v>6</v>
      </c>
      <c r="G267" s="26">
        <v>11</v>
      </c>
    </row>
    <row r="268" spans="1:7">
      <c r="A268" s="28">
        <v>802</v>
      </c>
      <c r="B268" s="25"/>
      <c r="C268" s="26"/>
      <c r="D268" s="25">
        <v>13.19</v>
      </c>
      <c r="E268" s="25">
        <v>2.2200000000000002</v>
      </c>
      <c r="F268" s="24" t="s">
        <v>6</v>
      </c>
      <c r="G268" s="26">
        <v>11</v>
      </c>
    </row>
    <row r="269" spans="1:7">
      <c r="A269" s="28">
        <v>803</v>
      </c>
      <c r="B269" s="25">
        <v>3.09</v>
      </c>
      <c r="C269" s="26">
        <v>3.09</v>
      </c>
      <c r="D269" s="25">
        <v>11.19</v>
      </c>
      <c r="E269" s="25">
        <v>2.2200000000000002</v>
      </c>
      <c r="F269" s="24" t="s">
        <v>6</v>
      </c>
      <c r="G269" s="26">
        <v>11</v>
      </c>
    </row>
    <row r="270" spans="1:7">
      <c r="A270" s="28">
        <v>806</v>
      </c>
      <c r="B270" s="50"/>
      <c r="C270" s="51"/>
      <c r="D270" s="46">
        <v>13.19</v>
      </c>
      <c r="E270" s="25">
        <v>2.2200000000000002</v>
      </c>
      <c r="F270" s="24" t="s">
        <v>6</v>
      </c>
      <c r="G270" s="26">
        <v>7</v>
      </c>
    </row>
    <row r="271" spans="1:7">
      <c r="A271" s="28">
        <v>809</v>
      </c>
      <c r="B271" s="46"/>
      <c r="C271" s="47"/>
      <c r="D271" s="25">
        <v>13.19</v>
      </c>
      <c r="E271" s="25">
        <v>2.2200000000000002</v>
      </c>
      <c r="F271" s="24" t="s">
        <v>6</v>
      </c>
      <c r="G271" s="26">
        <v>7</v>
      </c>
    </row>
    <row r="272" spans="1:7">
      <c r="A272" s="30">
        <v>810</v>
      </c>
      <c r="B272" s="30"/>
      <c r="C272" s="31"/>
      <c r="D272" s="46">
        <v>12.19</v>
      </c>
      <c r="E272" s="25">
        <v>2.2200000000000002</v>
      </c>
      <c r="F272" s="31" t="s">
        <v>6</v>
      </c>
      <c r="G272" s="32">
        <v>11</v>
      </c>
    </row>
    <row r="273" spans="1:7">
      <c r="A273" s="28">
        <v>811</v>
      </c>
      <c r="B273" s="25"/>
      <c r="C273" s="26"/>
      <c r="D273" s="46">
        <v>13.19</v>
      </c>
      <c r="E273" s="25">
        <v>2.2200000000000002</v>
      </c>
      <c r="F273" s="24" t="s">
        <v>6</v>
      </c>
      <c r="G273" s="26">
        <v>11</v>
      </c>
    </row>
    <row r="274" spans="1:7">
      <c r="A274" s="30">
        <v>813</v>
      </c>
      <c r="B274" s="25"/>
      <c r="C274" s="26"/>
      <c r="D274" s="25">
        <v>13.19</v>
      </c>
      <c r="E274" s="25">
        <v>2.2200000000000002</v>
      </c>
      <c r="F274" s="31" t="s">
        <v>6</v>
      </c>
      <c r="G274" s="32">
        <v>11</v>
      </c>
    </row>
    <row r="275" spans="1:7">
      <c r="A275" s="30">
        <v>814</v>
      </c>
      <c r="B275" s="25"/>
      <c r="C275" s="26"/>
      <c r="D275" s="25">
        <v>13.19</v>
      </c>
      <c r="E275" s="25">
        <v>2.2200000000000002</v>
      </c>
      <c r="F275" s="31" t="s">
        <v>6</v>
      </c>
      <c r="G275" s="32">
        <v>11</v>
      </c>
    </row>
    <row r="276" spans="1:7">
      <c r="A276" s="30">
        <v>816</v>
      </c>
      <c r="B276" s="25"/>
      <c r="C276" s="26"/>
      <c r="D276" s="46">
        <v>13.19</v>
      </c>
      <c r="E276" s="25">
        <v>2.2200000000000002</v>
      </c>
      <c r="F276" s="31" t="s">
        <v>6</v>
      </c>
      <c r="G276" s="32">
        <v>11</v>
      </c>
    </row>
    <row r="277" spans="1:7">
      <c r="A277" s="30">
        <v>817</v>
      </c>
      <c r="B277" s="25"/>
      <c r="C277" s="26"/>
      <c r="D277" s="25">
        <v>13.19</v>
      </c>
      <c r="E277" s="25">
        <v>2.2200000000000002</v>
      </c>
      <c r="F277" s="31" t="s">
        <v>6</v>
      </c>
      <c r="G277" s="32">
        <v>11</v>
      </c>
    </row>
    <row r="278" spans="1:7">
      <c r="A278" s="30">
        <v>819</v>
      </c>
      <c r="B278" s="25"/>
      <c r="C278" s="26"/>
      <c r="D278" s="25">
        <v>13.19</v>
      </c>
      <c r="E278" s="25">
        <v>2.2200000000000002</v>
      </c>
      <c r="F278" s="31" t="s">
        <v>6</v>
      </c>
      <c r="G278" s="32">
        <v>11</v>
      </c>
    </row>
    <row r="279" spans="1:7">
      <c r="A279" s="28">
        <v>820</v>
      </c>
      <c r="B279" s="25"/>
      <c r="C279" s="26"/>
      <c r="D279" s="25">
        <v>13.19</v>
      </c>
      <c r="E279" s="25">
        <v>2.2200000000000002</v>
      </c>
      <c r="F279" s="24" t="s">
        <v>6</v>
      </c>
      <c r="G279" s="26">
        <v>11</v>
      </c>
    </row>
    <row r="280" spans="1:7">
      <c r="A280" s="28">
        <v>821</v>
      </c>
      <c r="B280" s="25"/>
      <c r="C280" s="26"/>
      <c r="D280" s="25">
        <v>14.19</v>
      </c>
      <c r="E280" s="25">
        <v>2.2200000000000002</v>
      </c>
      <c r="F280" s="24" t="s">
        <v>6</v>
      </c>
      <c r="G280" s="26">
        <v>11</v>
      </c>
    </row>
    <row r="281" spans="1:7">
      <c r="A281" s="38">
        <v>852</v>
      </c>
      <c r="B281" s="46">
        <v>3.49</v>
      </c>
      <c r="C281" s="47">
        <v>3.49</v>
      </c>
      <c r="D281" s="46">
        <v>14.19</v>
      </c>
      <c r="E281" s="25">
        <v>2.2200000000000002</v>
      </c>
      <c r="F281" s="24" t="s">
        <v>6</v>
      </c>
      <c r="G281" s="26">
        <v>11</v>
      </c>
    </row>
    <row r="282" spans="1:7">
      <c r="A282" s="28">
        <v>815</v>
      </c>
      <c r="B282" s="30"/>
      <c r="C282" s="31"/>
      <c r="D282" s="25">
        <v>12.19</v>
      </c>
      <c r="E282" s="25">
        <v>2.2200000000000002</v>
      </c>
      <c r="F282" s="24" t="s">
        <v>6</v>
      </c>
      <c r="G282" s="26">
        <v>11</v>
      </c>
    </row>
    <row r="283" spans="1:7">
      <c r="A283" s="30">
        <v>336</v>
      </c>
      <c r="B283" s="25">
        <v>3.09</v>
      </c>
      <c r="C283" s="26">
        <v>3.09</v>
      </c>
      <c r="D283" s="25">
        <v>13.19</v>
      </c>
      <c r="E283" s="25">
        <v>2.2200000000000002</v>
      </c>
      <c r="F283" s="34" t="s">
        <v>6</v>
      </c>
      <c r="G283" s="34">
        <v>11</v>
      </c>
    </row>
    <row r="284" spans="1:7">
      <c r="A284" s="30">
        <v>361</v>
      </c>
      <c r="B284" s="25">
        <v>3.09</v>
      </c>
      <c r="C284" s="26">
        <v>3.09</v>
      </c>
      <c r="D284" s="46">
        <v>13.19</v>
      </c>
      <c r="E284" s="25">
        <v>2.2200000000000002</v>
      </c>
      <c r="F284" s="31" t="s">
        <v>6</v>
      </c>
      <c r="G284" s="26">
        <v>11</v>
      </c>
    </row>
    <row r="285" spans="1:7" ht="14.65" thickBot="1">
      <c r="A285" s="52">
        <v>598</v>
      </c>
      <c r="B285" s="53">
        <v>3.09</v>
      </c>
      <c r="C285" s="53">
        <v>3.09</v>
      </c>
      <c r="D285" s="53">
        <v>13.19</v>
      </c>
      <c r="E285" s="55">
        <v>2.2200000000000002</v>
      </c>
      <c r="F285" s="54"/>
      <c r="G285" s="54"/>
    </row>
    <row r="286" spans="1:7">
      <c r="A286" s="56">
        <v>34</v>
      </c>
      <c r="B286" s="58">
        <v>8</v>
      </c>
      <c r="C286" s="57"/>
      <c r="D286" s="57"/>
      <c r="E286" s="60"/>
      <c r="F286" s="62" t="s">
        <v>1115</v>
      </c>
      <c r="G286" s="60">
        <v>7</v>
      </c>
    </row>
    <row r="287" spans="1:7">
      <c r="A287" s="64">
        <v>87</v>
      </c>
      <c r="B287" s="63">
        <v>8</v>
      </c>
      <c r="C287" s="63"/>
      <c r="D287" s="65">
        <v>9.89</v>
      </c>
      <c r="E287" s="58">
        <v>2.2200000000000002</v>
      </c>
      <c r="F287" s="63" t="s">
        <v>6</v>
      </c>
      <c r="G287" s="63">
        <v>11</v>
      </c>
    </row>
    <row r="288" spans="1:7">
      <c r="A288" s="66">
        <v>238</v>
      </c>
      <c r="B288" s="60">
        <v>6</v>
      </c>
      <c r="C288" s="59"/>
      <c r="D288" s="59"/>
      <c r="E288" s="58">
        <v>2.2200000000000002</v>
      </c>
      <c r="F288" s="62" t="s">
        <v>5</v>
      </c>
      <c r="G288" s="60">
        <v>11</v>
      </c>
    </row>
    <row r="289" spans="1:7">
      <c r="A289" s="66">
        <v>305</v>
      </c>
      <c r="B289" s="60">
        <v>8</v>
      </c>
      <c r="C289" s="63"/>
      <c r="D289" s="59"/>
      <c r="E289" s="58">
        <v>2.2200000000000002</v>
      </c>
      <c r="F289" s="62"/>
      <c r="G289" s="61"/>
    </row>
    <row r="290" spans="1:7">
      <c r="A290" s="66">
        <v>357</v>
      </c>
      <c r="B290" s="60">
        <v>8</v>
      </c>
      <c r="C290" s="59"/>
      <c r="D290" s="59"/>
      <c r="E290" s="58"/>
      <c r="F290" s="62"/>
      <c r="G290" s="61"/>
    </row>
    <row r="291" spans="1:7">
      <c r="A291" s="66">
        <v>362</v>
      </c>
      <c r="B291" s="60">
        <v>8</v>
      </c>
      <c r="C291" s="59"/>
      <c r="D291" s="59"/>
      <c r="E291" s="58"/>
      <c r="F291" s="62"/>
      <c r="G291" s="61"/>
    </row>
    <row r="292" spans="1:7">
      <c r="A292" s="66">
        <v>621</v>
      </c>
      <c r="B292" s="58">
        <v>8</v>
      </c>
      <c r="C292" s="57"/>
      <c r="D292" s="65">
        <v>12.89</v>
      </c>
      <c r="E292" s="58"/>
      <c r="F292" s="62"/>
      <c r="G292" s="60"/>
    </row>
    <row r="293" spans="1:7">
      <c r="A293" s="66">
        <v>893</v>
      </c>
      <c r="B293" s="63">
        <v>2.5</v>
      </c>
      <c r="C293" s="63">
        <v>2.5</v>
      </c>
      <c r="D293" s="67"/>
      <c r="E293" s="58">
        <v>2.2200000000000002</v>
      </c>
      <c r="F293" s="62"/>
      <c r="G293" s="61"/>
    </row>
    <row r="294" spans="1:7" ht="14.65" thickBot="1">
      <c r="A294" s="68">
        <v>564</v>
      </c>
      <c r="B294" s="58">
        <v>6</v>
      </c>
      <c r="C294" s="57"/>
      <c r="D294" s="57"/>
      <c r="E294" s="58">
        <v>2.2200000000000002</v>
      </c>
      <c r="F294" s="31"/>
      <c r="G294" s="5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51"/>
  <sheetViews>
    <sheetView workbookViewId="0">
      <selection activeCell="B24" sqref="B24"/>
    </sheetView>
  </sheetViews>
  <sheetFormatPr defaultRowHeight="14.25"/>
  <cols>
    <col min="2" max="2" width="48.46484375" bestFit="1" customWidth="1"/>
  </cols>
  <sheetData>
    <row r="1" spans="2:2">
      <c r="B1" t="s">
        <v>1114</v>
      </c>
    </row>
    <row r="2" spans="2:2">
      <c r="B2" t="s">
        <v>0</v>
      </c>
    </row>
    <row r="3" spans="2:2">
      <c r="B3" t="s">
        <v>1105</v>
      </c>
    </row>
    <row r="4" spans="2:2">
      <c r="B4" t="s">
        <v>1</v>
      </c>
    </row>
    <row r="5" spans="2:2">
      <c r="B5" t="s">
        <v>1107</v>
      </c>
    </row>
    <row r="6" spans="2:2">
      <c r="B6" t="s">
        <v>2</v>
      </c>
    </row>
    <row r="7" spans="2:2">
      <c r="B7" t="s">
        <v>10</v>
      </c>
    </row>
    <row r="8" spans="2:2">
      <c r="B8" t="s">
        <v>1130</v>
      </c>
    </row>
    <row r="9" spans="2:2">
      <c r="B9" t="s">
        <v>1131</v>
      </c>
    </row>
    <row r="10" spans="2:2">
      <c r="B10" t="s">
        <v>1132</v>
      </c>
    </row>
    <row r="11" spans="2:2">
      <c r="B11" t="s">
        <v>1133</v>
      </c>
    </row>
    <row r="12" spans="2:2">
      <c r="B12" t="s">
        <v>1134</v>
      </c>
    </row>
    <row r="13" spans="2:2">
      <c r="B13" t="s">
        <v>1135</v>
      </c>
    </row>
    <row r="14" spans="2:2">
      <c r="B14" t="s">
        <v>1137</v>
      </c>
    </row>
    <row r="15" spans="2:2">
      <c r="B15" t="s">
        <v>1138</v>
      </c>
    </row>
    <row r="16" spans="2:2">
      <c r="B16" t="s">
        <v>1139</v>
      </c>
    </row>
    <row r="17" spans="2:2">
      <c r="B17" t="s">
        <v>1140</v>
      </c>
    </row>
    <row r="18" spans="2:2">
      <c r="B18" t="s">
        <v>1141</v>
      </c>
    </row>
    <row r="19" spans="2:2">
      <c r="B19" t="s">
        <v>1142</v>
      </c>
    </row>
    <row r="20" spans="2:2">
      <c r="B20" t="s">
        <v>1143</v>
      </c>
    </row>
    <row r="21" spans="2:2">
      <c r="B21" t="s">
        <v>1144</v>
      </c>
    </row>
    <row r="22" spans="2:2">
      <c r="B22" t="s">
        <v>1145</v>
      </c>
    </row>
    <row r="23" spans="2:2">
      <c r="B23" t="s">
        <v>1146</v>
      </c>
    </row>
    <row r="24" spans="2:2">
      <c r="B24" t="s">
        <v>1147</v>
      </c>
    </row>
    <row r="25" spans="2:2">
      <c r="B25" t="s">
        <v>1148</v>
      </c>
    </row>
    <row r="26" spans="2:2">
      <c r="B26" t="s">
        <v>1149</v>
      </c>
    </row>
    <row r="27" spans="2:2">
      <c r="B27" t="s">
        <v>1150</v>
      </c>
    </row>
    <row r="28" spans="2:2">
      <c r="B28" t="s">
        <v>1151</v>
      </c>
    </row>
    <row r="29" spans="2:2">
      <c r="B29" t="s">
        <v>1152</v>
      </c>
    </row>
    <row r="30" spans="2:2">
      <c r="B30" t="s">
        <v>1153</v>
      </c>
    </row>
    <row r="31" spans="2:2">
      <c r="B31" t="s">
        <v>1154</v>
      </c>
    </row>
    <row r="32" spans="2:2">
      <c r="B32" t="s">
        <v>1155</v>
      </c>
    </row>
    <row r="33" spans="2:2">
      <c r="B33" t="s">
        <v>1156</v>
      </c>
    </row>
    <row r="34" spans="2:2">
      <c r="B34" t="s">
        <v>1157</v>
      </c>
    </row>
    <row r="35" spans="2:2">
      <c r="B35" t="s">
        <v>1158</v>
      </c>
    </row>
    <row r="36" spans="2:2">
      <c r="B36" t="s">
        <v>1159</v>
      </c>
    </row>
    <row r="37" spans="2:2">
      <c r="B37" t="s">
        <v>1160</v>
      </c>
    </row>
    <row r="38" spans="2:2">
      <c r="B38" t="s">
        <v>1161</v>
      </c>
    </row>
    <row r="39" spans="2:2">
      <c r="B39" t="s">
        <v>1162</v>
      </c>
    </row>
    <row r="40" spans="2:2">
      <c r="B40" t="s">
        <v>1163</v>
      </c>
    </row>
    <row r="41" spans="2:2">
      <c r="B41" t="s">
        <v>1164</v>
      </c>
    </row>
    <row r="42" spans="2:2">
      <c r="B42" t="s">
        <v>1165</v>
      </c>
    </row>
    <row r="43" spans="2:2">
      <c r="B43" t="s">
        <v>1166</v>
      </c>
    </row>
    <row r="44" spans="2:2">
      <c r="B44" t="s">
        <v>1167</v>
      </c>
    </row>
    <row r="45" spans="2:2">
      <c r="B45" t="s">
        <v>1168</v>
      </c>
    </row>
    <row r="46" spans="2:2">
      <c r="B46" t="s">
        <v>1169</v>
      </c>
    </row>
    <row r="47" spans="2:2">
      <c r="B47" t="s">
        <v>1170</v>
      </c>
    </row>
    <row r="48" spans="2:2">
      <c r="B48" t="s">
        <v>1171</v>
      </c>
    </row>
    <row r="49" spans="2:2">
      <c r="B49" t="s">
        <v>1172</v>
      </c>
    </row>
    <row r="50" spans="2:2">
      <c r="B50" t="s">
        <v>1173</v>
      </c>
    </row>
    <row r="51" spans="2:2">
      <c r="B51" t="s">
        <v>1174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D323"/>
  <sheetViews>
    <sheetView workbookViewId="0">
      <pane ySplit="2" topLeftCell="A215" activePane="bottomLeft" state="frozen"/>
      <selection activeCell="J8" sqref="J8"/>
      <selection pane="bottomLeft" activeCell="D232" sqref="D232"/>
    </sheetView>
  </sheetViews>
  <sheetFormatPr defaultColWidth="9.1328125" defaultRowHeight="14.25"/>
  <cols>
    <col min="1" max="1" width="12" customWidth="1"/>
    <col min="2" max="2" width="8.73046875" style="195" customWidth="1"/>
    <col min="3" max="3" width="18" bestFit="1" customWidth="1"/>
    <col min="4" max="4" width="19.59765625" customWidth="1"/>
    <col min="5" max="5" width="15" bestFit="1" customWidth="1"/>
    <col min="6" max="6" width="30.265625" customWidth="1"/>
    <col min="7" max="7" width="11.3984375" customWidth="1"/>
    <col min="8" max="8" width="14.86328125" style="187" customWidth="1"/>
    <col min="9" max="9" width="10.86328125" style="187" customWidth="1"/>
    <col min="10" max="10" width="11.265625" style="187" customWidth="1"/>
    <col min="11" max="11" width="46.3984375" style="120" hidden="1" customWidth="1"/>
    <col min="12" max="12" width="23" style="187" customWidth="1"/>
    <col min="13" max="13" width="17.3984375" style="187" customWidth="1"/>
    <col min="14" max="14" width="14.86328125" style="187" customWidth="1"/>
    <col min="15" max="15" width="18.73046875" style="187" customWidth="1"/>
    <col min="16" max="16" width="14" style="187" customWidth="1"/>
    <col min="17" max="18" width="14" style="187" hidden="1" customWidth="1"/>
    <col min="19" max="19" width="12.3984375" style="183" customWidth="1"/>
    <col min="20" max="20" width="13.1328125" style="183" customWidth="1"/>
    <col min="21" max="21" width="21.86328125" style="187" customWidth="1"/>
    <col min="22" max="22" width="21.265625" style="187" customWidth="1"/>
    <col min="23" max="23" width="18.3984375" style="187" customWidth="1"/>
    <col min="24" max="24" width="12.86328125" style="187" customWidth="1"/>
  </cols>
  <sheetData>
    <row r="1" spans="1:30" s="118" customFormat="1" ht="25.5">
      <c r="A1" s="116"/>
      <c r="B1" s="117" t="s">
        <v>3599</v>
      </c>
      <c r="C1" s="117"/>
      <c r="D1" s="117"/>
      <c r="E1" s="117"/>
      <c r="F1" s="117"/>
      <c r="H1" s="119"/>
      <c r="I1" s="119"/>
      <c r="J1" s="119"/>
      <c r="K1" s="120"/>
      <c r="L1" s="121"/>
      <c r="M1" s="121"/>
      <c r="N1" s="121"/>
      <c r="O1" s="121"/>
      <c r="P1" s="119"/>
      <c r="Q1" s="119"/>
      <c r="R1" s="119"/>
      <c r="S1" s="206" t="s">
        <v>3600</v>
      </c>
      <c r="T1" s="207"/>
      <c r="U1" s="122"/>
      <c r="V1" s="123"/>
      <c r="W1" s="124"/>
      <c r="X1" s="119"/>
    </row>
    <row r="2" spans="1:30" s="118" customFormat="1" ht="71.25">
      <c r="A2" s="125"/>
      <c r="B2" s="126" t="s">
        <v>1114</v>
      </c>
      <c r="C2" s="126" t="s">
        <v>1105</v>
      </c>
      <c r="D2" s="126" t="s">
        <v>1</v>
      </c>
      <c r="E2" s="126" t="s">
        <v>0</v>
      </c>
      <c r="F2" s="126" t="s">
        <v>1107</v>
      </c>
      <c r="G2" s="126" t="s">
        <v>3601</v>
      </c>
      <c r="H2" s="127" t="s">
        <v>3602</v>
      </c>
      <c r="I2" s="127" t="s">
        <v>3603</v>
      </c>
      <c r="J2" s="128" t="s">
        <v>3604</v>
      </c>
      <c r="K2" s="129" t="s">
        <v>3605</v>
      </c>
      <c r="L2" s="128" t="s">
        <v>3606</v>
      </c>
      <c r="M2" s="128" t="s">
        <v>3607</v>
      </c>
      <c r="N2" s="128" t="s">
        <v>3608</v>
      </c>
      <c r="O2" s="128" t="s">
        <v>3609</v>
      </c>
      <c r="P2" s="128" t="s">
        <v>3610</v>
      </c>
      <c r="Q2" s="128" t="s">
        <v>3611</v>
      </c>
      <c r="R2" s="128" t="s">
        <v>3612</v>
      </c>
      <c r="S2" s="130" t="s">
        <v>3613</v>
      </c>
      <c r="T2" s="130" t="s">
        <v>1118</v>
      </c>
      <c r="U2" s="131" t="s">
        <v>3614</v>
      </c>
      <c r="V2" s="131" t="s">
        <v>3615</v>
      </c>
      <c r="W2" s="131" t="s">
        <v>3616</v>
      </c>
      <c r="X2" s="128" t="s">
        <v>3617</v>
      </c>
      <c r="Y2" s="132" t="s">
        <v>3618</v>
      </c>
      <c r="Z2" s="132" t="s">
        <v>3619</v>
      </c>
      <c r="AA2" s="132" t="s">
        <v>3620</v>
      </c>
      <c r="AB2" s="132" t="s">
        <v>3621</v>
      </c>
      <c r="AC2" s="132" t="s">
        <v>3622</v>
      </c>
      <c r="AD2" s="132" t="s">
        <v>3623</v>
      </c>
    </row>
    <row r="3" spans="1:30">
      <c r="A3" s="133"/>
      <c r="B3" s="134">
        <v>13</v>
      </c>
      <c r="C3" s="135" t="str">
        <f>VLOOKUP($B3,'[3]Center Details'!$A$1:$E$292,3,FALSE)</f>
        <v xml:space="preserve">Southeast </v>
      </c>
      <c r="D3" s="135" t="str">
        <f>VLOOKUP($B3,'[3]Center Details'!$A$1:$E$292,4,FALSE)</f>
        <v xml:space="preserve">Bulldogs </v>
      </c>
      <c r="E3" s="135" t="str">
        <f>VLOOKUP($B3,'[3]Center Details'!$A$1:$E$292,2,FALSE)</f>
        <v>AMF</v>
      </c>
      <c r="F3" s="135" t="str">
        <f>VLOOKUP($B3,'[3]Center Details'!$A$1:$E$292,5,FALSE)</f>
        <v>AMF Park Lanes</v>
      </c>
      <c r="G3" s="135" t="s">
        <v>3624</v>
      </c>
      <c r="H3" s="136" t="s">
        <v>1088</v>
      </c>
      <c r="I3" s="137" t="s">
        <v>1088</v>
      </c>
      <c r="J3" s="138">
        <v>5</v>
      </c>
      <c r="K3" s="139" t="s">
        <v>3625</v>
      </c>
      <c r="L3" s="140">
        <v>4.24</v>
      </c>
      <c r="M3" s="140">
        <v>5.64</v>
      </c>
      <c r="N3" s="140">
        <v>5.64</v>
      </c>
      <c r="O3" s="140">
        <v>6.24</v>
      </c>
      <c r="P3" s="140">
        <v>4.29</v>
      </c>
      <c r="Q3" s="140"/>
      <c r="R3" s="140"/>
      <c r="S3" s="141">
        <v>2.5</v>
      </c>
      <c r="T3" s="141">
        <v>12.09</v>
      </c>
      <c r="U3" s="142"/>
      <c r="V3" s="142"/>
      <c r="W3" s="142"/>
      <c r="X3" s="143"/>
      <c r="Y3" s="144"/>
      <c r="Z3" s="144"/>
      <c r="AA3" s="144"/>
      <c r="AB3" s="144"/>
      <c r="AC3" s="144"/>
      <c r="AD3" s="144"/>
    </row>
    <row r="4" spans="1:30">
      <c r="A4" s="133"/>
      <c r="B4" s="134">
        <v>20</v>
      </c>
      <c r="C4" s="135" t="str">
        <f>VLOOKUP($B4,'[3]Center Details'!$A$1:$E$292,3,FALSE)</f>
        <v xml:space="preserve">Southeast </v>
      </c>
      <c r="D4" s="135" t="str">
        <f>VLOOKUP($B4,'[3]Center Details'!$A$1:$E$292,4,FALSE)</f>
        <v>North Bama</v>
      </c>
      <c r="E4" s="135" t="str">
        <f>VLOOKUP($B4,'[3]Center Details'!$A$1:$E$292,2,FALSE)</f>
        <v>AMF</v>
      </c>
      <c r="F4" s="135" t="str">
        <f>VLOOKUP($B4,'[3]Center Details'!$A$1:$E$292,5,FALSE)</f>
        <v>AMF Pin Palace Lanes</v>
      </c>
      <c r="G4" s="135" t="s">
        <v>3624</v>
      </c>
      <c r="H4" s="137" t="s">
        <v>1088</v>
      </c>
      <c r="I4" s="137" t="s">
        <v>1088</v>
      </c>
      <c r="J4" s="137">
        <v>5</v>
      </c>
      <c r="K4" s="139" t="s">
        <v>3625</v>
      </c>
      <c r="L4" s="140">
        <v>4.24</v>
      </c>
      <c r="M4" s="140">
        <v>5.64</v>
      </c>
      <c r="N4" s="140">
        <v>5.64</v>
      </c>
      <c r="O4" s="140">
        <v>6.24</v>
      </c>
      <c r="P4" s="140">
        <v>4.29</v>
      </c>
      <c r="Q4" s="140"/>
      <c r="R4" s="140"/>
      <c r="S4" s="141">
        <v>2.5</v>
      </c>
      <c r="T4" s="141">
        <v>12.09</v>
      </c>
      <c r="U4" s="142"/>
      <c r="V4" s="142"/>
      <c r="W4" s="142"/>
      <c r="X4" s="143"/>
      <c r="Y4" s="144"/>
      <c r="Z4" s="144"/>
      <c r="AA4" s="144"/>
      <c r="AB4" s="144"/>
      <c r="AC4" s="144"/>
      <c r="AD4" s="144"/>
    </row>
    <row r="5" spans="1:30">
      <c r="A5" s="133"/>
      <c r="B5" s="134">
        <v>21</v>
      </c>
      <c r="C5" s="135" t="str">
        <f>VLOOKUP($B5,'[3]Center Details'!$A$1:$E$292,3,FALSE)</f>
        <v xml:space="preserve">Southeast </v>
      </c>
      <c r="D5" s="135" t="str">
        <f>VLOOKUP($B5,'[3]Center Details'!$A$1:$E$292,4,FALSE)</f>
        <v xml:space="preserve">Deep South </v>
      </c>
      <c r="E5" s="135" t="str">
        <f>VLOOKUP($B5,'[3]Center Details'!$A$1:$E$292,2,FALSE)</f>
        <v>AMF</v>
      </c>
      <c r="F5" s="135" t="str">
        <f>VLOOKUP($B5,'[3]Center Details'!$A$1:$E$292,5,FALSE)</f>
        <v>AMF Auburn Lanes</v>
      </c>
      <c r="G5" s="135" t="s">
        <v>3624</v>
      </c>
      <c r="H5" s="137" t="s">
        <v>1088</v>
      </c>
      <c r="I5" s="137" t="s">
        <v>1088</v>
      </c>
      <c r="J5" s="137">
        <v>5</v>
      </c>
      <c r="K5" s="139" t="s">
        <v>3625</v>
      </c>
      <c r="L5" s="140">
        <v>4.24</v>
      </c>
      <c r="M5" s="140">
        <v>5.64</v>
      </c>
      <c r="N5" s="140">
        <v>5.64</v>
      </c>
      <c r="O5" s="140">
        <v>6.24</v>
      </c>
      <c r="P5" s="140">
        <v>4.29</v>
      </c>
      <c r="Q5" s="140"/>
      <c r="R5" s="140"/>
      <c r="S5" s="141">
        <v>2.5</v>
      </c>
      <c r="T5" s="141">
        <v>12.09</v>
      </c>
      <c r="U5" s="142"/>
      <c r="V5" s="142"/>
      <c r="W5" s="142"/>
      <c r="X5" s="143"/>
      <c r="Y5" s="144"/>
      <c r="Z5" s="144"/>
      <c r="AA5" s="144"/>
      <c r="AB5" s="144"/>
      <c r="AC5" s="144"/>
      <c r="AD5" s="144"/>
    </row>
    <row r="6" spans="1:30">
      <c r="A6" s="133"/>
      <c r="B6" s="134">
        <v>23</v>
      </c>
      <c r="C6" s="135" t="str">
        <f>VLOOKUP($B6,'[3]Center Details'!$A$1:$E$292,3,FALSE)</f>
        <v xml:space="preserve">Southeast </v>
      </c>
      <c r="D6" s="135" t="str">
        <f>VLOOKUP($B6,'[3]Center Details'!$A$1:$E$292,4,FALSE)</f>
        <v xml:space="preserve">Bulldogs </v>
      </c>
      <c r="E6" s="135" t="str">
        <f>VLOOKUP($B6,'[3]Center Details'!$A$1:$E$292,2,FALSE)</f>
        <v>AMF</v>
      </c>
      <c r="F6" s="135" t="str">
        <f>VLOOKUP($B6,'[3]Center Details'!$A$1:$E$292,5,FALSE)</f>
        <v>AMF Star Lanes</v>
      </c>
      <c r="G6" s="135" t="s">
        <v>3624</v>
      </c>
      <c r="H6" s="137" t="s">
        <v>1088</v>
      </c>
      <c r="I6" s="137" t="s">
        <v>1088</v>
      </c>
      <c r="J6" s="137">
        <v>5</v>
      </c>
      <c r="K6" s="139" t="s">
        <v>3625</v>
      </c>
      <c r="L6" s="140">
        <v>4.24</v>
      </c>
      <c r="M6" s="140">
        <v>5.64</v>
      </c>
      <c r="N6" s="140">
        <v>5.64</v>
      </c>
      <c r="O6" s="140">
        <v>6.24</v>
      </c>
      <c r="P6" s="140">
        <v>4.29</v>
      </c>
      <c r="Q6" s="140"/>
      <c r="R6" s="140"/>
      <c r="S6" s="141">
        <v>2.5</v>
      </c>
      <c r="T6" s="141">
        <v>12.09</v>
      </c>
      <c r="U6" s="142"/>
      <c r="V6" s="142"/>
      <c r="W6" s="142"/>
      <c r="X6" s="143"/>
      <c r="Y6" s="144"/>
      <c r="Z6" s="144"/>
      <c r="AA6" s="144"/>
      <c r="AB6" s="144"/>
      <c r="AC6" s="144"/>
      <c r="AD6" s="144"/>
    </row>
    <row r="7" spans="1:30">
      <c r="A7" s="133"/>
      <c r="B7" s="134">
        <v>24</v>
      </c>
      <c r="C7" s="135" t="str">
        <f>VLOOKUP($B7,'[3]Center Details'!$A$1:$E$292,3,FALSE)</f>
        <v xml:space="preserve">Southeast </v>
      </c>
      <c r="D7" s="135" t="str">
        <f>VLOOKUP($B7,'[3]Center Details'!$A$1:$E$292,4,FALSE)</f>
        <v xml:space="preserve">Bulldogs </v>
      </c>
      <c r="E7" s="135" t="str">
        <f>VLOOKUP($B7,'[3]Center Details'!$A$1:$E$292,2,FALSE)</f>
        <v>AMF</v>
      </c>
      <c r="F7" s="135" t="str">
        <f>VLOOKUP($B7,'[3]Center Details'!$A$1:$E$292,5,FALSE)</f>
        <v>AMF Star Lanes</v>
      </c>
      <c r="G7" s="135" t="s">
        <v>3624</v>
      </c>
      <c r="H7" s="136" t="s">
        <v>1088</v>
      </c>
      <c r="I7" s="137" t="s">
        <v>1088</v>
      </c>
      <c r="J7" s="138">
        <v>5</v>
      </c>
      <c r="K7" s="139" t="s">
        <v>3625</v>
      </c>
      <c r="L7" s="140">
        <v>4.24</v>
      </c>
      <c r="M7" s="140">
        <v>5.64</v>
      </c>
      <c r="N7" s="140">
        <v>5.64</v>
      </c>
      <c r="O7" s="140">
        <v>6.24</v>
      </c>
      <c r="P7" s="140">
        <v>4.29</v>
      </c>
      <c r="Q7" s="140"/>
      <c r="R7" s="140"/>
      <c r="S7" s="141">
        <v>2.5</v>
      </c>
      <c r="T7" s="141">
        <v>12.09</v>
      </c>
      <c r="U7" s="142"/>
      <c r="V7" s="142"/>
      <c r="W7" s="142"/>
      <c r="X7" s="143"/>
      <c r="Y7" s="144"/>
      <c r="Z7" s="144"/>
      <c r="AA7" s="144"/>
      <c r="AB7" s="144"/>
      <c r="AC7" s="144"/>
      <c r="AD7" s="144"/>
    </row>
    <row r="8" spans="1:30">
      <c r="A8" s="145"/>
      <c r="B8" s="146">
        <v>210</v>
      </c>
      <c r="C8" s="135" t="str">
        <f>VLOOKUP($B8,'[3]Center Details'!$A$1:$E$292,3,FALSE)</f>
        <v xml:space="preserve">Experiential North </v>
      </c>
      <c r="D8" s="135" t="str">
        <f>VLOOKUP($B8,'[3]Center Details'!$A$1:$E$292,4,FALSE)</f>
        <v xml:space="preserve">New Jersey XP </v>
      </c>
      <c r="E8" s="135" t="str">
        <f>VLOOKUP($B8,'[3]Center Details'!$A$1:$E$292,2,FALSE)</f>
        <v>Bowlero</v>
      </c>
      <c r="F8" s="135" t="str">
        <f>VLOOKUP($B8,'[3]Center Details'!$A$1:$E$292,5,FALSE)</f>
        <v>Bowlero Queens</v>
      </c>
      <c r="G8" s="135" t="s">
        <v>3626</v>
      </c>
      <c r="H8" s="147" t="s">
        <v>1089</v>
      </c>
      <c r="I8" s="147" t="s">
        <v>1089</v>
      </c>
      <c r="J8" s="148">
        <v>3</v>
      </c>
      <c r="K8" s="149" t="s">
        <v>3627</v>
      </c>
      <c r="L8" s="150">
        <v>6.24</v>
      </c>
      <c r="M8" s="150">
        <v>8.34</v>
      </c>
      <c r="N8" s="150">
        <v>8.34</v>
      </c>
      <c r="O8" s="150">
        <v>10.34</v>
      </c>
      <c r="P8" s="150">
        <v>6.09</v>
      </c>
      <c r="Q8" s="150"/>
      <c r="R8" s="150"/>
      <c r="S8" s="141">
        <v>3.49</v>
      </c>
      <c r="T8" s="141">
        <v>17.190000000000001</v>
      </c>
      <c r="U8" s="151"/>
      <c r="V8" s="151"/>
      <c r="W8" s="151"/>
      <c r="X8" s="147"/>
      <c r="Y8" s="144"/>
      <c r="Z8" s="144"/>
      <c r="AA8" s="144"/>
      <c r="AB8" s="144"/>
      <c r="AC8" s="144"/>
      <c r="AD8" s="144"/>
    </row>
    <row r="9" spans="1:30">
      <c r="A9" s="145"/>
      <c r="B9" s="152">
        <v>34</v>
      </c>
      <c r="C9" s="135" t="str">
        <f>VLOOKUP($B9,'[3]Center Details'!$A$1:$E$292,3,FALSE)</f>
        <v xml:space="preserve">Southeast </v>
      </c>
      <c r="D9" s="135" t="str">
        <f>VLOOKUP($B9,'[3]Center Details'!$A$1:$E$292,4,FALSE)</f>
        <v xml:space="preserve">Tar Heels </v>
      </c>
      <c r="E9" s="135" t="str">
        <f>VLOOKUP($B9,'[3]Center Details'!$A$1:$E$292,2,FALSE)</f>
        <v>AMF</v>
      </c>
      <c r="F9" s="135" t="str">
        <f>VLOOKUP($B9,'[3]Center Details'!$A$1:$E$292,5,FALSE)</f>
        <v>AMF All Star Lanes</v>
      </c>
      <c r="G9" s="135" t="s">
        <v>3628</v>
      </c>
      <c r="H9" s="151" t="s">
        <v>525</v>
      </c>
      <c r="I9" s="151" t="s">
        <v>525</v>
      </c>
      <c r="J9" s="151" t="s">
        <v>525</v>
      </c>
      <c r="K9" s="153" t="s">
        <v>3629</v>
      </c>
      <c r="L9" s="154">
        <v>2.4900000000000002</v>
      </c>
      <c r="M9" s="155">
        <v>3.59</v>
      </c>
      <c r="N9" s="155">
        <v>3.59</v>
      </c>
      <c r="O9" s="155">
        <v>4.09</v>
      </c>
      <c r="P9" s="155">
        <v>3.59</v>
      </c>
      <c r="Q9" s="155"/>
      <c r="R9" s="155"/>
      <c r="S9" s="141" t="s">
        <v>525</v>
      </c>
      <c r="T9" s="141" t="s">
        <v>525</v>
      </c>
      <c r="U9" s="156">
        <v>10.69</v>
      </c>
      <c r="V9" s="156">
        <v>13.69</v>
      </c>
      <c r="W9" s="156">
        <v>14.69</v>
      </c>
      <c r="X9" s="147"/>
      <c r="Y9" s="144"/>
      <c r="Z9" s="144"/>
      <c r="AA9" s="144"/>
      <c r="AB9" s="144"/>
      <c r="AC9" s="144"/>
      <c r="AD9" s="144"/>
    </row>
    <row r="10" spans="1:30">
      <c r="A10" s="133"/>
      <c r="B10" s="134">
        <v>35</v>
      </c>
      <c r="C10" s="135" t="str">
        <f>VLOOKUP($B10,'[3]Center Details'!$A$1:$E$292,3,FALSE)</f>
        <v xml:space="preserve">Southeast </v>
      </c>
      <c r="D10" s="135" t="str">
        <f>VLOOKUP($B10,'[3]Center Details'!$A$1:$E$292,4,FALSE)</f>
        <v>North Bama</v>
      </c>
      <c r="E10" s="135" t="str">
        <f>VLOOKUP($B10,'[3]Center Details'!$A$1:$E$292,2,FALSE)</f>
        <v>AMF</v>
      </c>
      <c r="F10" s="135" t="str">
        <f>VLOOKUP($B10,'[3]Center Details'!$A$1:$E$292,5,FALSE)</f>
        <v>AMF River City Lanes</v>
      </c>
      <c r="G10" s="135" t="s">
        <v>3624</v>
      </c>
      <c r="H10" s="137" t="s">
        <v>1088</v>
      </c>
      <c r="I10" s="137" t="s">
        <v>1088</v>
      </c>
      <c r="J10" s="137">
        <v>6</v>
      </c>
      <c r="K10" s="139" t="s">
        <v>3630</v>
      </c>
      <c r="L10" s="140">
        <v>3.64</v>
      </c>
      <c r="M10" s="140">
        <v>5.04</v>
      </c>
      <c r="N10" s="140">
        <v>5.04</v>
      </c>
      <c r="O10" s="140">
        <v>5.74</v>
      </c>
      <c r="P10" s="140">
        <v>4.29</v>
      </c>
      <c r="Q10" s="140"/>
      <c r="R10" s="140"/>
      <c r="S10" s="141">
        <v>2.5</v>
      </c>
      <c r="T10" s="141">
        <v>10.89</v>
      </c>
      <c r="U10" s="142"/>
      <c r="V10" s="142"/>
      <c r="W10" s="142"/>
      <c r="X10" s="143"/>
      <c r="Y10" s="144"/>
      <c r="Z10" s="144"/>
      <c r="AA10" s="144"/>
      <c r="AB10" s="144"/>
      <c r="AC10" s="144"/>
      <c r="AD10" s="144"/>
    </row>
    <row r="11" spans="1:30">
      <c r="A11" s="133"/>
      <c r="B11" s="134">
        <v>44</v>
      </c>
      <c r="C11" s="135" t="str">
        <f>VLOOKUP($B11,'[3]Center Details'!$A$1:$E$292,3,FALSE)</f>
        <v xml:space="preserve">West </v>
      </c>
      <c r="D11" s="135" t="str">
        <f>VLOOKUP($B11,'[3]Center Details'!$A$1:$E$292,4,FALSE)</f>
        <v xml:space="preserve">Great Plains </v>
      </c>
      <c r="E11" s="135" t="str">
        <f>VLOOKUP($B11,'[3]Center Details'!$A$1:$E$292,2,FALSE)</f>
        <v>AMF</v>
      </c>
      <c r="F11" s="135" t="str">
        <f>VLOOKUP($B11,'[3]Center Details'!$A$1:$E$292,5,FALSE)</f>
        <v>AMF College Lanes</v>
      </c>
      <c r="G11" s="135" t="s">
        <v>3624</v>
      </c>
      <c r="H11" s="137" t="s">
        <v>1090</v>
      </c>
      <c r="I11" s="137" t="s">
        <v>1089</v>
      </c>
      <c r="J11" s="137">
        <v>4</v>
      </c>
      <c r="K11" s="139" t="s">
        <v>3631</v>
      </c>
      <c r="L11" s="140">
        <v>4.6399999999999997</v>
      </c>
      <c r="M11" s="140">
        <v>6.34</v>
      </c>
      <c r="N11" s="140">
        <v>6.34</v>
      </c>
      <c r="O11" s="140">
        <v>6.94</v>
      </c>
      <c r="P11" s="140">
        <v>4.79</v>
      </c>
      <c r="Q11" s="140"/>
      <c r="R11" s="140"/>
      <c r="S11" s="141">
        <v>3</v>
      </c>
      <c r="T11" s="157">
        <v>12.89</v>
      </c>
      <c r="U11" s="142"/>
      <c r="V11" s="142"/>
      <c r="W11" s="142"/>
      <c r="X11" s="143"/>
      <c r="Y11" s="144"/>
      <c r="Z11" s="144"/>
      <c r="AA11" s="144"/>
      <c r="AB11" s="144"/>
      <c r="AC11" s="144"/>
      <c r="AD11" s="144"/>
    </row>
    <row r="12" spans="1:30">
      <c r="A12" s="133"/>
      <c r="B12" s="134">
        <v>58</v>
      </c>
      <c r="C12" s="135" t="str">
        <f>VLOOKUP($B12,'[3]Center Details'!$A$1:$E$292,3,FALSE)</f>
        <v xml:space="preserve">West </v>
      </c>
      <c r="D12" s="135" t="str">
        <f>VLOOKUP($B12,'[3]Center Details'!$A$1:$E$292,4,FALSE)</f>
        <v xml:space="preserve">Great Plains </v>
      </c>
      <c r="E12" s="135" t="str">
        <f>VLOOKUP($B12,'[3]Center Details'!$A$1:$E$292,2,FALSE)</f>
        <v>AMF</v>
      </c>
      <c r="F12" s="135" t="str">
        <f>VLOOKUP($B12,'[3]Center Details'!$A$1:$E$292,5,FALSE)</f>
        <v xml:space="preserve">AMF Town &amp; Country Lanes </v>
      </c>
      <c r="G12" s="135" t="s">
        <v>3624</v>
      </c>
      <c r="H12" s="136" t="s">
        <v>1088</v>
      </c>
      <c r="I12" s="137" t="s">
        <v>1089</v>
      </c>
      <c r="J12" s="138">
        <v>5</v>
      </c>
      <c r="K12" s="139" t="s">
        <v>3632</v>
      </c>
      <c r="L12" s="140">
        <v>4.24</v>
      </c>
      <c r="M12" s="140">
        <v>5.64</v>
      </c>
      <c r="N12" s="140">
        <v>5.64</v>
      </c>
      <c r="O12" s="140">
        <v>6.24</v>
      </c>
      <c r="P12" s="140">
        <v>4.29</v>
      </c>
      <c r="Q12" s="140"/>
      <c r="R12" s="140"/>
      <c r="S12" s="141">
        <v>2.5</v>
      </c>
      <c r="T12" s="141">
        <v>12.09</v>
      </c>
      <c r="U12" s="142"/>
      <c r="V12" s="142"/>
      <c r="W12" s="142"/>
      <c r="X12" s="143"/>
      <c r="Y12" s="144"/>
      <c r="Z12" s="144"/>
      <c r="AA12" s="144"/>
      <c r="AB12" s="144"/>
      <c r="AC12" s="144"/>
      <c r="AD12" s="144"/>
    </row>
    <row r="13" spans="1:30">
      <c r="A13" s="133"/>
      <c r="B13" s="134">
        <v>61</v>
      </c>
      <c r="C13" s="135" t="str">
        <f>VLOOKUP($B13,'[3]Center Details'!$A$1:$E$292,3,FALSE)</f>
        <v xml:space="preserve">West </v>
      </c>
      <c r="D13" s="135" t="str">
        <f>VLOOKUP($B13,'[3]Center Details'!$A$1:$E$292,4,FALSE)</f>
        <v xml:space="preserve">St Louis </v>
      </c>
      <c r="E13" s="135" t="str">
        <f>VLOOKUP($B13,'[3]Center Details'!$A$1:$E$292,2,FALSE)</f>
        <v>AMF</v>
      </c>
      <c r="F13" s="135" t="str">
        <f>VLOOKUP($B13,'[3]Center Details'!$A$1:$E$292,5,FALSE)</f>
        <v>AMF Arc Lanes</v>
      </c>
      <c r="G13" s="135" t="s">
        <v>3624</v>
      </c>
      <c r="H13" s="136" t="s">
        <v>1089</v>
      </c>
      <c r="I13" s="137" t="s">
        <v>1089</v>
      </c>
      <c r="J13" s="138">
        <v>6</v>
      </c>
      <c r="K13" s="139" t="s">
        <v>3633</v>
      </c>
      <c r="L13" s="140">
        <v>3.64</v>
      </c>
      <c r="M13" s="140">
        <v>5.04</v>
      </c>
      <c r="N13" s="140">
        <v>5.04</v>
      </c>
      <c r="O13" s="140">
        <v>5.74</v>
      </c>
      <c r="P13" s="140">
        <v>4.29</v>
      </c>
      <c r="Q13" s="140"/>
      <c r="R13" s="140"/>
      <c r="S13" s="141">
        <v>2.5</v>
      </c>
      <c r="T13" s="141">
        <v>10.89</v>
      </c>
      <c r="U13" s="142"/>
      <c r="V13" s="142"/>
      <c r="W13" s="142"/>
      <c r="X13" s="143"/>
      <c r="Y13" s="144"/>
      <c r="Z13" s="144"/>
      <c r="AA13" s="144"/>
      <c r="AB13" s="144"/>
      <c r="AC13" s="144"/>
      <c r="AD13" s="144"/>
    </row>
    <row r="14" spans="1:30">
      <c r="A14" s="133"/>
      <c r="B14" s="134">
        <v>65</v>
      </c>
      <c r="C14" s="135" t="str">
        <f>VLOOKUP($B14,'[3]Center Details'!$A$1:$E$292,3,FALSE)</f>
        <v xml:space="preserve">Southeast </v>
      </c>
      <c r="D14" s="135" t="str">
        <f>VLOOKUP($B14,'[3]Center Details'!$A$1:$E$292,4,FALSE)</f>
        <v xml:space="preserve">Tar Heels </v>
      </c>
      <c r="E14" s="135" t="str">
        <f>VLOOKUP($B14,'[3]Center Details'!$A$1:$E$292,2,FALSE)</f>
        <v>AMF</v>
      </c>
      <c r="F14" s="135" t="str">
        <f>VLOOKUP($B14,'[3]Center Details'!$A$1:$E$292,5,FALSE)</f>
        <v>AMF Pleasant Valley Lanes</v>
      </c>
      <c r="G14" s="135" t="s">
        <v>3624</v>
      </c>
      <c r="H14" s="136" t="s">
        <v>1088</v>
      </c>
      <c r="I14" s="137" t="s">
        <v>1088</v>
      </c>
      <c r="J14" s="138">
        <v>5</v>
      </c>
      <c r="K14" s="139" t="s">
        <v>3625</v>
      </c>
      <c r="L14" s="140">
        <v>4.24</v>
      </c>
      <c r="M14" s="140">
        <v>5.64</v>
      </c>
      <c r="N14" s="140">
        <v>5.64</v>
      </c>
      <c r="O14" s="140">
        <v>6.24</v>
      </c>
      <c r="P14" s="140">
        <v>4.29</v>
      </c>
      <c r="Q14" s="140"/>
      <c r="R14" s="140"/>
      <c r="S14" s="141">
        <v>2.5</v>
      </c>
      <c r="T14" s="141">
        <v>12.09</v>
      </c>
      <c r="U14" s="142"/>
      <c r="V14" s="142"/>
      <c r="W14" s="142"/>
      <c r="X14" s="143"/>
      <c r="Y14" s="144"/>
      <c r="Z14" s="144"/>
      <c r="AA14" s="144"/>
      <c r="AB14" s="144"/>
      <c r="AC14" s="144"/>
      <c r="AD14" s="144"/>
    </row>
    <row r="15" spans="1:30">
      <c r="A15" s="133"/>
      <c r="B15" s="134">
        <v>64</v>
      </c>
      <c r="C15" s="135" t="str">
        <f>VLOOKUP($B15,'[3]Center Details'!$A$1:$E$292,3,FALSE)</f>
        <v xml:space="preserve">Southeast </v>
      </c>
      <c r="D15" s="135" t="str">
        <f>VLOOKUP($B15,'[3]Center Details'!$A$1:$E$292,4,FALSE)</f>
        <v xml:space="preserve">Tar Heels </v>
      </c>
      <c r="E15" s="135" t="str">
        <f>VLOOKUP($B15,'[3]Center Details'!$A$1:$E$292,2,FALSE)</f>
        <v>AMF</v>
      </c>
      <c r="F15" s="135" t="str">
        <f>VLOOKUP($B15,'[3]Center Details'!$A$1:$E$292,5,FALSE)</f>
        <v>AMF Durham Lanes</v>
      </c>
      <c r="G15" s="135" t="s">
        <v>3624</v>
      </c>
      <c r="H15" s="137" t="s">
        <v>1088</v>
      </c>
      <c r="I15" s="137" t="s">
        <v>1089</v>
      </c>
      <c r="J15" s="137">
        <v>4</v>
      </c>
      <c r="K15" s="139" t="s">
        <v>3631</v>
      </c>
      <c r="L15" s="140">
        <v>4.6399999999999997</v>
      </c>
      <c r="M15" s="140">
        <v>6.34</v>
      </c>
      <c r="N15" s="140">
        <v>6.34</v>
      </c>
      <c r="O15" s="140">
        <v>6.94</v>
      </c>
      <c r="P15" s="140">
        <v>4.79</v>
      </c>
      <c r="Q15" s="140"/>
      <c r="R15" s="140"/>
      <c r="S15" s="141">
        <v>3</v>
      </c>
      <c r="T15" s="157">
        <v>12.89</v>
      </c>
      <c r="U15" s="142"/>
      <c r="V15" s="142"/>
      <c r="W15" s="142"/>
      <c r="X15" s="143"/>
      <c r="Y15" s="144"/>
      <c r="Z15" s="144"/>
      <c r="AA15" s="144"/>
      <c r="AB15" s="144"/>
      <c r="AC15" s="144"/>
      <c r="AD15" s="144"/>
    </row>
    <row r="16" spans="1:30">
      <c r="A16" s="133"/>
      <c r="B16" s="134">
        <v>78</v>
      </c>
      <c r="C16" s="135" t="str">
        <f>VLOOKUP($B16,'[3]Center Details'!$A$1:$E$292,3,FALSE)</f>
        <v xml:space="preserve">Experiential North </v>
      </c>
      <c r="D16" s="135" t="str">
        <f>VLOOKUP($B16,'[3]Center Details'!$A$1:$E$292,4,FALSE)</f>
        <v xml:space="preserve">Western Long Island </v>
      </c>
      <c r="E16" s="135" t="str">
        <f>VLOOKUP($B16,'[3]Center Details'!$A$1:$E$292,2,FALSE)</f>
        <v>AMF</v>
      </c>
      <c r="F16" s="135" t="str">
        <f>VLOOKUP($B16,'[3]Center Details'!$A$1:$E$292,5,FALSE)</f>
        <v>AMF Garden City Lanes</v>
      </c>
      <c r="G16" s="135" t="s">
        <v>3624</v>
      </c>
      <c r="H16" s="136" t="s">
        <v>1090</v>
      </c>
      <c r="I16" s="137" t="s">
        <v>1089</v>
      </c>
      <c r="J16" s="138">
        <v>2</v>
      </c>
      <c r="K16" s="139" t="s">
        <v>3634</v>
      </c>
      <c r="L16" s="140">
        <v>4.9400000000000004</v>
      </c>
      <c r="M16" s="140">
        <v>7.34</v>
      </c>
      <c r="N16" s="140">
        <v>7.34</v>
      </c>
      <c r="O16" s="140">
        <v>8.14</v>
      </c>
      <c r="P16" s="140">
        <v>5.29</v>
      </c>
      <c r="Q16" s="140"/>
      <c r="R16" s="140"/>
      <c r="S16" s="141">
        <v>3</v>
      </c>
      <c r="T16" s="141">
        <v>14.09</v>
      </c>
      <c r="U16" s="142"/>
      <c r="V16" s="142"/>
      <c r="W16" s="142"/>
      <c r="X16" s="143"/>
      <c r="Y16" s="144"/>
      <c r="Z16" s="144"/>
      <c r="AA16" s="144"/>
      <c r="AB16" s="144"/>
      <c r="AC16" s="144"/>
      <c r="AD16" s="144"/>
    </row>
    <row r="17" spans="1:30">
      <c r="A17" s="133"/>
      <c r="B17" s="134">
        <v>66</v>
      </c>
      <c r="C17" s="135" t="str">
        <f>VLOOKUP($B17,'[3]Center Details'!$A$1:$E$292,3,FALSE)</f>
        <v xml:space="preserve">Southeast </v>
      </c>
      <c r="D17" s="135" t="str">
        <f>VLOOKUP($B17,'[3]Center Details'!$A$1:$E$292,4,FALSE)</f>
        <v xml:space="preserve">Tar Heels </v>
      </c>
      <c r="E17" s="135" t="str">
        <f>VLOOKUP($B17,'[3]Center Details'!$A$1:$E$292,2,FALSE)</f>
        <v>AMF</v>
      </c>
      <c r="F17" s="135" t="str">
        <f>VLOOKUP($B17,'[3]Center Details'!$A$1:$E$292,5,FALSE)</f>
        <v>AMF South Hills Lanes</v>
      </c>
      <c r="G17" s="135" t="s">
        <v>3624</v>
      </c>
      <c r="H17" s="137" t="s">
        <v>1088</v>
      </c>
      <c r="I17" s="137" t="s">
        <v>1088</v>
      </c>
      <c r="J17" s="137">
        <v>5</v>
      </c>
      <c r="K17" s="139" t="s">
        <v>3625</v>
      </c>
      <c r="L17" s="140">
        <v>4.24</v>
      </c>
      <c r="M17" s="140">
        <v>5.64</v>
      </c>
      <c r="N17" s="140">
        <v>5.64</v>
      </c>
      <c r="O17" s="140">
        <v>6.24</v>
      </c>
      <c r="P17" s="140">
        <v>4.29</v>
      </c>
      <c r="Q17" s="140"/>
      <c r="R17" s="140"/>
      <c r="S17" s="141">
        <v>2.5</v>
      </c>
      <c r="T17" s="141">
        <v>12.09</v>
      </c>
      <c r="U17" s="142"/>
      <c r="V17" s="142"/>
      <c r="W17" s="142"/>
      <c r="X17" s="143"/>
      <c r="Y17" s="144"/>
      <c r="Z17" s="144"/>
      <c r="AA17" s="144"/>
      <c r="AB17" s="144"/>
      <c r="AC17" s="144"/>
      <c r="AD17" s="144"/>
    </row>
    <row r="18" spans="1:30">
      <c r="A18" s="145"/>
      <c r="B18" s="152">
        <v>76</v>
      </c>
      <c r="C18" s="135" t="str">
        <f>VLOOKUP($B18,'[3]Center Details'!$A$1:$E$292,3,FALSE)</f>
        <v xml:space="preserve">Experiential North </v>
      </c>
      <c r="D18" s="135" t="str">
        <f>VLOOKUP($B18,'[3]Center Details'!$A$1:$E$292,4,FALSE)</f>
        <v xml:space="preserve">New Yawk </v>
      </c>
      <c r="E18" s="135" t="str">
        <f>VLOOKUP($B18,'[3]Center Details'!$A$1:$E$292,2,FALSE)</f>
        <v>Bowlmor</v>
      </c>
      <c r="F18" s="158" t="str">
        <f>VLOOKUP($B18,'[3]Center Details'!$A$1:$E$292,5,FALSE)</f>
        <v>Bowlmor Chelsea Piers</v>
      </c>
      <c r="G18" s="135" t="s">
        <v>3626</v>
      </c>
      <c r="H18" s="148" t="s">
        <v>1089</v>
      </c>
      <c r="I18" s="148" t="s">
        <v>1089</v>
      </c>
      <c r="J18" s="143">
        <v>0.5</v>
      </c>
      <c r="K18" s="159" t="s">
        <v>3635</v>
      </c>
      <c r="L18" s="150">
        <v>10.94</v>
      </c>
      <c r="M18" s="150">
        <v>10.94</v>
      </c>
      <c r="N18" s="150">
        <v>11.34</v>
      </c>
      <c r="O18" s="150">
        <v>12.94</v>
      </c>
      <c r="P18" s="150">
        <v>6.69</v>
      </c>
      <c r="Q18" s="150"/>
      <c r="R18" s="150"/>
      <c r="S18" s="141">
        <v>6.09</v>
      </c>
      <c r="T18" s="141">
        <v>22.19</v>
      </c>
      <c r="U18" s="151"/>
      <c r="V18" s="151"/>
      <c r="W18" s="151"/>
      <c r="X18" s="147"/>
      <c r="Y18" s="144"/>
      <c r="Z18" s="144"/>
      <c r="AA18" s="144"/>
      <c r="AB18" s="144"/>
      <c r="AC18" s="144"/>
      <c r="AD18" s="144"/>
    </row>
    <row r="19" spans="1:30">
      <c r="A19" s="133"/>
      <c r="B19" s="134">
        <v>70</v>
      </c>
      <c r="C19" s="135" t="str">
        <f>VLOOKUP($B19,'[3]Center Details'!$A$1:$E$292,3,FALSE)</f>
        <v xml:space="preserve">Southeast </v>
      </c>
      <c r="D19" s="135" t="str">
        <f>VLOOKUP($B19,'[3]Center Details'!$A$1:$E$292,4,FALSE)</f>
        <v xml:space="preserve">Bulldogs </v>
      </c>
      <c r="E19" s="135" t="str">
        <f>VLOOKUP($B19,'[3]Center Details'!$A$1:$E$292,2,FALSE)</f>
        <v>AMF</v>
      </c>
      <c r="F19" s="135" t="str">
        <f>VLOOKUP($B19,'[3]Center Details'!$A$1:$E$292,5,FALSE)</f>
        <v>AMF American Lanes</v>
      </c>
      <c r="G19" s="135" t="s">
        <v>3624</v>
      </c>
      <c r="H19" s="136" t="s">
        <v>1090</v>
      </c>
      <c r="I19" s="137" t="s">
        <v>1088</v>
      </c>
      <c r="J19" s="138">
        <v>6</v>
      </c>
      <c r="K19" s="139" t="s">
        <v>3630</v>
      </c>
      <c r="L19" s="140">
        <v>3.64</v>
      </c>
      <c r="M19" s="140">
        <v>5.04</v>
      </c>
      <c r="N19" s="140">
        <v>5.04</v>
      </c>
      <c r="O19" s="140">
        <v>5.74</v>
      </c>
      <c r="P19" s="140">
        <v>4.29</v>
      </c>
      <c r="Q19" s="140"/>
      <c r="R19" s="140"/>
      <c r="S19" s="141">
        <v>2.5</v>
      </c>
      <c r="T19" s="141">
        <v>10.89</v>
      </c>
      <c r="U19" s="142"/>
      <c r="V19" s="142"/>
      <c r="W19" s="142"/>
      <c r="X19" s="143"/>
      <c r="Y19" s="144"/>
      <c r="Z19" s="144"/>
      <c r="AA19" s="144"/>
      <c r="AB19" s="144"/>
      <c r="AC19" s="144"/>
      <c r="AD19" s="144"/>
    </row>
    <row r="20" spans="1:30">
      <c r="A20" s="133"/>
      <c r="B20" s="134">
        <v>77</v>
      </c>
      <c r="C20" s="135" t="str">
        <f>VLOOKUP($B20,'[3]Center Details'!$A$1:$E$292,3,FALSE)</f>
        <v xml:space="preserve">Southeast </v>
      </c>
      <c r="D20" s="135" t="str">
        <f>VLOOKUP($B20,'[3]Center Details'!$A$1:$E$292,4,FALSE)</f>
        <v xml:space="preserve">Panthers </v>
      </c>
      <c r="E20" s="135" t="str">
        <f>VLOOKUP($B20,'[3]Center Details'!$A$1:$E$292,2,FALSE)</f>
        <v>AMF</v>
      </c>
      <c r="F20" s="135" t="str">
        <f>VLOOKUP($B20,'[3]Center Details'!$A$1:$E$292,5,FALSE)</f>
        <v>AMF Centennial Lanes</v>
      </c>
      <c r="G20" s="135" t="s">
        <v>3624</v>
      </c>
      <c r="H20" s="137" t="s">
        <v>1088</v>
      </c>
      <c r="I20" s="137" t="s">
        <v>1088</v>
      </c>
      <c r="J20" s="137">
        <v>5</v>
      </c>
      <c r="K20" s="139" t="s">
        <v>3625</v>
      </c>
      <c r="L20" s="140">
        <v>4.24</v>
      </c>
      <c r="M20" s="140">
        <v>5.64</v>
      </c>
      <c r="N20" s="140">
        <v>5.64</v>
      </c>
      <c r="O20" s="140">
        <v>6.24</v>
      </c>
      <c r="P20" s="140">
        <v>4.29</v>
      </c>
      <c r="Q20" s="140"/>
      <c r="R20" s="140"/>
      <c r="S20" s="141">
        <v>2.5</v>
      </c>
      <c r="T20" s="141">
        <v>12.09</v>
      </c>
      <c r="U20" s="142"/>
      <c r="V20" s="142"/>
      <c r="W20" s="142"/>
      <c r="X20" s="143"/>
      <c r="Y20" s="144"/>
      <c r="Z20" s="144"/>
      <c r="AA20" s="144"/>
      <c r="AB20" s="144"/>
      <c r="AC20" s="144"/>
      <c r="AD20" s="144"/>
    </row>
    <row r="21" spans="1:30">
      <c r="A21" s="133"/>
      <c r="B21" s="134">
        <v>81</v>
      </c>
      <c r="C21" s="135" t="str">
        <f>VLOOKUP($B21,'[3]Center Details'!$A$1:$E$292,3,FALSE)</f>
        <v xml:space="preserve">West </v>
      </c>
      <c r="D21" s="135" t="str">
        <f>VLOOKUP($B21,'[3]Center Details'!$A$1:$E$292,4,FALSE)</f>
        <v xml:space="preserve">Great Plains </v>
      </c>
      <c r="E21" s="135" t="str">
        <f>VLOOKUP($B21,'[3]Center Details'!$A$1:$E$292,2,FALSE)</f>
        <v>AMF</v>
      </c>
      <c r="F21" s="135" t="str">
        <f>VLOOKUP($B21,'[3]Center Details'!$A$1:$E$292,5,FALSE)</f>
        <v>AMF Pro Bowl Lanes</v>
      </c>
      <c r="G21" s="135" t="s">
        <v>3624</v>
      </c>
      <c r="H21" s="136" t="s">
        <v>1090</v>
      </c>
      <c r="I21" s="137" t="s">
        <v>1088</v>
      </c>
      <c r="J21" s="138">
        <v>6</v>
      </c>
      <c r="K21" s="139" t="s">
        <v>3630</v>
      </c>
      <c r="L21" s="140">
        <v>3.64</v>
      </c>
      <c r="M21" s="140">
        <v>5.04</v>
      </c>
      <c r="N21" s="140">
        <v>5.04</v>
      </c>
      <c r="O21" s="140">
        <v>5.74</v>
      </c>
      <c r="P21" s="140">
        <v>4.29</v>
      </c>
      <c r="Q21" s="140"/>
      <c r="R21" s="140"/>
      <c r="S21" s="141">
        <v>2.5</v>
      </c>
      <c r="T21" s="141">
        <v>10.89</v>
      </c>
      <c r="U21" s="142"/>
      <c r="V21" s="142"/>
      <c r="W21" s="142"/>
      <c r="X21" s="143"/>
      <c r="Y21" s="144"/>
      <c r="Z21" s="144"/>
      <c r="AA21" s="144"/>
      <c r="AB21" s="144"/>
      <c r="AC21" s="144"/>
      <c r="AD21" s="144"/>
    </row>
    <row r="22" spans="1:30">
      <c r="A22" s="145"/>
      <c r="B22" s="152">
        <v>87</v>
      </c>
      <c r="C22" s="135" t="str">
        <f>VLOOKUP($B22,'[3]Center Details'!$A$1:$E$292,3,FALSE)</f>
        <v xml:space="preserve">Ross </v>
      </c>
      <c r="D22" s="135" t="str">
        <f>VLOOKUP($B22,'[3]Center Details'!$A$1:$E$292,4,FALSE)</f>
        <v xml:space="preserve">Capitol </v>
      </c>
      <c r="E22" s="135" t="str">
        <f>VLOOKUP($B22,'[3]Center Details'!$A$1:$E$292,2,FALSE)</f>
        <v>AMF</v>
      </c>
      <c r="F22" s="135" t="str">
        <f>VLOOKUP($B22,'[3]Center Details'!$A$1:$E$292,5,FALSE)</f>
        <v>AMF Country Club Lanes</v>
      </c>
      <c r="G22" s="135" t="s">
        <v>3628</v>
      </c>
      <c r="H22" s="151" t="s">
        <v>525</v>
      </c>
      <c r="I22" s="151" t="s">
        <v>525</v>
      </c>
      <c r="J22" s="151" t="s">
        <v>525</v>
      </c>
      <c r="K22" s="153" t="s">
        <v>3629</v>
      </c>
      <c r="L22" s="154">
        <v>3.69</v>
      </c>
      <c r="M22" s="155">
        <v>6.09</v>
      </c>
      <c r="N22" s="155">
        <v>6.09</v>
      </c>
      <c r="O22" s="155">
        <v>6.59</v>
      </c>
      <c r="P22" s="155">
        <v>4.59</v>
      </c>
      <c r="Q22" s="155"/>
      <c r="R22" s="155"/>
      <c r="S22" s="141" t="s">
        <v>525</v>
      </c>
      <c r="T22" s="141">
        <v>9.89</v>
      </c>
      <c r="U22" s="156">
        <v>14.19</v>
      </c>
      <c r="V22" s="156">
        <v>20.190000000000001</v>
      </c>
      <c r="W22" s="156">
        <v>22.19</v>
      </c>
      <c r="X22" s="147"/>
      <c r="Y22" s="144"/>
      <c r="Z22" s="144"/>
      <c r="AA22" s="144"/>
      <c r="AB22" s="144"/>
      <c r="AC22" s="144"/>
      <c r="AD22" s="144"/>
    </row>
    <row r="23" spans="1:30">
      <c r="A23" s="133"/>
      <c r="B23" s="134">
        <v>89</v>
      </c>
      <c r="C23" s="135" t="str">
        <f>VLOOKUP($B23,'[3]Center Details'!$A$1:$E$292,3,FALSE)</f>
        <v xml:space="preserve">Ross </v>
      </c>
      <c r="D23" s="135" t="str">
        <f>VLOOKUP($B23,'[3]Center Details'!$A$1:$E$292,4,FALSE)</f>
        <v>Mid-Cities</v>
      </c>
      <c r="E23" s="135" t="str">
        <f>VLOOKUP($B23,'[3]Center Details'!$A$1:$E$292,2,FALSE)</f>
        <v>AMF</v>
      </c>
      <c r="F23" s="135" t="str">
        <f>VLOOKUP($B23,'[3]Center Details'!$A$1:$E$292,5,FALSE)</f>
        <v>AMF Spare Time Lanes</v>
      </c>
      <c r="G23" s="135" t="s">
        <v>3624</v>
      </c>
      <c r="H23" s="143" t="s">
        <v>1088</v>
      </c>
      <c r="I23" s="143" t="s">
        <v>1088</v>
      </c>
      <c r="J23" s="137">
        <v>4</v>
      </c>
      <c r="K23" s="139" t="s">
        <v>3636</v>
      </c>
      <c r="L23" s="140">
        <v>4.6399999999999997</v>
      </c>
      <c r="M23" s="140">
        <v>6.34</v>
      </c>
      <c r="N23" s="140">
        <v>6.34</v>
      </c>
      <c r="O23" s="140">
        <v>6.94</v>
      </c>
      <c r="P23" s="140">
        <v>4.79</v>
      </c>
      <c r="Q23" s="140"/>
      <c r="R23" s="140"/>
      <c r="S23" s="141">
        <v>3</v>
      </c>
      <c r="T23" s="157">
        <v>12.89</v>
      </c>
      <c r="U23" s="142"/>
      <c r="V23" s="142"/>
      <c r="W23" s="142"/>
      <c r="X23" s="143"/>
      <c r="Y23" s="144"/>
      <c r="Z23" s="144"/>
      <c r="AA23" s="144"/>
      <c r="AB23" s="144"/>
      <c r="AC23" s="144"/>
      <c r="AD23" s="144"/>
    </row>
    <row r="24" spans="1:30">
      <c r="A24" s="133"/>
      <c r="B24" s="134">
        <v>90</v>
      </c>
      <c r="C24" s="135" t="str">
        <f>VLOOKUP($B24,'[3]Center Details'!$A$1:$E$292,3,FALSE)</f>
        <v xml:space="preserve">Experiential </v>
      </c>
      <c r="D24" s="135" t="str">
        <f>VLOOKUP($B24,'[3]Center Details'!$A$1:$E$292,4,FALSE)</f>
        <v xml:space="preserve">Lone Star </v>
      </c>
      <c r="E24" s="135" t="str">
        <f>VLOOKUP($B24,'[3]Center Details'!$A$1:$E$292,2,FALSE)</f>
        <v>AMF</v>
      </c>
      <c r="F24" s="135" t="str">
        <f>VLOOKUP($B24,'[3]Center Details'!$A$1:$E$292,5,FALSE)</f>
        <v>AMF Diamond Lanes</v>
      </c>
      <c r="G24" s="135" t="s">
        <v>3624</v>
      </c>
      <c r="H24" s="136" t="s">
        <v>1089</v>
      </c>
      <c r="I24" s="137" t="s">
        <v>1088</v>
      </c>
      <c r="J24" s="138">
        <v>4</v>
      </c>
      <c r="K24" s="139" t="s">
        <v>3637</v>
      </c>
      <c r="L24" s="140">
        <v>4.6399999999999997</v>
      </c>
      <c r="M24" s="140">
        <v>6.34</v>
      </c>
      <c r="N24" s="140">
        <v>6.34</v>
      </c>
      <c r="O24" s="140">
        <v>6.94</v>
      </c>
      <c r="P24" s="140">
        <v>4.79</v>
      </c>
      <c r="Q24" s="140"/>
      <c r="R24" s="140"/>
      <c r="S24" s="141">
        <v>3</v>
      </c>
      <c r="T24" s="157">
        <v>12.89</v>
      </c>
      <c r="U24" s="142"/>
      <c r="V24" s="142"/>
      <c r="W24" s="142"/>
      <c r="X24" s="143"/>
      <c r="Y24" s="144"/>
      <c r="Z24" s="144"/>
      <c r="AA24" s="144"/>
      <c r="AB24" s="144"/>
      <c r="AC24" s="144"/>
      <c r="AD24" s="144"/>
    </row>
    <row r="25" spans="1:30">
      <c r="A25" s="133"/>
      <c r="B25" s="134">
        <v>91</v>
      </c>
      <c r="C25" s="135" t="str">
        <f>VLOOKUP($B25,'[3]Center Details'!$A$1:$E$292,3,FALSE)</f>
        <v xml:space="preserve">West </v>
      </c>
      <c r="D25" s="135" t="str">
        <f>VLOOKUP($B25,'[3]Center Details'!$A$1:$E$292,4,FALSE)</f>
        <v xml:space="preserve">Great Plains </v>
      </c>
      <c r="E25" s="135" t="str">
        <f>VLOOKUP($B25,'[3]Center Details'!$A$1:$E$292,2,FALSE)</f>
        <v>AMF</v>
      </c>
      <c r="F25" s="135" t="str">
        <f>VLOOKUP($B25,'[3]Center Details'!$A$1:$E$292,5,FALSE)</f>
        <v>AMF Boulevard Lanes</v>
      </c>
      <c r="G25" s="135" t="s">
        <v>3624</v>
      </c>
      <c r="H25" s="136" t="s">
        <v>1090</v>
      </c>
      <c r="I25" s="137" t="s">
        <v>1088</v>
      </c>
      <c r="J25" s="138">
        <v>5</v>
      </c>
      <c r="K25" s="139" t="s">
        <v>3625</v>
      </c>
      <c r="L25" s="140">
        <v>4.24</v>
      </c>
      <c r="M25" s="140">
        <v>5.64</v>
      </c>
      <c r="N25" s="140">
        <v>5.64</v>
      </c>
      <c r="O25" s="140">
        <v>6.24</v>
      </c>
      <c r="P25" s="140">
        <v>4.29</v>
      </c>
      <c r="Q25" s="140"/>
      <c r="R25" s="140"/>
      <c r="S25" s="141">
        <v>2.5</v>
      </c>
      <c r="T25" s="141">
        <v>12.09</v>
      </c>
      <c r="U25" s="142"/>
      <c r="V25" s="142"/>
      <c r="W25" s="142"/>
      <c r="X25" s="143"/>
      <c r="Y25" s="144"/>
      <c r="Z25" s="144"/>
      <c r="AA25" s="144"/>
      <c r="AB25" s="144"/>
      <c r="AC25" s="144"/>
      <c r="AD25" s="144"/>
    </row>
    <row r="26" spans="1:30">
      <c r="A26" s="133"/>
      <c r="B26" s="134">
        <v>95</v>
      </c>
      <c r="C26" s="135" t="str">
        <f>VLOOKUP($B26,'[3]Center Details'!$A$1:$E$292,3,FALSE)</f>
        <v xml:space="preserve">Experiential </v>
      </c>
      <c r="D26" s="135" t="str">
        <f>VLOOKUP($B26,'[3]Center Details'!$A$1:$E$292,4,FALSE)</f>
        <v xml:space="preserve">Alamo </v>
      </c>
      <c r="E26" s="135" t="str">
        <f>VLOOKUP($B26,'[3]Center Details'!$A$1:$E$292,2,FALSE)</f>
        <v>AMF</v>
      </c>
      <c r="F26" s="135" t="str">
        <f>VLOOKUP($B26,'[3]Center Details'!$A$1:$E$292,5,FALSE)</f>
        <v>AMF Ponderosa Lanes</v>
      </c>
      <c r="G26" s="135" t="s">
        <v>3624</v>
      </c>
      <c r="H26" s="136" t="s">
        <v>1089</v>
      </c>
      <c r="I26" s="137" t="s">
        <v>1089</v>
      </c>
      <c r="J26" s="138">
        <v>5</v>
      </c>
      <c r="K26" s="139" t="s">
        <v>3638</v>
      </c>
      <c r="L26" s="140">
        <v>4.24</v>
      </c>
      <c r="M26" s="140">
        <v>5.64</v>
      </c>
      <c r="N26" s="140">
        <v>5.64</v>
      </c>
      <c r="O26" s="140">
        <v>6.24</v>
      </c>
      <c r="P26" s="140">
        <v>4.29</v>
      </c>
      <c r="Q26" s="140"/>
      <c r="R26" s="140"/>
      <c r="S26" s="141">
        <v>2.5</v>
      </c>
      <c r="T26" s="141">
        <v>12.09</v>
      </c>
      <c r="U26" s="142"/>
      <c r="V26" s="142"/>
      <c r="W26" s="142"/>
      <c r="X26" s="143"/>
      <c r="Y26" s="144"/>
      <c r="Z26" s="144"/>
      <c r="AA26" s="144"/>
      <c r="AB26" s="144"/>
      <c r="AC26" s="144"/>
      <c r="AD26" s="144"/>
    </row>
    <row r="27" spans="1:30">
      <c r="A27" s="133"/>
      <c r="B27" s="134">
        <v>108</v>
      </c>
      <c r="C27" s="135" t="str">
        <f>VLOOKUP($B27,'[3]Center Details'!$A$1:$E$292,3,FALSE)</f>
        <v xml:space="preserve">Ross </v>
      </c>
      <c r="D27" s="135" t="str">
        <f>VLOOKUP($B27,'[3]Center Details'!$A$1:$E$292,4,FALSE)</f>
        <v xml:space="preserve">Old Dominion </v>
      </c>
      <c r="E27" s="135" t="str">
        <f>VLOOKUP($B27,'[3]Center Details'!$A$1:$E$292,2,FALSE)</f>
        <v>AMF</v>
      </c>
      <c r="F27" s="135" t="str">
        <f>VLOOKUP($B27,'[3]Center Details'!$A$1:$E$292,5,FALSE)</f>
        <v>AMF Hanover Lanes</v>
      </c>
      <c r="G27" s="135" t="s">
        <v>3624</v>
      </c>
      <c r="H27" s="137" t="s">
        <v>1088</v>
      </c>
      <c r="I27" s="137" t="s">
        <v>1089</v>
      </c>
      <c r="J27" s="137">
        <v>4</v>
      </c>
      <c r="K27" s="139" t="s">
        <v>3631</v>
      </c>
      <c r="L27" s="140">
        <v>4.6399999999999997</v>
      </c>
      <c r="M27" s="140">
        <v>6.34</v>
      </c>
      <c r="N27" s="140">
        <v>6.34</v>
      </c>
      <c r="O27" s="140">
        <v>6.94</v>
      </c>
      <c r="P27" s="140">
        <v>4.79</v>
      </c>
      <c r="Q27" s="140"/>
      <c r="R27" s="140"/>
      <c r="S27" s="141">
        <v>3</v>
      </c>
      <c r="T27" s="157">
        <v>12.89</v>
      </c>
      <c r="U27" s="142"/>
      <c r="V27" s="142"/>
      <c r="W27" s="142"/>
      <c r="X27" s="143"/>
      <c r="Y27" s="144"/>
      <c r="Z27" s="144"/>
      <c r="AA27" s="144"/>
      <c r="AB27" s="144"/>
      <c r="AC27" s="144"/>
      <c r="AD27" s="144"/>
    </row>
    <row r="28" spans="1:30">
      <c r="A28" s="133"/>
      <c r="B28" s="134">
        <v>102</v>
      </c>
      <c r="C28" s="135" t="str">
        <f>VLOOKUP($B28,'[3]Center Details'!$A$1:$E$292,3,FALSE)</f>
        <v xml:space="preserve">Ross </v>
      </c>
      <c r="D28" s="135" t="str">
        <f>VLOOKUP($B28,'[3]Center Details'!$A$1:$E$292,4,FALSE)</f>
        <v xml:space="preserve">Old Dominion </v>
      </c>
      <c r="E28" s="135" t="str">
        <f>VLOOKUP($B28,'[3]Center Details'!$A$1:$E$292,2,FALSE)</f>
        <v>AMF</v>
      </c>
      <c r="F28" s="135" t="str">
        <f>VLOOKUP($B28,'[3]Center Details'!$A$1:$E$292,5,FALSE)</f>
        <v>AMF Williamsburg Lanes</v>
      </c>
      <c r="G28" s="135" t="s">
        <v>3624</v>
      </c>
      <c r="H28" s="137" t="s">
        <v>1088</v>
      </c>
      <c r="I28" s="137" t="s">
        <v>1088</v>
      </c>
      <c r="J28" s="137">
        <v>5</v>
      </c>
      <c r="K28" s="139" t="s">
        <v>3625</v>
      </c>
      <c r="L28" s="140">
        <v>4.24</v>
      </c>
      <c r="M28" s="140">
        <v>5.64</v>
      </c>
      <c r="N28" s="140">
        <v>5.64</v>
      </c>
      <c r="O28" s="140">
        <v>6.24</v>
      </c>
      <c r="P28" s="140">
        <v>4.29</v>
      </c>
      <c r="Q28" s="140"/>
      <c r="R28" s="140"/>
      <c r="S28" s="141">
        <v>2.5</v>
      </c>
      <c r="T28" s="141">
        <v>12.09</v>
      </c>
      <c r="U28" s="142"/>
      <c r="V28" s="142"/>
      <c r="W28" s="142"/>
      <c r="X28" s="143"/>
      <c r="Y28" s="144"/>
      <c r="Z28" s="144"/>
      <c r="AA28" s="144"/>
      <c r="AB28" s="144"/>
      <c r="AC28" s="144"/>
      <c r="AD28" s="144"/>
    </row>
    <row r="29" spans="1:30">
      <c r="A29" s="133"/>
      <c r="B29" s="134">
        <v>104</v>
      </c>
      <c r="C29" s="135" t="str">
        <f>VLOOKUP($B29,'[3]Center Details'!$A$1:$E$292,3,FALSE)</f>
        <v xml:space="preserve">Southeast </v>
      </c>
      <c r="D29" s="135" t="str">
        <f>VLOOKUP($B29,'[3]Center Details'!$A$1:$E$292,4,FALSE)</f>
        <v xml:space="preserve">Tar Heels </v>
      </c>
      <c r="E29" s="135" t="str">
        <f>VLOOKUP($B29,'[3]Center Details'!$A$1:$E$292,2,FALSE)</f>
        <v>AMF</v>
      </c>
      <c r="F29" s="135" t="str">
        <f>VLOOKUP($B29,'[3]Center Details'!$A$1:$E$292,5,FALSE)</f>
        <v>AMF Boulevard Lanes</v>
      </c>
      <c r="G29" s="135" t="s">
        <v>3624</v>
      </c>
      <c r="H29" s="137" t="s">
        <v>1088</v>
      </c>
      <c r="I29" s="137" t="s">
        <v>1088</v>
      </c>
      <c r="J29" s="137">
        <v>7</v>
      </c>
      <c r="K29" s="160" t="s">
        <v>3639</v>
      </c>
      <c r="L29" s="140">
        <v>3.24</v>
      </c>
      <c r="M29" s="140">
        <v>4.34</v>
      </c>
      <c r="N29" s="140">
        <v>4.34</v>
      </c>
      <c r="O29" s="140">
        <v>4.9400000000000004</v>
      </c>
      <c r="P29" s="140">
        <v>4.29</v>
      </c>
      <c r="Q29" s="140"/>
      <c r="R29" s="140"/>
      <c r="S29" s="141">
        <v>2</v>
      </c>
      <c r="T29" s="141">
        <v>9.89</v>
      </c>
      <c r="U29" s="142"/>
      <c r="V29" s="142"/>
      <c r="W29" s="142"/>
      <c r="X29" s="143"/>
      <c r="Y29" s="144"/>
      <c r="Z29" s="144"/>
      <c r="AA29" s="144"/>
      <c r="AB29" s="144"/>
      <c r="AC29" s="144"/>
      <c r="AD29" s="144"/>
    </row>
    <row r="30" spans="1:30">
      <c r="A30" s="133"/>
      <c r="B30" s="134">
        <v>107</v>
      </c>
      <c r="C30" s="135" t="str">
        <f>VLOOKUP($B30,'[3]Center Details'!$A$1:$E$292,3,FALSE)</f>
        <v xml:space="preserve">Southeast </v>
      </c>
      <c r="D30" s="135" t="str">
        <f>VLOOKUP($B30,'[3]Center Details'!$A$1:$E$292,4,FALSE)</f>
        <v xml:space="preserve">Panthers </v>
      </c>
      <c r="E30" s="135" t="str">
        <f>VLOOKUP($B30,'[3]Center Details'!$A$1:$E$292,2,FALSE)</f>
        <v>AMF</v>
      </c>
      <c r="F30" s="135" t="str">
        <f>VLOOKUP($B30,'[3]Center Details'!$A$1:$E$292,5,FALSE)</f>
        <v>AMF Colonial Lanes</v>
      </c>
      <c r="G30" s="135" t="s">
        <v>3624</v>
      </c>
      <c r="H30" s="137" t="s">
        <v>1088</v>
      </c>
      <c r="I30" s="137" t="s">
        <v>1088</v>
      </c>
      <c r="J30" s="137">
        <v>6</v>
      </c>
      <c r="K30" s="139" t="s">
        <v>3630</v>
      </c>
      <c r="L30" s="140">
        <v>3.64</v>
      </c>
      <c r="M30" s="140">
        <v>5.04</v>
      </c>
      <c r="N30" s="140">
        <v>5.04</v>
      </c>
      <c r="O30" s="140">
        <v>5.74</v>
      </c>
      <c r="P30" s="140">
        <v>4.29</v>
      </c>
      <c r="Q30" s="140"/>
      <c r="R30" s="140"/>
      <c r="S30" s="141">
        <v>2.5</v>
      </c>
      <c r="T30" s="141">
        <v>10.89</v>
      </c>
      <c r="U30" s="142"/>
      <c r="V30" s="142"/>
      <c r="W30" s="142"/>
      <c r="X30" s="143"/>
      <c r="Y30" s="144"/>
      <c r="Z30" s="144"/>
      <c r="AA30" s="144"/>
      <c r="AB30" s="144"/>
      <c r="AC30" s="144"/>
      <c r="AD30" s="144"/>
    </row>
    <row r="31" spans="1:30">
      <c r="A31" s="133"/>
      <c r="B31" s="134">
        <v>113</v>
      </c>
      <c r="C31" s="135" t="str">
        <f>VLOOKUP($B31,'[3]Center Details'!$A$1:$E$292,3,FALSE)</f>
        <v xml:space="preserve">Ross </v>
      </c>
      <c r="D31" s="135" t="str">
        <f>VLOOKUP($B31,'[3]Center Details'!$A$1:$E$292,4,FALSE)</f>
        <v xml:space="preserve">Alligator </v>
      </c>
      <c r="E31" s="135" t="str">
        <f>VLOOKUP($B31,'[3]Center Details'!$A$1:$E$292,2,FALSE)</f>
        <v>AMF</v>
      </c>
      <c r="F31" s="135" t="str">
        <f>VLOOKUP($B31,'[3]Center Details'!$A$1:$E$292,5,FALSE)</f>
        <v>AMF Savannah Lanes</v>
      </c>
      <c r="G31" s="135" t="s">
        <v>3624</v>
      </c>
      <c r="H31" s="136" t="s">
        <v>1088</v>
      </c>
      <c r="I31" s="137" t="s">
        <v>1088</v>
      </c>
      <c r="J31" s="138">
        <v>5</v>
      </c>
      <c r="K31" s="139" t="s">
        <v>3625</v>
      </c>
      <c r="L31" s="140">
        <v>4.24</v>
      </c>
      <c r="M31" s="140">
        <v>5.64</v>
      </c>
      <c r="N31" s="140">
        <v>5.64</v>
      </c>
      <c r="O31" s="140">
        <v>6.24</v>
      </c>
      <c r="P31" s="140">
        <v>4.29</v>
      </c>
      <c r="Q31" s="140"/>
      <c r="R31" s="140"/>
      <c r="S31" s="141">
        <v>2.5</v>
      </c>
      <c r="T31" s="141">
        <v>12.09</v>
      </c>
      <c r="U31" s="142"/>
      <c r="V31" s="142"/>
      <c r="W31" s="142"/>
      <c r="X31" s="143"/>
      <c r="Y31" s="144"/>
      <c r="Z31" s="144"/>
      <c r="AA31" s="144"/>
      <c r="AB31" s="144"/>
      <c r="AC31" s="144"/>
      <c r="AD31" s="144"/>
    </row>
    <row r="32" spans="1:30">
      <c r="A32" s="133"/>
      <c r="B32" s="134">
        <v>124</v>
      </c>
      <c r="C32" s="135" t="str">
        <f>VLOOKUP($B32,'[3]Center Details'!$A$1:$E$292,3,FALSE)</f>
        <v xml:space="preserve">Ross </v>
      </c>
      <c r="D32" s="135" t="str">
        <f>VLOOKUP($B32,'[3]Center Details'!$A$1:$E$292,4,FALSE)</f>
        <v xml:space="preserve">Alligator </v>
      </c>
      <c r="E32" s="135" t="str">
        <f>VLOOKUP($B32,'[3]Center Details'!$A$1:$E$292,2,FALSE)</f>
        <v>AMF</v>
      </c>
      <c r="F32" s="135" t="str">
        <f>VLOOKUP($B32,'[3]Center Details'!$A$1:$E$292,5,FALSE)</f>
        <v>AMF University Lanes</v>
      </c>
      <c r="G32" s="135" t="s">
        <v>3624</v>
      </c>
      <c r="H32" s="137" t="s">
        <v>1088</v>
      </c>
      <c r="I32" s="137" t="s">
        <v>1088</v>
      </c>
      <c r="J32" s="137">
        <v>6</v>
      </c>
      <c r="K32" s="139" t="s">
        <v>3630</v>
      </c>
      <c r="L32" s="140">
        <v>3.64</v>
      </c>
      <c r="M32" s="140">
        <v>5.04</v>
      </c>
      <c r="N32" s="140">
        <v>5.04</v>
      </c>
      <c r="O32" s="140">
        <v>5.74</v>
      </c>
      <c r="P32" s="140">
        <v>4.29</v>
      </c>
      <c r="Q32" s="140"/>
      <c r="R32" s="140"/>
      <c r="S32" s="141">
        <v>2.5</v>
      </c>
      <c r="T32" s="141">
        <v>10.89</v>
      </c>
      <c r="U32" s="142"/>
      <c r="V32" s="142"/>
      <c r="W32" s="142"/>
      <c r="X32" s="143"/>
      <c r="Y32" s="144"/>
      <c r="Z32" s="144"/>
      <c r="AA32" s="144"/>
      <c r="AB32" s="144"/>
      <c r="AC32" s="144"/>
      <c r="AD32" s="144"/>
    </row>
    <row r="33" spans="1:30">
      <c r="A33" s="133"/>
      <c r="B33" s="134">
        <v>115</v>
      </c>
      <c r="C33" s="135" t="str">
        <f>VLOOKUP($B33,'[3]Center Details'!$A$1:$E$292,3,FALSE)</f>
        <v xml:space="preserve">Ross </v>
      </c>
      <c r="D33" s="135" t="str">
        <f>VLOOKUP($B33,'[3]Center Details'!$A$1:$E$292,4,FALSE)</f>
        <v xml:space="preserve">Cavalier </v>
      </c>
      <c r="E33" s="135" t="str">
        <f>VLOOKUP($B33,'[3]Center Details'!$A$1:$E$292,2,FALSE)</f>
        <v>AMF</v>
      </c>
      <c r="F33" s="135" t="str">
        <f>VLOOKUP($B33,'[3]Center Details'!$A$1:$E$292,5,FALSE)</f>
        <v>AMF Sunset Lanes</v>
      </c>
      <c r="G33" s="135" t="s">
        <v>3624</v>
      </c>
      <c r="H33" s="137" t="s">
        <v>1088</v>
      </c>
      <c r="I33" s="137" t="s">
        <v>1089</v>
      </c>
      <c r="J33" s="137">
        <v>4</v>
      </c>
      <c r="K33" s="139" t="s">
        <v>3631</v>
      </c>
      <c r="L33" s="140">
        <v>4.6399999999999997</v>
      </c>
      <c r="M33" s="140">
        <v>6.34</v>
      </c>
      <c r="N33" s="140">
        <v>6.34</v>
      </c>
      <c r="O33" s="140">
        <v>6.94</v>
      </c>
      <c r="P33" s="140">
        <v>4.79</v>
      </c>
      <c r="Q33" s="140"/>
      <c r="R33" s="140"/>
      <c r="S33" s="141">
        <v>3</v>
      </c>
      <c r="T33" s="157">
        <v>12.89</v>
      </c>
      <c r="U33" s="142"/>
      <c r="V33" s="142"/>
      <c r="W33" s="142"/>
      <c r="X33" s="143"/>
      <c r="Y33" s="144"/>
      <c r="Z33" s="144"/>
      <c r="AA33" s="144"/>
      <c r="AB33" s="144"/>
      <c r="AC33" s="144"/>
      <c r="AD33" s="144"/>
    </row>
    <row r="34" spans="1:30">
      <c r="A34" s="133"/>
      <c r="B34" s="134">
        <v>126</v>
      </c>
      <c r="C34" s="135" t="str">
        <f>VLOOKUP($B34,'[3]Center Details'!$A$1:$E$292,3,FALSE)</f>
        <v xml:space="preserve">Southeast </v>
      </c>
      <c r="D34" s="135" t="str">
        <f>VLOOKUP($B34,'[3]Center Details'!$A$1:$E$292,4,FALSE)</f>
        <v xml:space="preserve">Bulldogs </v>
      </c>
      <c r="E34" s="135" t="str">
        <f>VLOOKUP($B34,'[3]Center Details'!$A$1:$E$292,2,FALSE)</f>
        <v>AMF</v>
      </c>
      <c r="F34" s="135" t="str">
        <f>VLOOKUP($B34,'[3]Center Details'!$A$1:$E$292,5,FALSE)</f>
        <v>AMF Columbia Lanes</v>
      </c>
      <c r="G34" s="135" t="s">
        <v>3624</v>
      </c>
      <c r="H34" s="137" t="s">
        <v>1088</v>
      </c>
      <c r="I34" s="137" t="s">
        <v>1088</v>
      </c>
      <c r="J34" s="137">
        <v>6</v>
      </c>
      <c r="K34" s="139" t="s">
        <v>3630</v>
      </c>
      <c r="L34" s="140">
        <v>3.64</v>
      </c>
      <c r="M34" s="140">
        <v>5.04</v>
      </c>
      <c r="N34" s="140">
        <v>5.04</v>
      </c>
      <c r="O34" s="140">
        <v>5.74</v>
      </c>
      <c r="P34" s="140">
        <v>4.29</v>
      </c>
      <c r="Q34" s="140"/>
      <c r="R34" s="140"/>
      <c r="S34" s="141">
        <v>2.5</v>
      </c>
      <c r="T34" s="141">
        <v>10.89</v>
      </c>
      <c r="U34" s="142"/>
      <c r="V34" s="142"/>
      <c r="W34" s="142"/>
      <c r="X34" s="143"/>
      <c r="Y34" s="144"/>
      <c r="Z34" s="144"/>
      <c r="AA34" s="144"/>
      <c r="AB34" s="144"/>
      <c r="AC34" s="144"/>
      <c r="AD34" s="144"/>
    </row>
    <row r="35" spans="1:30">
      <c r="A35" s="133"/>
      <c r="B35" s="134">
        <v>123</v>
      </c>
      <c r="C35" s="135" t="str">
        <f>VLOOKUP($B35,'[3]Center Details'!$A$1:$E$292,3,FALSE)</f>
        <v xml:space="preserve">Southeast </v>
      </c>
      <c r="D35" s="135" t="str">
        <f>VLOOKUP($B35,'[3]Center Details'!$A$1:$E$292,4,FALSE)</f>
        <v xml:space="preserve">Tar Heels </v>
      </c>
      <c r="E35" s="135" t="str">
        <f>VLOOKUP($B35,'[3]Center Details'!$A$1:$E$292,2,FALSE)</f>
        <v>AMF</v>
      </c>
      <c r="F35" s="135" t="str">
        <f>VLOOKUP($B35,'[3]Center Details'!$A$1:$E$292,5,FALSE)</f>
        <v>AMF Major League Lanes</v>
      </c>
      <c r="G35" s="135" t="s">
        <v>3624</v>
      </c>
      <c r="H35" s="137" t="s">
        <v>1088</v>
      </c>
      <c r="I35" s="137" t="s">
        <v>1089</v>
      </c>
      <c r="J35" s="137">
        <v>4</v>
      </c>
      <c r="K35" s="139" t="s">
        <v>3631</v>
      </c>
      <c r="L35" s="140">
        <v>4.6399999999999997</v>
      </c>
      <c r="M35" s="140">
        <v>6.34</v>
      </c>
      <c r="N35" s="140">
        <v>6.34</v>
      </c>
      <c r="O35" s="140">
        <v>6.94</v>
      </c>
      <c r="P35" s="140">
        <v>4.79</v>
      </c>
      <c r="Q35" s="140"/>
      <c r="R35" s="140"/>
      <c r="S35" s="141">
        <v>3</v>
      </c>
      <c r="T35" s="157">
        <v>12.89</v>
      </c>
      <c r="U35" s="142"/>
      <c r="V35" s="142"/>
      <c r="W35" s="142"/>
      <c r="X35" s="143"/>
      <c r="Y35" s="144"/>
      <c r="Z35" s="144"/>
      <c r="AA35" s="144"/>
      <c r="AB35" s="144"/>
      <c r="AC35" s="144"/>
      <c r="AD35" s="144"/>
    </row>
    <row r="36" spans="1:30">
      <c r="A36" s="133"/>
      <c r="B36" s="134">
        <v>163</v>
      </c>
      <c r="C36" s="135" t="str">
        <f>VLOOKUP($B36,'[3]Center Details'!$A$1:$E$292,3,FALSE)</f>
        <v xml:space="preserve">Experiential North </v>
      </c>
      <c r="D36" s="135" t="str">
        <f>VLOOKUP($B36,'[3]Center Details'!$A$1:$E$292,4,FALSE)</f>
        <v xml:space="preserve">Western Long Island </v>
      </c>
      <c r="E36" s="135" t="str">
        <f>VLOOKUP($B36,'[3]Center Details'!$A$1:$E$292,2,FALSE)</f>
        <v>AMF</v>
      </c>
      <c r="F36" s="135" t="str">
        <f>VLOOKUP($B36,'[3]Center Details'!$A$1:$E$292,5,FALSE)</f>
        <v>AMF East Meadow Lanes</v>
      </c>
      <c r="G36" s="135" t="s">
        <v>3624</v>
      </c>
      <c r="H36" s="136" t="s">
        <v>1090</v>
      </c>
      <c r="I36" s="137" t="s">
        <v>1089</v>
      </c>
      <c r="J36" s="138">
        <v>2</v>
      </c>
      <c r="K36" s="139" t="s">
        <v>3634</v>
      </c>
      <c r="L36" s="140">
        <v>4.9400000000000004</v>
      </c>
      <c r="M36" s="140">
        <v>7.34</v>
      </c>
      <c r="N36" s="140">
        <v>7.34</v>
      </c>
      <c r="O36" s="140">
        <v>8.14</v>
      </c>
      <c r="P36" s="140">
        <v>5.29</v>
      </c>
      <c r="Q36" s="140"/>
      <c r="R36" s="140"/>
      <c r="S36" s="141">
        <v>3</v>
      </c>
      <c r="T36" s="141">
        <v>14.09</v>
      </c>
      <c r="U36" s="142"/>
      <c r="V36" s="142"/>
      <c r="W36" s="142"/>
      <c r="X36" s="143"/>
      <c r="Y36" s="144"/>
      <c r="Z36" s="144"/>
      <c r="AA36" s="144"/>
      <c r="AB36" s="144"/>
      <c r="AC36" s="144"/>
      <c r="AD36" s="144"/>
    </row>
    <row r="37" spans="1:30">
      <c r="A37" s="133"/>
      <c r="B37" s="134">
        <v>128</v>
      </c>
      <c r="C37" s="135" t="str">
        <f>VLOOKUP($B37,'[3]Center Details'!$A$1:$E$292,3,FALSE)</f>
        <v xml:space="preserve">Ross </v>
      </c>
      <c r="D37" s="135" t="str">
        <f>VLOOKUP($B37,'[3]Center Details'!$A$1:$E$292,4,FALSE)</f>
        <v xml:space="preserve">Cavalier </v>
      </c>
      <c r="E37" s="135" t="str">
        <f>VLOOKUP($B37,'[3]Center Details'!$A$1:$E$292,2,FALSE)</f>
        <v>AMF</v>
      </c>
      <c r="F37" s="135" t="str">
        <f>VLOOKUP($B37,'[3]Center Details'!$A$1:$E$292,5,FALSE)</f>
        <v>AMF Shrader Lanes</v>
      </c>
      <c r="G37" s="135" t="s">
        <v>3624</v>
      </c>
      <c r="H37" s="137" t="s">
        <v>1088</v>
      </c>
      <c r="I37" s="137" t="s">
        <v>1088</v>
      </c>
      <c r="J37" s="137">
        <v>4</v>
      </c>
      <c r="K37" s="139" t="s">
        <v>3636</v>
      </c>
      <c r="L37" s="140">
        <v>4.6399999999999997</v>
      </c>
      <c r="M37" s="140">
        <v>6.34</v>
      </c>
      <c r="N37" s="140">
        <v>6.34</v>
      </c>
      <c r="O37" s="140">
        <v>6.94</v>
      </c>
      <c r="P37" s="140">
        <v>4.79</v>
      </c>
      <c r="Q37" s="140"/>
      <c r="R37" s="140"/>
      <c r="S37" s="141">
        <v>3</v>
      </c>
      <c r="T37" s="157">
        <v>12.89</v>
      </c>
      <c r="U37" s="142"/>
      <c r="V37" s="142"/>
      <c r="W37" s="142"/>
      <c r="X37" s="143"/>
      <c r="Y37" s="144"/>
      <c r="Z37" s="144"/>
      <c r="AA37" s="144"/>
      <c r="AB37" s="144"/>
      <c r="AC37" s="144"/>
      <c r="AD37" s="144"/>
    </row>
    <row r="38" spans="1:30">
      <c r="A38" s="133"/>
      <c r="B38" s="134">
        <v>142</v>
      </c>
      <c r="C38" s="135" t="str">
        <f>VLOOKUP($B38,'[3]Center Details'!$A$1:$E$292,3,FALSE)</f>
        <v xml:space="preserve">Ross </v>
      </c>
      <c r="D38" s="135" t="str">
        <f>VLOOKUP($B38,'[3]Center Details'!$A$1:$E$292,4,FALSE)</f>
        <v xml:space="preserve">Cavalier </v>
      </c>
      <c r="E38" s="135" t="str">
        <f>VLOOKUP($B38,'[3]Center Details'!$A$1:$E$292,2,FALSE)</f>
        <v>AMF</v>
      </c>
      <c r="F38" s="135" t="str">
        <f>VLOOKUP($B38,'[3]Center Details'!$A$1:$E$292,5,FALSE)</f>
        <v>AMF Fredericksburg Lanes</v>
      </c>
      <c r="G38" s="135" t="s">
        <v>3624</v>
      </c>
      <c r="H38" s="137" t="s">
        <v>1088</v>
      </c>
      <c r="I38" s="137" t="s">
        <v>1088</v>
      </c>
      <c r="J38" s="137">
        <v>5</v>
      </c>
      <c r="K38" s="139" t="s">
        <v>3625</v>
      </c>
      <c r="L38" s="140">
        <v>4.24</v>
      </c>
      <c r="M38" s="140">
        <v>5.64</v>
      </c>
      <c r="N38" s="140">
        <v>5.64</v>
      </c>
      <c r="O38" s="140">
        <v>6.24</v>
      </c>
      <c r="P38" s="140">
        <v>4.29</v>
      </c>
      <c r="Q38" s="140"/>
      <c r="R38" s="140"/>
      <c r="S38" s="141">
        <v>2.5</v>
      </c>
      <c r="T38" s="141">
        <v>12.09</v>
      </c>
      <c r="U38" s="142"/>
      <c r="V38" s="142"/>
      <c r="W38" s="142"/>
      <c r="X38" s="143"/>
      <c r="Y38" s="144"/>
      <c r="Z38" s="144"/>
      <c r="AA38" s="144"/>
      <c r="AB38" s="144"/>
      <c r="AC38" s="144"/>
      <c r="AD38" s="144"/>
    </row>
    <row r="39" spans="1:30">
      <c r="A39" s="145"/>
      <c r="B39" s="134">
        <v>267</v>
      </c>
      <c r="C39" s="135" t="str">
        <f>VLOOKUP($B39,'[3]Center Details'!$A$1:$E$292,3,FALSE)</f>
        <v xml:space="preserve">Experiential </v>
      </c>
      <c r="D39" s="135" t="str">
        <f>VLOOKUP($B39,'[3]Center Details'!$A$1:$E$292,4,FALSE)</f>
        <v xml:space="preserve">LA South </v>
      </c>
      <c r="E39" s="135" t="str">
        <f>VLOOKUP($B39,'[3]Center Details'!$A$1:$E$292,2,FALSE)</f>
        <v>Bowlero</v>
      </c>
      <c r="F39" s="135" t="str">
        <f>VLOOKUP($B39,'[3]Center Details'!$A$1:$E$292,5,FALSE)</f>
        <v xml:space="preserve">Bowlero Riverside </v>
      </c>
      <c r="G39" s="135" t="s">
        <v>3624</v>
      </c>
      <c r="H39" s="136" t="s">
        <v>1089</v>
      </c>
      <c r="I39" s="137" t="s">
        <v>1089</v>
      </c>
      <c r="J39" s="138">
        <v>3</v>
      </c>
      <c r="K39" s="149" t="s">
        <v>3627</v>
      </c>
      <c r="L39" s="140">
        <v>4.74</v>
      </c>
      <c r="M39" s="140">
        <v>6.84</v>
      </c>
      <c r="N39" s="140">
        <v>6.84</v>
      </c>
      <c r="O39" s="140">
        <v>7.54</v>
      </c>
      <c r="P39" s="161">
        <v>4.79</v>
      </c>
      <c r="Q39" s="140"/>
      <c r="R39" s="140"/>
      <c r="S39" s="141">
        <v>3</v>
      </c>
      <c r="T39" s="141">
        <v>13.09</v>
      </c>
      <c r="U39" s="142"/>
      <c r="V39" s="142"/>
      <c r="W39" s="142"/>
      <c r="X39" s="143"/>
      <c r="Y39" s="144"/>
      <c r="Z39" s="144"/>
      <c r="AA39" s="144"/>
      <c r="AB39" s="144"/>
      <c r="AC39" s="144"/>
      <c r="AD39" s="144"/>
    </row>
    <row r="40" spans="1:30">
      <c r="A40" s="133"/>
      <c r="B40" s="134">
        <v>183</v>
      </c>
      <c r="C40" s="135" t="str">
        <f>VLOOKUP($B40,'[3]Center Details'!$A$1:$E$292,3,FALSE)</f>
        <v xml:space="preserve">Experiential North </v>
      </c>
      <c r="D40" s="135" t="str">
        <f>VLOOKUP($B40,'[3]Center Details'!$A$1:$E$292,4,FALSE)</f>
        <v xml:space="preserve">Eastern Long Island </v>
      </c>
      <c r="E40" s="135" t="str">
        <f>VLOOKUP($B40,'[3]Center Details'!$A$1:$E$292,2,FALSE)</f>
        <v>AMF</v>
      </c>
      <c r="F40" s="135" t="str">
        <f>VLOOKUP($B40,'[3]Center Details'!$A$1:$E$292,5,FALSE)</f>
        <v>AMF Smithtown Lanes</v>
      </c>
      <c r="G40" s="135" t="s">
        <v>3624</v>
      </c>
      <c r="H40" s="136" t="s">
        <v>1090</v>
      </c>
      <c r="I40" s="136" t="s">
        <v>1089</v>
      </c>
      <c r="J40" s="138">
        <v>3</v>
      </c>
      <c r="K40" s="139" t="s">
        <v>3640</v>
      </c>
      <c r="L40" s="140">
        <v>4.74</v>
      </c>
      <c r="M40" s="140">
        <v>6.84</v>
      </c>
      <c r="N40" s="140">
        <v>6.84</v>
      </c>
      <c r="O40" s="140">
        <v>7.54</v>
      </c>
      <c r="P40" s="140">
        <v>4.79</v>
      </c>
      <c r="Q40" s="140"/>
      <c r="R40" s="140"/>
      <c r="S40" s="141">
        <v>3</v>
      </c>
      <c r="T40" s="141">
        <v>13.09</v>
      </c>
      <c r="U40" s="142"/>
      <c r="V40" s="142"/>
      <c r="W40" s="142"/>
      <c r="X40" s="143"/>
      <c r="Y40" s="144"/>
      <c r="Z40" s="144"/>
      <c r="AA40" s="144"/>
      <c r="AB40" s="144"/>
      <c r="AC40" s="144"/>
      <c r="AD40" s="144"/>
    </row>
    <row r="41" spans="1:30">
      <c r="A41" s="133"/>
      <c r="B41" s="134">
        <v>202</v>
      </c>
      <c r="C41" s="135" t="str">
        <f>VLOOKUP($B41,'[3]Center Details'!$A$1:$E$292,3,FALSE)</f>
        <v xml:space="preserve">Experiential North </v>
      </c>
      <c r="D41" s="135" t="str">
        <f>VLOOKUP($B41,'[3]Center Details'!$A$1:$E$292,4,FALSE)</f>
        <v xml:space="preserve">Western Long Island </v>
      </c>
      <c r="E41" s="135" t="str">
        <f>VLOOKUP($B41,'[3]Center Details'!$A$1:$E$292,2,FALSE)</f>
        <v>AMF</v>
      </c>
      <c r="F41" s="135" t="str">
        <f>VLOOKUP($B41,'[3]Center Details'!$A$1:$E$292,5,FALSE)</f>
        <v>AMF Sheridan Lanes</v>
      </c>
      <c r="G41" s="135" t="s">
        <v>3624</v>
      </c>
      <c r="H41" s="136" t="s">
        <v>1088</v>
      </c>
      <c r="I41" s="137" t="s">
        <v>1089</v>
      </c>
      <c r="J41" s="138">
        <v>2</v>
      </c>
      <c r="K41" s="139" t="s">
        <v>3634</v>
      </c>
      <c r="L41" s="140">
        <v>4.9400000000000004</v>
      </c>
      <c r="M41" s="140">
        <v>7.34</v>
      </c>
      <c r="N41" s="140">
        <v>7.34</v>
      </c>
      <c r="O41" s="140">
        <v>8.14</v>
      </c>
      <c r="P41" s="140">
        <v>5.29</v>
      </c>
      <c r="Q41" s="140"/>
      <c r="R41" s="140"/>
      <c r="S41" s="141">
        <v>3</v>
      </c>
      <c r="T41" s="141">
        <v>14.09</v>
      </c>
      <c r="U41" s="142"/>
      <c r="V41" s="142"/>
      <c r="W41" s="142"/>
      <c r="X41" s="143"/>
      <c r="Y41" s="144"/>
      <c r="Z41" s="144"/>
      <c r="AA41" s="144"/>
      <c r="AB41" s="144"/>
      <c r="AC41" s="144"/>
      <c r="AD41" s="144"/>
    </row>
    <row r="42" spans="1:30">
      <c r="A42" s="162"/>
      <c r="B42" s="146">
        <v>189</v>
      </c>
      <c r="C42" s="135" t="str">
        <f>VLOOKUP($B42,'[3]Center Details'!$A$1:$E$292,3,FALSE)</f>
        <v xml:space="preserve">Experiential North </v>
      </c>
      <c r="D42" s="135" t="str">
        <f>VLOOKUP($B42,'[3]Center Details'!$A$1:$E$292,4,FALSE)</f>
        <v xml:space="preserve">New Jersey XP </v>
      </c>
      <c r="E42" s="135" t="str">
        <f>VLOOKUP($B42,'[3]Center Details'!$A$1:$E$292,2,FALSE)</f>
        <v>Bowlero</v>
      </c>
      <c r="F42" s="135" t="str">
        <f>VLOOKUP($B42,'[3]Center Details'!$A$1:$E$292,5,FALSE)</f>
        <v>Bowlero Wallington</v>
      </c>
      <c r="G42" s="135" t="s">
        <v>3626</v>
      </c>
      <c r="H42" s="147" t="s">
        <v>1089</v>
      </c>
      <c r="I42" s="147" t="s">
        <v>1089</v>
      </c>
      <c r="J42" s="148">
        <v>4</v>
      </c>
      <c r="K42" s="149" t="s">
        <v>3641</v>
      </c>
      <c r="L42" s="150">
        <v>5.24</v>
      </c>
      <c r="M42" s="150">
        <v>7.64</v>
      </c>
      <c r="N42" s="150">
        <v>7.64</v>
      </c>
      <c r="O42" s="150">
        <v>9.74</v>
      </c>
      <c r="P42" s="150">
        <v>5.79</v>
      </c>
      <c r="Q42" s="150"/>
      <c r="R42" s="150"/>
      <c r="S42" s="141">
        <v>3.49</v>
      </c>
      <c r="T42" s="141">
        <v>15.19</v>
      </c>
      <c r="U42" s="151"/>
      <c r="V42" s="151"/>
      <c r="W42" s="151"/>
      <c r="X42" s="147"/>
      <c r="Y42" s="144"/>
      <c r="Z42" s="144"/>
      <c r="AA42" s="144"/>
      <c r="AB42" s="144"/>
      <c r="AC42" s="144"/>
      <c r="AD42" s="144"/>
    </row>
    <row r="43" spans="1:30">
      <c r="A43" s="133"/>
      <c r="B43" s="134">
        <v>138</v>
      </c>
      <c r="C43" s="135" t="str">
        <f>VLOOKUP($B43,'[3]Center Details'!$A$1:$E$292,3,FALSE)</f>
        <v xml:space="preserve">Southeast </v>
      </c>
      <c r="D43" s="135" t="str">
        <f>VLOOKUP($B43,'[3]Center Details'!$A$1:$E$292,4,FALSE)</f>
        <v xml:space="preserve">Bama </v>
      </c>
      <c r="E43" s="135" t="str">
        <f>VLOOKUP($B43,'[3]Center Details'!$A$1:$E$292,2,FALSE)</f>
        <v>AMF</v>
      </c>
      <c r="F43" s="135" t="str">
        <f>VLOOKUP($B43,'[3]Center Details'!$A$1:$E$292,5,FALSE)</f>
        <v>AMF Bama Lanes</v>
      </c>
      <c r="G43" s="135" t="s">
        <v>3624</v>
      </c>
      <c r="H43" s="137" t="s">
        <v>1088</v>
      </c>
      <c r="I43" s="137" t="s">
        <v>1088</v>
      </c>
      <c r="J43" s="137">
        <v>6</v>
      </c>
      <c r="K43" s="139" t="s">
        <v>3630</v>
      </c>
      <c r="L43" s="140">
        <v>3.64</v>
      </c>
      <c r="M43" s="140">
        <v>5.04</v>
      </c>
      <c r="N43" s="140">
        <v>5.04</v>
      </c>
      <c r="O43" s="140">
        <v>5.74</v>
      </c>
      <c r="P43" s="140">
        <v>4.29</v>
      </c>
      <c r="Q43" s="140"/>
      <c r="R43" s="140"/>
      <c r="S43" s="141">
        <v>2.5</v>
      </c>
      <c r="T43" s="141">
        <v>10.89</v>
      </c>
      <c r="U43" s="142"/>
      <c r="V43" s="142"/>
      <c r="W43" s="142"/>
      <c r="X43" s="143"/>
      <c r="Y43" s="144"/>
      <c r="Z43" s="144"/>
      <c r="AA43" s="144"/>
      <c r="AB43" s="144"/>
      <c r="AC43" s="144"/>
      <c r="AD43" s="144"/>
    </row>
    <row r="44" spans="1:30">
      <c r="A44" s="145"/>
      <c r="B44" s="152">
        <v>270</v>
      </c>
      <c r="C44" s="135" t="str">
        <f>VLOOKUP($B44,'[3]Center Details'!$A$1:$E$292,3,FALSE)</f>
        <v xml:space="preserve">Experiential </v>
      </c>
      <c r="D44" s="135" t="str">
        <f>VLOOKUP($B44,'[3]Center Details'!$A$1:$E$292,4,FALSE)</f>
        <v>West LA</v>
      </c>
      <c r="E44" s="135" t="str">
        <f>VLOOKUP($B44,'[3]Center Details'!$A$1:$E$292,2,FALSE)</f>
        <v>Bowlero</v>
      </c>
      <c r="F44" s="135" t="str">
        <f>VLOOKUP($B44,'[3]Center Details'!$A$1:$E$292,5,FALSE)</f>
        <v>Bowlero Woodland Hills</v>
      </c>
      <c r="G44" s="135" t="s">
        <v>3626</v>
      </c>
      <c r="H44" s="148" t="s">
        <v>1089</v>
      </c>
      <c r="I44" s="148" t="s">
        <v>1089</v>
      </c>
      <c r="J44" s="143">
        <v>4</v>
      </c>
      <c r="K44" s="149" t="s">
        <v>3641</v>
      </c>
      <c r="L44" s="150">
        <v>5.24</v>
      </c>
      <c r="M44" s="150">
        <v>7.64</v>
      </c>
      <c r="N44" s="150">
        <v>7.64</v>
      </c>
      <c r="O44" s="150">
        <v>9.74</v>
      </c>
      <c r="P44" s="150">
        <v>5.79</v>
      </c>
      <c r="Q44" s="150"/>
      <c r="R44" s="150"/>
      <c r="S44" s="141">
        <v>3.49</v>
      </c>
      <c r="T44" s="141">
        <v>15.19</v>
      </c>
      <c r="U44" s="151"/>
      <c r="V44" s="151"/>
      <c r="W44" s="151"/>
      <c r="X44" s="147"/>
      <c r="Y44" s="144"/>
      <c r="Z44" s="144"/>
      <c r="AA44" s="144"/>
      <c r="AB44" s="144"/>
      <c r="AC44" s="144"/>
      <c r="AD44" s="144"/>
    </row>
    <row r="45" spans="1:30">
      <c r="A45" s="133"/>
      <c r="B45" s="134">
        <v>208</v>
      </c>
      <c r="C45" s="135" t="str">
        <f>VLOOKUP($B45,'[3]Center Details'!$A$1:$E$292,3,FALSE)</f>
        <v xml:space="preserve">Experiential North </v>
      </c>
      <c r="D45" s="135" t="str">
        <f>VLOOKUP($B45,'[3]Center Details'!$A$1:$E$292,4,FALSE)</f>
        <v xml:space="preserve">Western Long Island </v>
      </c>
      <c r="E45" s="135" t="str">
        <f>VLOOKUP($B45,'[3]Center Details'!$A$1:$E$292,2,FALSE)</f>
        <v>AMF</v>
      </c>
      <c r="F45" s="135" t="str">
        <f>VLOOKUP($B45,'[3]Center Details'!$A$1:$E$292,5,FALSE)</f>
        <v>AMF Babylon Lanes</v>
      </c>
      <c r="G45" s="135" t="s">
        <v>3624</v>
      </c>
      <c r="H45" s="136" t="s">
        <v>1090</v>
      </c>
      <c r="I45" s="137" t="s">
        <v>1089</v>
      </c>
      <c r="J45" s="138">
        <v>3</v>
      </c>
      <c r="K45" s="139" t="s">
        <v>3640</v>
      </c>
      <c r="L45" s="140">
        <v>4.74</v>
      </c>
      <c r="M45" s="140">
        <v>6.84</v>
      </c>
      <c r="N45" s="140">
        <v>6.84</v>
      </c>
      <c r="O45" s="140">
        <v>7.54</v>
      </c>
      <c r="P45" s="140">
        <v>4.79</v>
      </c>
      <c r="Q45" s="140"/>
      <c r="R45" s="140"/>
      <c r="S45" s="141">
        <v>3</v>
      </c>
      <c r="T45" s="141">
        <v>13.09</v>
      </c>
      <c r="U45" s="142"/>
      <c r="V45" s="142"/>
      <c r="W45" s="142"/>
      <c r="X45" s="143"/>
      <c r="Y45" s="144"/>
      <c r="Z45" s="144"/>
      <c r="AA45" s="144"/>
      <c r="AB45" s="144"/>
      <c r="AC45" s="144"/>
      <c r="AD45" s="144"/>
    </row>
    <row r="46" spans="1:30">
      <c r="A46" s="133"/>
      <c r="B46" s="134">
        <v>144</v>
      </c>
      <c r="C46" s="135" t="str">
        <f>VLOOKUP($B46,'[3]Center Details'!$A$1:$E$292,3,FALSE)</f>
        <v xml:space="preserve">Ross </v>
      </c>
      <c r="D46" s="135" t="str">
        <f>VLOOKUP($B46,'[3]Center Details'!$A$1:$E$292,4,FALSE)</f>
        <v xml:space="preserve">Cavalier </v>
      </c>
      <c r="E46" s="135" t="str">
        <f>VLOOKUP($B46,'[3]Center Details'!$A$1:$E$292,2,FALSE)</f>
        <v>AMF</v>
      </c>
      <c r="F46" s="135" t="str">
        <f>VLOOKUP($B46,'[3]Center Details'!$A$1:$E$292,5,FALSE)</f>
        <v>AMF Lynchburg Lanes</v>
      </c>
      <c r="G46" s="135" t="s">
        <v>3624</v>
      </c>
      <c r="H46" s="137" t="s">
        <v>1088</v>
      </c>
      <c r="I46" s="137" t="s">
        <v>1088</v>
      </c>
      <c r="J46" s="137">
        <v>5</v>
      </c>
      <c r="K46" s="139" t="s">
        <v>3625</v>
      </c>
      <c r="L46" s="140">
        <v>4.24</v>
      </c>
      <c r="M46" s="140">
        <v>5.64</v>
      </c>
      <c r="N46" s="140">
        <v>5.64</v>
      </c>
      <c r="O46" s="140">
        <v>6.24</v>
      </c>
      <c r="P46" s="140">
        <v>4.29</v>
      </c>
      <c r="Q46" s="140"/>
      <c r="R46" s="140"/>
      <c r="S46" s="141">
        <v>2.5</v>
      </c>
      <c r="T46" s="141">
        <v>12.09</v>
      </c>
      <c r="U46" s="142"/>
      <c r="V46" s="142"/>
      <c r="W46" s="142"/>
      <c r="X46" s="143"/>
      <c r="Y46" s="144"/>
      <c r="Z46" s="144"/>
      <c r="AA46" s="144"/>
      <c r="AB46" s="144"/>
      <c r="AC46" s="144"/>
      <c r="AD46" s="144"/>
    </row>
    <row r="47" spans="1:30">
      <c r="A47" s="133"/>
      <c r="B47" s="134">
        <v>145</v>
      </c>
      <c r="C47" s="135" t="str">
        <f>VLOOKUP($B47,'[3]Center Details'!$A$1:$E$292,3,FALSE)</f>
        <v xml:space="preserve">Southeast </v>
      </c>
      <c r="D47" s="135" t="str">
        <f>VLOOKUP($B47,'[3]Center Details'!$A$1:$E$292,4,FALSE)</f>
        <v xml:space="preserve">Tar Heels </v>
      </c>
      <c r="E47" s="135" t="str">
        <f>VLOOKUP($B47,'[3]Center Details'!$A$1:$E$292,2,FALSE)</f>
        <v>AMF</v>
      </c>
      <c r="F47" s="135" t="str">
        <f>VLOOKUP($B47,'[3]Center Details'!$A$1:$E$292,5,FALSE)</f>
        <v>AMF East Carolina Lanes</v>
      </c>
      <c r="G47" s="135" t="s">
        <v>3624</v>
      </c>
      <c r="H47" s="136" t="s">
        <v>1088</v>
      </c>
      <c r="I47" s="137" t="s">
        <v>1088</v>
      </c>
      <c r="J47" s="138">
        <v>5</v>
      </c>
      <c r="K47" s="139" t="s">
        <v>3625</v>
      </c>
      <c r="L47" s="140">
        <v>4.24</v>
      </c>
      <c r="M47" s="140">
        <v>5.64</v>
      </c>
      <c r="N47" s="140">
        <v>5.64</v>
      </c>
      <c r="O47" s="140">
        <v>6.24</v>
      </c>
      <c r="P47" s="140">
        <v>4.29</v>
      </c>
      <c r="Q47" s="140"/>
      <c r="R47" s="140"/>
      <c r="S47" s="141">
        <v>2.5</v>
      </c>
      <c r="T47" s="141">
        <v>12.09</v>
      </c>
      <c r="U47" s="142"/>
      <c r="V47" s="142"/>
      <c r="W47" s="142"/>
      <c r="X47" s="143"/>
      <c r="Y47" s="144"/>
      <c r="Z47" s="144"/>
      <c r="AA47" s="144"/>
      <c r="AB47" s="144"/>
      <c r="AC47" s="144"/>
      <c r="AD47" s="144"/>
    </row>
    <row r="48" spans="1:30">
      <c r="A48" s="145"/>
      <c r="B48" s="152">
        <v>173</v>
      </c>
      <c r="C48" s="135" t="str">
        <f>VLOOKUP($B48,'[3]Center Details'!$A$1:$E$292,3,FALSE)</f>
        <v xml:space="preserve">Experiential North </v>
      </c>
      <c r="D48" s="135" t="str">
        <f>VLOOKUP($B48,'[3]Center Details'!$A$1:$E$292,4,FALSE)</f>
        <v xml:space="preserve">Affluent 'Burbs </v>
      </c>
      <c r="E48" s="135" t="str">
        <f>VLOOKUP($B48,'[3]Center Details'!$A$1:$E$292,2,FALSE)</f>
        <v>Bowlmor</v>
      </c>
      <c r="F48" s="158" t="str">
        <f>VLOOKUP($B48,'[3]Center Details'!$A$1:$E$292,5,FALSE)</f>
        <v xml:space="preserve">Bowlmor Norwalk </v>
      </c>
      <c r="G48" s="135" t="s">
        <v>3626</v>
      </c>
      <c r="H48" s="148" t="s">
        <v>1089</v>
      </c>
      <c r="I48" s="148" t="s">
        <v>1089</v>
      </c>
      <c r="J48" s="143">
        <v>2</v>
      </c>
      <c r="K48" s="159" t="s">
        <v>3642</v>
      </c>
      <c r="L48" s="150">
        <v>6.24</v>
      </c>
      <c r="M48" s="150">
        <v>8.74</v>
      </c>
      <c r="N48" s="150">
        <v>8.74</v>
      </c>
      <c r="O48" s="150">
        <v>10.54</v>
      </c>
      <c r="P48" s="150">
        <v>6.09</v>
      </c>
      <c r="Q48" s="150"/>
      <c r="R48" s="150"/>
      <c r="S48" s="141">
        <v>3.49</v>
      </c>
      <c r="T48" s="141">
        <v>17.190000000000001</v>
      </c>
      <c r="U48" s="151"/>
      <c r="V48" s="151"/>
      <c r="W48" s="151"/>
      <c r="X48" s="147"/>
      <c r="Y48" s="144"/>
      <c r="Z48" s="144"/>
      <c r="AA48" s="144"/>
      <c r="AB48" s="144"/>
      <c r="AC48" s="144"/>
      <c r="AD48" s="144"/>
    </row>
    <row r="49" spans="1:30">
      <c r="A49" s="133"/>
      <c r="B49" s="134">
        <v>154</v>
      </c>
      <c r="C49" s="135" t="str">
        <f>VLOOKUP($B49,'[3]Center Details'!$A$1:$E$292,3,FALSE)</f>
        <v xml:space="preserve">Ross </v>
      </c>
      <c r="D49" s="135" t="str">
        <f>VLOOKUP($B49,'[3]Center Details'!$A$1:$E$292,4,FALSE)</f>
        <v>Eagle Nation</v>
      </c>
      <c r="E49" s="135" t="str">
        <f>VLOOKUP($B49,'[3]Center Details'!$A$1:$E$292,2,FALSE)</f>
        <v>AMF</v>
      </c>
      <c r="F49" s="135" t="str">
        <f>VLOOKUP($B49,'[3]Center Details'!$A$1:$E$292,5,FALSE)</f>
        <v>AMF Bristol Pike Lanes</v>
      </c>
      <c r="G49" s="135" t="s">
        <v>3624</v>
      </c>
      <c r="H49" s="136" t="s">
        <v>1089</v>
      </c>
      <c r="I49" s="137" t="s">
        <v>1088</v>
      </c>
      <c r="J49" s="138">
        <v>5</v>
      </c>
      <c r="K49" s="139" t="s">
        <v>3643</v>
      </c>
      <c r="L49" s="140">
        <v>4.24</v>
      </c>
      <c r="M49" s="140">
        <v>5.64</v>
      </c>
      <c r="N49" s="140">
        <v>5.64</v>
      </c>
      <c r="O49" s="140">
        <v>6.24</v>
      </c>
      <c r="P49" s="140">
        <v>4.29</v>
      </c>
      <c r="Q49" s="140"/>
      <c r="R49" s="140"/>
      <c r="S49" s="141">
        <v>2.5</v>
      </c>
      <c r="T49" s="141">
        <v>12.09</v>
      </c>
      <c r="U49" s="142"/>
      <c r="V49" s="142"/>
      <c r="W49" s="142"/>
      <c r="X49" s="143"/>
      <c r="Y49" s="144"/>
      <c r="Z49" s="144"/>
      <c r="AA49" s="144"/>
      <c r="AB49" s="144"/>
      <c r="AC49" s="144"/>
      <c r="AD49" s="144"/>
    </row>
    <row r="50" spans="1:30">
      <c r="A50" s="163"/>
      <c r="B50" s="146">
        <v>580</v>
      </c>
      <c r="C50" s="135" t="str">
        <f>VLOOKUP($B50,'[3]Center Details'!$A$1:$E$292,3,FALSE)</f>
        <v xml:space="preserve">Experiential </v>
      </c>
      <c r="D50" s="135" t="str">
        <f>VLOOKUP($B50,'[3]Center Details'!$A$1:$E$292,4,FALSE)</f>
        <v xml:space="preserve">Silicon Valley </v>
      </c>
      <c r="E50" s="135" t="str">
        <f>VLOOKUP($B50,'[3]Center Details'!$A$1:$E$292,2,FALSE)</f>
        <v>Bowlero</v>
      </c>
      <c r="F50" s="135" t="str">
        <f>VLOOKUP($B50,'[3]Center Details'!$A$1:$E$292,5,FALSE)</f>
        <v>Bowlero San Jose</v>
      </c>
      <c r="G50" s="135" t="s">
        <v>3626</v>
      </c>
      <c r="H50" s="148" t="s">
        <v>1089</v>
      </c>
      <c r="I50" s="148" t="s">
        <v>1089</v>
      </c>
      <c r="J50" s="148">
        <v>4</v>
      </c>
      <c r="K50" s="149" t="s">
        <v>3641</v>
      </c>
      <c r="L50" s="150">
        <v>5.24</v>
      </c>
      <c r="M50" s="150">
        <v>7.64</v>
      </c>
      <c r="N50" s="150">
        <v>7.64</v>
      </c>
      <c r="O50" s="150">
        <v>9.74</v>
      </c>
      <c r="P50" s="150">
        <v>5.79</v>
      </c>
      <c r="Q50" s="150"/>
      <c r="R50" s="150"/>
      <c r="S50" s="141">
        <v>3.49</v>
      </c>
      <c r="T50" s="141">
        <v>15.19</v>
      </c>
      <c r="U50" s="151"/>
      <c r="V50" s="151"/>
      <c r="W50" s="151"/>
      <c r="X50" s="147"/>
      <c r="Y50" s="144"/>
      <c r="Z50" s="144"/>
      <c r="AA50" s="144"/>
      <c r="AB50" s="144"/>
      <c r="AC50" s="144"/>
      <c r="AD50" s="144"/>
    </row>
    <row r="51" spans="1:30">
      <c r="A51" s="133"/>
      <c r="B51" s="134">
        <v>217</v>
      </c>
      <c r="C51" s="135" t="str">
        <f>VLOOKUP($B51,'[3]Center Details'!$A$1:$E$292,3,FALSE)</f>
        <v xml:space="preserve">Patriot </v>
      </c>
      <c r="D51" s="135" t="str">
        <f>VLOOKUP($B51,'[3]Center Details'!$A$1:$E$292,4,FALSE)</f>
        <v xml:space="preserve">Niagara </v>
      </c>
      <c r="E51" s="135" t="str">
        <f>VLOOKUP($B51,'[3]Center Details'!$A$1:$E$292,2,FALSE)</f>
        <v>AMF</v>
      </c>
      <c r="F51" s="135" t="str">
        <f>VLOOKUP($B51,'[3]Center Details'!$A$1:$E$292,5,FALSE)</f>
        <v>AMF Gates Lanes</v>
      </c>
      <c r="G51" s="135" t="s">
        <v>3624</v>
      </c>
      <c r="H51" s="136" t="s">
        <v>1089</v>
      </c>
      <c r="I51" s="136" t="s">
        <v>1089</v>
      </c>
      <c r="J51" s="138">
        <v>6</v>
      </c>
      <c r="K51" s="139" t="s">
        <v>3633</v>
      </c>
      <c r="L51" s="140">
        <v>3.64</v>
      </c>
      <c r="M51" s="140">
        <v>5.04</v>
      </c>
      <c r="N51" s="140">
        <v>5.04</v>
      </c>
      <c r="O51" s="140">
        <v>5.74</v>
      </c>
      <c r="P51" s="140">
        <v>4.29</v>
      </c>
      <c r="Q51" s="140"/>
      <c r="R51" s="140"/>
      <c r="S51" s="141">
        <v>2.5</v>
      </c>
      <c r="T51" s="141">
        <v>10.89</v>
      </c>
      <c r="U51" s="142"/>
      <c r="V51" s="142"/>
      <c r="W51" s="142"/>
      <c r="X51" s="143"/>
      <c r="Y51" s="144"/>
      <c r="Z51" s="144"/>
      <c r="AA51" s="144"/>
      <c r="AB51" s="144"/>
      <c r="AC51" s="144"/>
      <c r="AD51" s="144"/>
    </row>
    <row r="52" spans="1:30">
      <c r="A52" s="133"/>
      <c r="B52" s="134">
        <v>220</v>
      </c>
      <c r="C52" s="135" t="str">
        <f>VLOOKUP($B52,'[3]Center Details'!$A$1:$E$292,3,FALSE)</f>
        <v xml:space="preserve">Patriot </v>
      </c>
      <c r="D52" s="135" t="str">
        <f>VLOOKUP($B52,'[3]Center Details'!$A$1:$E$292,4,FALSE)</f>
        <v xml:space="preserve">Niagara </v>
      </c>
      <c r="E52" s="135" t="str">
        <f>VLOOKUP($B52,'[3]Center Details'!$A$1:$E$292,2,FALSE)</f>
        <v>AMF</v>
      </c>
      <c r="F52" s="135" t="str">
        <f>VLOOKUP($B52,'[3]Center Details'!$A$1:$E$292,5,FALSE)</f>
        <v>AMF Airport Lanes</v>
      </c>
      <c r="G52" s="135" t="s">
        <v>3624</v>
      </c>
      <c r="H52" s="136" t="s">
        <v>1089</v>
      </c>
      <c r="I52" s="137" t="s">
        <v>1089</v>
      </c>
      <c r="J52" s="138">
        <v>6</v>
      </c>
      <c r="K52" s="139" t="s">
        <v>3633</v>
      </c>
      <c r="L52" s="140">
        <v>3.64</v>
      </c>
      <c r="M52" s="140">
        <v>5.04</v>
      </c>
      <c r="N52" s="140">
        <v>5.04</v>
      </c>
      <c r="O52" s="140">
        <v>5.74</v>
      </c>
      <c r="P52" s="140">
        <v>4.29</v>
      </c>
      <c r="Q52" s="140"/>
      <c r="R52" s="140"/>
      <c r="S52" s="141">
        <v>2.5</v>
      </c>
      <c r="T52" s="141">
        <v>10.89</v>
      </c>
      <c r="U52" s="142"/>
      <c r="V52" s="142"/>
      <c r="W52" s="142"/>
      <c r="X52" s="143"/>
      <c r="Y52" s="144"/>
      <c r="Z52" s="144"/>
      <c r="AA52" s="144"/>
      <c r="AB52" s="144"/>
      <c r="AC52" s="144"/>
      <c r="AD52" s="144"/>
    </row>
    <row r="53" spans="1:30">
      <c r="A53" s="133"/>
      <c r="B53" s="134">
        <v>164</v>
      </c>
      <c r="C53" s="135" t="str">
        <f>VLOOKUP($B53,'[3]Center Details'!$A$1:$E$292,3,FALSE)</f>
        <v xml:space="preserve">West </v>
      </c>
      <c r="D53" s="135" t="str">
        <f>VLOOKUP($B53,'[3]Center Details'!$A$1:$E$292,4,FALSE)</f>
        <v>Majestic</v>
      </c>
      <c r="E53" s="135" t="str">
        <f>VLOOKUP($B53,'[3]Center Details'!$A$1:$E$292,2,FALSE)</f>
        <v>AMF</v>
      </c>
      <c r="F53" s="135" t="str">
        <f>VLOOKUP($B53,'[3]Center Details'!$A$1:$E$292,5,FALSE)</f>
        <v>AMF Firebird Lanes</v>
      </c>
      <c r="G53" s="135" t="s">
        <v>3624</v>
      </c>
      <c r="H53" s="136" t="s">
        <v>1089</v>
      </c>
      <c r="I53" s="137" t="s">
        <v>1088</v>
      </c>
      <c r="J53" s="138">
        <v>5</v>
      </c>
      <c r="K53" s="139" t="s">
        <v>3643</v>
      </c>
      <c r="L53" s="140">
        <v>4.24</v>
      </c>
      <c r="M53" s="140">
        <v>5.64</v>
      </c>
      <c r="N53" s="140">
        <v>5.64</v>
      </c>
      <c r="O53" s="140">
        <v>6.24</v>
      </c>
      <c r="P53" s="140">
        <v>4.29</v>
      </c>
      <c r="Q53" s="140"/>
      <c r="R53" s="140"/>
      <c r="S53" s="141">
        <v>2.5</v>
      </c>
      <c r="T53" s="141">
        <v>12.09</v>
      </c>
      <c r="U53" s="142"/>
      <c r="V53" s="142"/>
      <c r="W53" s="142"/>
      <c r="X53" s="143"/>
      <c r="Y53" s="144"/>
      <c r="Z53" s="144"/>
      <c r="AA53" s="144"/>
      <c r="AB53" s="144"/>
      <c r="AC53" s="144"/>
      <c r="AD53" s="144"/>
    </row>
    <row r="54" spans="1:30">
      <c r="A54" s="133"/>
      <c r="B54" s="134">
        <v>165</v>
      </c>
      <c r="C54" s="135" t="str">
        <f>VLOOKUP($B54,'[3]Center Details'!$A$1:$E$292,3,FALSE)</f>
        <v xml:space="preserve">West </v>
      </c>
      <c r="D54" s="135" t="str">
        <f>VLOOKUP($B54,'[3]Center Details'!$A$1:$E$292,4,FALSE)</f>
        <v xml:space="preserve">Chi-Town </v>
      </c>
      <c r="E54" s="135" t="str">
        <f>VLOOKUP($B54,'[3]Center Details'!$A$1:$E$292,2,FALSE)</f>
        <v>AMF</v>
      </c>
      <c r="F54" s="135" t="str">
        <f>VLOOKUP($B54,'[3]Center Details'!$A$1:$E$292,5,FALSE)</f>
        <v>AMF Forest Lanes</v>
      </c>
      <c r="G54" s="135" t="s">
        <v>3624</v>
      </c>
      <c r="H54" s="136" t="s">
        <v>1089</v>
      </c>
      <c r="I54" s="136" t="s">
        <v>1089</v>
      </c>
      <c r="J54" s="138">
        <v>5</v>
      </c>
      <c r="K54" s="139" t="s">
        <v>3638</v>
      </c>
      <c r="L54" s="140">
        <v>4.24</v>
      </c>
      <c r="M54" s="140">
        <v>5.64</v>
      </c>
      <c r="N54" s="140">
        <v>5.64</v>
      </c>
      <c r="O54" s="140">
        <v>6.24</v>
      </c>
      <c r="P54" s="140">
        <v>4.29</v>
      </c>
      <c r="Q54" s="140"/>
      <c r="R54" s="140"/>
      <c r="S54" s="141">
        <v>2.5</v>
      </c>
      <c r="T54" s="141">
        <v>12.09</v>
      </c>
      <c r="U54" s="142"/>
      <c r="V54" s="142"/>
      <c r="W54" s="142"/>
      <c r="X54" s="143"/>
      <c r="Y54" s="144"/>
      <c r="Z54" s="144"/>
      <c r="AA54" s="144"/>
      <c r="AB54" s="144"/>
      <c r="AC54" s="144"/>
      <c r="AD54" s="144"/>
    </row>
    <row r="55" spans="1:30">
      <c r="A55" s="133"/>
      <c r="B55" s="134">
        <v>203</v>
      </c>
      <c r="C55" s="135" t="str">
        <f>VLOOKUP($B55,'[3]Center Details'!$A$1:$E$292,3,FALSE)</f>
        <v xml:space="preserve">Ross </v>
      </c>
      <c r="D55" s="135" t="str">
        <f>VLOOKUP($B55,'[3]Center Details'!$A$1:$E$292,4,FALSE)</f>
        <v xml:space="preserve">Alligator </v>
      </c>
      <c r="E55" s="135" t="str">
        <f>VLOOKUP($B55,'[3]Center Details'!$A$1:$E$292,2,FALSE)</f>
        <v>AMF</v>
      </c>
      <c r="F55" s="135" t="str">
        <f>VLOOKUP($B55,'[3]Center Details'!$A$1:$E$292,5,FALSE)</f>
        <v>AMF Bradenton Lanes</v>
      </c>
      <c r="G55" s="135" t="s">
        <v>3624</v>
      </c>
      <c r="H55" s="136" t="s">
        <v>1088</v>
      </c>
      <c r="I55" s="164" t="s">
        <v>1089</v>
      </c>
      <c r="J55" s="138">
        <v>5</v>
      </c>
      <c r="K55" s="139" t="s">
        <v>3625</v>
      </c>
      <c r="L55" s="140">
        <v>4.24</v>
      </c>
      <c r="M55" s="140">
        <v>5.64</v>
      </c>
      <c r="N55" s="140">
        <v>5.64</v>
      </c>
      <c r="O55" s="140">
        <v>6.24</v>
      </c>
      <c r="P55" s="140">
        <v>4.29</v>
      </c>
      <c r="Q55" s="140"/>
      <c r="R55" s="140"/>
      <c r="S55" s="141">
        <v>2.5</v>
      </c>
      <c r="T55" s="141">
        <v>12.09</v>
      </c>
      <c r="U55" s="142"/>
      <c r="V55" s="142"/>
      <c r="W55" s="142"/>
      <c r="X55" s="143"/>
      <c r="Y55" s="144"/>
      <c r="Z55" s="144"/>
      <c r="AA55" s="144"/>
      <c r="AB55" s="144"/>
      <c r="AC55" s="144"/>
      <c r="AD55" s="144"/>
    </row>
    <row r="56" spans="1:30">
      <c r="A56" s="133"/>
      <c r="B56" s="134">
        <v>204</v>
      </c>
      <c r="C56" s="135" t="str">
        <f>VLOOKUP($B56,'[3]Center Details'!$A$1:$E$292,3,FALSE)</f>
        <v xml:space="preserve">Ross </v>
      </c>
      <c r="D56" s="135" t="str">
        <f>VLOOKUP($B56,'[3]Center Details'!$A$1:$E$292,4,FALSE)</f>
        <v xml:space="preserve">Alligator </v>
      </c>
      <c r="E56" s="135" t="str">
        <f>VLOOKUP($B56,'[3]Center Details'!$A$1:$E$292,2,FALSE)</f>
        <v>AMF</v>
      </c>
      <c r="F56" s="135" t="str">
        <f>VLOOKUP($B56,'[3]Center Details'!$A$1:$E$292,5,FALSE)</f>
        <v>AMF Gulf Gate Lanes</v>
      </c>
      <c r="G56" s="135" t="s">
        <v>3624</v>
      </c>
      <c r="H56" s="137" t="s">
        <v>1088</v>
      </c>
      <c r="I56" s="137" t="s">
        <v>1088</v>
      </c>
      <c r="J56" s="137">
        <v>5</v>
      </c>
      <c r="K56" s="139" t="s">
        <v>3625</v>
      </c>
      <c r="L56" s="140">
        <v>4.24</v>
      </c>
      <c r="M56" s="140">
        <v>5.64</v>
      </c>
      <c r="N56" s="140">
        <v>5.64</v>
      </c>
      <c r="O56" s="140">
        <v>6.24</v>
      </c>
      <c r="P56" s="140">
        <v>4.29</v>
      </c>
      <c r="Q56" s="140"/>
      <c r="R56" s="140"/>
      <c r="S56" s="141">
        <v>2.5</v>
      </c>
      <c r="T56" s="141">
        <v>12.09</v>
      </c>
      <c r="U56" s="142"/>
      <c r="V56" s="142"/>
      <c r="W56" s="142"/>
      <c r="X56" s="143"/>
      <c r="Y56" s="144"/>
      <c r="Z56" s="144"/>
      <c r="AA56" s="144"/>
      <c r="AB56" s="144"/>
      <c r="AC56" s="144"/>
      <c r="AD56" s="144"/>
    </row>
    <row r="57" spans="1:30">
      <c r="A57" s="133"/>
      <c r="B57" s="134">
        <v>206</v>
      </c>
      <c r="C57" s="135" t="str">
        <f>VLOOKUP($B57,'[3]Center Details'!$A$1:$E$292,3,FALSE)</f>
        <v xml:space="preserve">Southeast </v>
      </c>
      <c r="D57" s="135" t="str">
        <f>VLOOKUP($B57,'[3]Center Details'!$A$1:$E$292,4,FALSE)</f>
        <v xml:space="preserve">Western Florida </v>
      </c>
      <c r="E57" s="135" t="str">
        <f>VLOOKUP($B57,'[3]Center Details'!$A$1:$E$292,2,FALSE)</f>
        <v>AMF</v>
      </c>
      <c r="F57" s="135" t="str">
        <f>VLOOKUP($B57,'[3]Center Details'!$A$1:$E$292,5,FALSE)</f>
        <v>AMF Galaxy East Lanes</v>
      </c>
      <c r="G57" s="135" t="s">
        <v>3624</v>
      </c>
      <c r="H57" s="137" t="s">
        <v>1088</v>
      </c>
      <c r="I57" s="137" t="s">
        <v>1088</v>
      </c>
      <c r="J57" s="137">
        <v>5</v>
      </c>
      <c r="K57" s="139" t="s">
        <v>3625</v>
      </c>
      <c r="L57" s="140">
        <v>4.24</v>
      </c>
      <c r="M57" s="140">
        <v>5.64</v>
      </c>
      <c r="N57" s="140">
        <v>5.64</v>
      </c>
      <c r="O57" s="140">
        <v>6.24</v>
      </c>
      <c r="P57" s="140">
        <v>4.29</v>
      </c>
      <c r="Q57" s="140"/>
      <c r="R57" s="140"/>
      <c r="S57" s="141">
        <v>2.5</v>
      </c>
      <c r="T57" s="141">
        <v>12.09</v>
      </c>
      <c r="U57" s="142"/>
      <c r="V57" s="142"/>
      <c r="W57" s="142"/>
      <c r="X57" s="143"/>
      <c r="Y57" s="144"/>
      <c r="Z57" s="144"/>
      <c r="AA57" s="144"/>
      <c r="AB57" s="144"/>
      <c r="AC57" s="144"/>
      <c r="AD57" s="144"/>
    </row>
    <row r="58" spans="1:30">
      <c r="A58" s="163"/>
      <c r="B58" s="165">
        <v>240</v>
      </c>
      <c r="C58" s="135" t="str">
        <f>VLOOKUP($B58,'[3]Center Details'!$A$1:$E$292,3,FALSE)</f>
        <v xml:space="preserve">Experiential North </v>
      </c>
      <c r="D58" s="135" t="str">
        <f>VLOOKUP($B58,'[3]Center Details'!$A$1:$E$292,4,FALSE)</f>
        <v xml:space="preserve">Eastern Long Island </v>
      </c>
      <c r="E58" s="135" t="str">
        <f>VLOOKUP($B58,'[3]Center Details'!$A$1:$E$292,2,FALSE)</f>
        <v>Bowlero</v>
      </c>
      <c r="F58" s="135" t="str">
        <f>VLOOKUP($B58,'[3]Center Details'!$A$1:$E$292,5,FALSE)</f>
        <v>Bowlero Sayville</v>
      </c>
      <c r="G58" s="135" t="s">
        <v>3626</v>
      </c>
      <c r="H58" s="148" t="s">
        <v>1088</v>
      </c>
      <c r="I58" s="148" t="s">
        <v>1089</v>
      </c>
      <c r="J58" s="148">
        <v>4.5</v>
      </c>
      <c r="K58" s="149" t="s">
        <v>3644</v>
      </c>
      <c r="L58" s="150">
        <v>4.84</v>
      </c>
      <c r="M58" s="150">
        <v>6.84</v>
      </c>
      <c r="N58" s="150">
        <v>6.84</v>
      </c>
      <c r="O58" s="150">
        <v>8.84</v>
      </c>
      <c r="P58" s="150">
        <v>5.79</v>
      </c>
      <c r="Q58" s="150"/>
      <c r="R58" s="150"/>
      <c r="S58" s="141">
        <v>3.49</v>
      </c>
      <c r="T58" s="141">
        <v>14.19</v>
      </c>
      <c r="U58" s="151"/>
      <c r="V58" s="151"/>
      <c r="W58" s="151"/>
      <c r="X58" s="147"/>
      <c r="Y58" s="144"/>
      <c r="Z58" s="144"/>
      <c r="AA58" s="144"/>
      <c r="AB58" s="144"/>
      <c r="AC58" s="144"/>
      <c r="AD58" s="144"/>
    </row>
    <row r="59" spans="1:30">
      <c r="A59" s="133"/>
      <c r="B59" s="134">
        <v>226</v>
      </c>
      <c r="C59" s="135" t="str">
        <f>VLOOKUP($B59,'[3]Center Details'!$A$1:$E$292,3,FALSE)</f>
        <v xml:space="preserve">Patriot </v>
      </c>
      <c r="D59" s="135" t="str">
        <f>VLOOKUP($B59,'[3]Center Details'!$A$1:$E$292,4,FALSE)</f>
        <v xml:space="preserve">Patriot </v>
      </c>
      <c r="E59" s="135" t="str">
        <f>VLOOKUP($B59,'[3]Center Details'!$A$1:$E$292,2,FALSE)</f>
        <v>AMF</v>
      </c>
      <c r="F59" s="135" t="str">
        <f>VLOOKUP($B59,'[3]Center Details'!$A$1:$E$292,5,FALSE)</f>
        <v>AMF Somerset Lanes</v>
      </c>
      <c r="G59" s="135" t="s">
        <v>3624</v>
      </c>
      <c r="H59" s="136" t="s">
        <v>1089</v>
      </c>
      <c r="I59" s="136" t="s">
        <v>1089</v>
      </c>
      <c r="J59" s="138">
        <v>6</v>
      </c>
      <c r="K59" s="139" t="s">
        <v>3633</v>
      </c>
      <c r="L59" s="140">
        <v>3.64</v>
      </c>
      <c r="M59" s="140">
        <v>5.04</v>
      </c>
      <c r="N59" s="140">
        <v>5.04</v>
      </c>
      <c r="O59" s="140">
        <v>5.74</v>
      </c>
      <c r="P59" s="140">
        <v>4.29</v>
      </c>
      <c r="Q59" s="140"/>
      <c r="R59" s="140"/>
      <c r="S59" s="141">
        <v>2.5</v>
      </c>
      <c r="T59" s="141">
        <v>10.89</v>
      </c>
      <c r="U59" s="142"/>
      <c r="V59" s="142"/>
      <c r="W59" s="142"/>
      <c r="X59" s="143"/>
      <c r="Y59" s="144"/>
      <c r="Z59" s="144"/>
      <c r="AA59" s="144"/>
      <c r="AB59" s="144"/>
      <c r="AC59" s="144"/>
      <c r="AD59" s="144"/>
    </row>
    <row r="60" spans="1:30">
      <c r="A60" s="133"/>
      <c r="B60" s="134">
        <v>207</v>
      </c>
      <c r="C60" s="135" t="str">
        <f>VLOOKUP($B60,'[3]Center Details'!$A$1:$E$292,3,FALSE)</f>
        <v xml:space="preserve">Southeast </v>
      </c>
      <c r="D60" s="135" t="str">
        <f>VLOOKUP($B60,'[3]Center Details'!$A$1:$E$292,4,FALSE)</f>
        <v xml:space="preserve">Western Florida </v>
      </c>
      <c r="E60" s="135" t="str">
        <f>VLOOKUP($B60,'[3]Center Details'!$A$1:$E$292,2,FALSE)</f>
        <v>AMF</v>
      </c>
      <c r="F60" s="135" t="str">
        <f>VLOOKUP($B60,'[3]Center Details'!$A$1:$E$292,5,FALSE)</f>
        <v>AMF Galaxy West Lanes</v>
      </c>
      <c r="G60" s="135" t="s">
        <v>3624</v>
      </c>
      <c r="H60" s="137" t="s">
        <v>1088</v>
      </c>
      <c r="I60" s="137" t="s">
        <v>1088</v>
      </c>
      <c r="J60" s="137">
        <v>5</v>
      </c>
      <c r="K60" s="139" t="s">
        <v>3625</v>
      </c>
      <c r="L60" s="140">
        <v>4.24</v>
      </c>
      <c r="M60" s="140">
        <v>5.64</v>
      </c>
      <c r="N60" s="140">
        <v>5.64</v>
      </c>
      <c r="O60" s="140">
        <v>6.24</v>
      </c>
      <c r="P60" s="140">
        <v>4.29</v>
      </c>
      <c r="Q60" s="140"/>
      <c r="R60" s="140"/>
      <c r="S60" s="141">
        <v>2.5</v>
      </c>
      <c r="T60" s="141">
        <v>12.09</v>
      </c>
      <c r="U60" s="142"/>
      <c r="V60" s="142"/>
      <c r="W60" s="142"/>
      <c r="X60" s="143"/>
      <c r="Y60" s="144"/>
      <c r="Z60" s="144"/>
      <c r="AA60" s="144"/>
      <c r="AB60" s="144"/>
      <c r="AC60" s="144"/>
      <c r="AD60" s="144"/>
    </row>
    <row r="61" spans="1:30">
      <c r="A61" s="133"/>
      <c r="B61" s="134">
        <v>211</v>
      </c>
      <c r="C61" s="135" t="str">
        <f>VLOOKUP($B61,'[3]Center Details'!$A$1:$E$292,3,FALSE)</f>
        <v xml:space="preserve">Patriot </v>
      </c>
      <c r="D61" s="135" t="str">
        <f>VLOOKUP($B61,'[3]Center Details'!$A$1:$E$292,4,FALSE)</f>
        <v xml:space="preserve">Steel City </v>
      </c>
      <c r="E61" s="135" t="str">
        <f>VLOOKUP($B61,'[3]Center Details'!$A$1:$E$292,2,FALSE)</f>
        <v>AMF</v>
      </c>
      <c r="F61" s="135" t="str">
        <f>VLOOKUP($B61,'[3]Center Details'!$A$1:$E$292,5,FALSE)</f>
        <v>AMF Mt. Lebanon Lanes</v>
      </c>
      <c r="G61" s="135" t="s">
        <v>3624</v>
      </c>
      <c r="H61" s="136" t="s">
        <v>1089</v>
      </c>
      <c r="I61" s="136" t="s">
        <v>1089</v>
      </c>
      <c r="J61" s="138">
        <v>5</v>
      </c>
      <c r="K61" s="139" t="s">
        <v>3638</v>
      </c>
      <c r="L61" s="140">
        <v>4.24</v>
      </c>
      <c r="M61" s="140">
        <v>5.64</v>
      </c>
      <c r="N61" s="140">
        <v>5.64</v>
      </c>
      <c r="O61" s="140">
        <v>6.24</v>
      </c>
      <c r="P61" s="140">
        <v>4.29</v>
      </c>
      <c r="Q61" s="140"/>
      <c r="R61" s="140"/>
      <c r="S61" s="141">
        <v>2.5</v>
      </c>
      <c r="T61" s="141">
        <v>12.09</v>
      </c>
      <c r="U61" s="142"/>
      <c r="V61" s="142"/>
      <c r="W61" s="142"/>
      <c r="X61" s="143"/>
      <c r="Y61" s="144"/>
      <c r="Z61" s="144"/>
      <c r="AA61" s="144"/>
      <c r="AB61" s="144"/>
      <c r="AC61" s="144"/>
      <c r="AD61" s="144"/>
    </row>
    <row r="62" spans="1:30">
      <c r="A62" s="133"/>
      <c r="B62" s="134">
        <v>212</v>
      </c>
      <c r="C62" s="135" t="str">
        <f>VLOOKUP($B62,'[3]Center Details'!$A$1:$E$292,3,FALSE)</f>
        <v xml:space="preserve">Patriot </v>
      </c>
      <c r="D62" s="135" t="str">
        <f>VLOOKUP($B62,'[3]Center Details'!$A$1:$E$292,4,FALSE)</f>
        <v xml:space="preserve">Steel City </v>
      </c>
      <c r="E62" s="135" t="str">
        <f>VLOOKUP($B62,'[3]Center Details'!$A$1:$E$292,2,FALSE)</f>
        <v>AMF</v>
      </c>
      <c r="F62" s="135" t="str">
        <f>VLOOKUP($B62,'[3]Center Details'!$A$1:$E$292,5,FALSE)</f>
        <v>AMF Noble Manor Lanes</v>
      </c>
      <c r="G62" s="135" t="s">
        <v>3624</v>
      </c>
      <c r="H62" s="136" t="s">
        <v>1089</v>
      </c>
      <c r="I62" s="136" t="s">
        <v>1089</v>
      </c>
      <c r="J62" s="138">
        <v>5</v>
      </c>
      <c r="K62" s="139" t="s">
        <v>3638</v>
      </c>
      <c r="L62" s="140">
        <v>4.24</v>
      </c>
      <c r="M62" s="140">
        <v>5.64</v>
      </c>
      <c r="N62" s="140">
        <v>5.64</v>
      </c>
      <c r="O62" s="140">
        <v>6.24</v>
      </c>
      <c r="P62" s="140">
        <v>4.29</v>
      </c>
      <c r="Q62" s="140"/>
      <c r="R62" s="140"/>
      <c r="S62" s="141">
        <v>2.5</v>
      </c>
      <c r="T62" s="141">
        <v>12.09</v>
      </c>
      <c r="U62" s="142"/>
      <c r="V62" s="142"/>
      <c r="W62" s="142"/>
      <c r="X62" s="143"/>
      <c r="Y62" s="144"/>
      <c r="Z62" s="144"/>
      <c r="AA62" s="144"/>
      <c r="AB62" s="144"/>
      <c r="AC62" s="144"/>
      <c r="AD62" s="144"/>
    </row>
    <row r="63" spans="1:30">
      <c r="A63" s="166"/>
      <c r="B63" s="167">
        <v>218</v>
      </c>
      <c r="C63" s="135" t="str">
        <f>VLOOKUP($B63,'[3]Center Details'!$A$1:$E$292,3,FALSE)</f>
        <v xml:space="preserve">Experiential </v>
      </c>
      <c r="D63" s="135" t="str">
        <f>VLOOKUP($B63,'[3]Center Details'!$A$1:$E$292,4,FALSE)</f>
        <v>Sequoia</v>
      </c>
      <c r="E63" s="135" t="str">
        <f>VLOOKUP($B63,'[3]Center Details'!$A$1:$E$292,2,FALSE)</f>
        <v>Bowlero</v>
      </c>
      <c r="F63" s="135" t="str">
        <f>VLOOKUP($B63,'[3]Center Details'!$A$1:$E$292,5,FALSE)</f>
        <v>Bowlero Fresno</v>
      </c>
      <c r="G63" s="135" t="s">
        <v>3626</v>
      </c>
      <c r="H63" s="143" t="s">
        <v>1088</v>
      </c>
      <c r="I63" s="143" t="s">
        <v>1089</v>
      </c>
      <c r="J63" s="143">
        <v>4.25</v>
      </c>
      <c r="K63" s="159" t="s">
        <v>3645</v>
      </c>
      <c r="L63" s="150">
        <v>5.24</v>
      </c>
      <c r="M63" s="150">
        <v>7.14</v>
      </c>
      <c r="N63" s="150">
        <v>7.14</v>
      </c>
      <c r="O63" s="150">
        <v>9.14</v>
      </c>
      <c r="P63" s="150">
        <v>5.79</v>
      </c>
      <c r="Q63" s="150"/>
      <c r="R63" s="150"/>
      <c r="S63" s="141">
        <v>3.49</v>
      </c>
      <c r="T63" s="141">
        <v>15.19</v>
      </c>
      <c r="U63" s="151"/>
      <c r="V63" s="151"/>
      <c r="W63" s="151"/>
      <c r="X63" s="147"/>
      <c r="Y63" s="144"/>
      <c r="Z63" s="144"/>
      <c r="AA63" s="144"/>
      <c r="AB63" s="144"/>
      <c r="AC63" s="144"/>
      <c r="AD63" s="144"/>
    </row>
    <row r="64" spans="1:30">
      <c r="A64" s="133"/>
      <c r="B64" s="134">
        <v>229</v>
      </c>
      <c r="C64" s="135" t="str">
        <f>VLOOKUP($B64,'[3]Center Details'!$A$1:$E$292,3,FALSE)</f>
        <v xml:space="preserve">West </v>
      </c>
      <c r="D64" s="135" t="str">
        <f>VLOOKUP($B64,'[3]Center Details'!$A$1:$E$292,4,FALSE)</f>
        <v xml:space="preserve">Mile High </v>
      </c>
      <c r="E64" s="135" t="str">
        <f>VLOOKUP($B64,'[3]Center Details'!$A$1:$E$292,2,FALSE)</f>
        <v>AMF</v>
      </c>
      <c r="F64" s="135" t="str">
        <f>VLOOKUP($B64,'[3]Center Details'!$A$1:$E$292,5,FALSE)</f>
        <v>AMF Monaco Lanes</v>
      </c>
      <c r="G64" s="135" t="s">
        <v>3624</v>
      </c>
      <c r="H64" s="136" t="s">
        <v>1089</v>
      </c>
      <c r="I64" s="137" t="s">
        <v>1089</v>
      </c>
      <c r="J64" s="138">
        <v>3</v>
      </c>
      <c r="K64" s="139" t="s">
        <v>3646</v>
      </c>
      <c r="L64" s="140">
        <v>4.74</v>
      </c>
      <c r="M64" s="140">
        <v>6.84</v>
      </c>
      <c r="N64" s="140">
        <v>6.84</v>
      </c>
      <c r="O64" s="140">
        <v>7.54</v>
      </c>
      <c r="P64" s="161">
        <v>4.79</v>
      </c>
      <c r="Q64" s="140"/>
      <c r="R64" s="140"/>
      <c r="S64" s="141">
        <v>3</v>
      </c>
      <c r="T64" s="141">
        <v>13.09</v>
      </c>
      <c r="U64" s="142"/>
      <c r="V64" s="142"/>
      <c r="W64" s="142"/>
      <c r="X64" s="143"/>
      <c r="Y64" s="144"/>
      <c r="Z64" s="144"/>
      <c r="AA64" s="144"/>
      <c r="AB64" s="144"/>
      <c r="AC64" s="144"/>
      <c r="AD64" s="144"/>
    </row>
    <row r="65" spans="1:30">
      <c r="A65" s="133"/>
      <c r="B65" s="134">
        <v>223</v>
      </c>
      <c r="C65" s="135" t="str">
        <f>VLOOKUP($B65,'[3]Center Details'!$A$1:$E$292,3,FALSE)</f>
        <v xml:space="preserve">Patriot </v>
      </c>
      <c r="D65" s="135" t="str">
        <f>VLOOKUP($B65,'[3]Center Details'!$A$1:$E$292,4,FALSE)</f>
        <v>Buckeye</v>
      </c>
      <c r="E65" s="135" t="str">
        <f>VLOOKUP($B65,'[3]Center Details'!$A$1:$E$292,2,FALSE)</f>
        <v>AMF</v>
      </c>
      <c r="F65" s="135" t="str">
        <f>VLOOKUP($B65,'[3]Center Details'!$A$1:$E$292,5,FALSE)</f>
        <v>AMF Brookgate Lanes</v>
      </c>
      <c r="G65" s="135" t="s">
        <v>3624</v>
      </c>
      <c r="H65" s="136" t="s">
        <v>1089</v>
      </c>
      <c r="I65" s="137" t="s">
        <v>1089</v>
      </c>
      <c r="J65" s="138">
        <v>5</v>
      </c>
      <c r="K65" s="139" t="s">
        <v>3638</v>
      </c>
      <c r="L65" s="140">
        <v>4.24</v>
      </c>
      <c r="M65" s="140">
        <v>5.64</v>
      </c>
      <c r="N65" s="140">
        <v>5.64</v>
      </c>
      <c r="O65" s="140">
        <v>6.24</v>
      </c>
      <c r="P65" s="140">
        <v>4.29</v>
      </c>
      <c r="Q65" s="140"/>
      <c r="R65" s="140"/>
      <c r="S65" s="141">
        <v>2.5</v>
      </c>
      <c r="T65" s="141">
        <v>12.09</v>
      </c>
      <c r="U65" s="142"/>
      <c r="V65" s="142"/>
      <c r="W65" s="142"/>
      <c r="X65" s="143"/>
      <c r="Y65" s="144"/>
      <c r="Z65" s="144"/>
      <c r="AA65" s="144"/>
      <c r="AB65" s="144"/>
      <c r="AC65" s="144"/>
      <c r="AD65" s="144"/>
    </row>
    <row r="66" spans="1:30">
      <c r="A66" s="133"/>
      <c r="B66" s="134">
        <v>205</v>
      </c>
      <c r="C66" s="135" t="str">
        <f>VLOOKUP($B66,'[3]Center Details'!$A$1:$E$292,3,FALSE)</f>
        <v xml:space="preserve">Ross </v>
      </c>
      <c r="D66" s="135" t="str">
        <f>VLOOKUP($B66,'[3]Center Details'!$A$1:$E$292,4,FALSE)</f>
        <v xml:space="preserve">Alligator </v>
      </c>
      <c r="E66" s="135" t="str">
        <f>VLOOKUP($B66,'[3]Center Details'!$A$1:$E$292,2,FALSE)</f>
        <v>AMF</v>
      </c>
      <c r="F66" s="135" t="str">
        <f>VLOOKUP($B66,'[3]Center Details'!$A$1:$E$292,5,FALSE)</f>
        <v>AMF Venice Lanes</v>
      </c>
      <c r="G66" s="135" t="s">
        <v>3624</v>
      </c>
      <c r="H66" s="137" t="s">
        <v>1088</v>
      </c>
      <c r="I66" s="137" t="s">
        <v>1088</v>
      </c>
      <c r="J66" s="137">
        <v>6</v>
      </c>
      <c r="K66" s="139" t="s">
        <v>3630</v>
      </c>
      <c r="L66" s="140">
        <v>3.64</v>
      </c>
      <c r="M66" s="140">
        <v>5.04</v>
      </c>
      <c r="N66" s="140">
        <v>5.04</v>
      </c>
      <c r="O66" s="140">
        <v>5.74</v>
      </c>
      <c r="P66" s="140">
        <v>4.29</v>
      </c>
      <c r="Q66" s="140"/>
      <c r="R66" s="140"/>
      <c r="S66" s="141">
        <v>2.5</v>
      </c>
      <c r="T66" s="141">
        <v>10.89</v>
      </c>
      <c r="U66" s="142"/>
      <c r="V66" s="142"/>
      <c r="W66" s="142"/>
      <c r="X66" s="143"/>
      <c r="Y66" s="144"/>
      <c r="Z66" s="144"/>
      <c r="AA66" s="144"/>
      <c r="AB66" s="144"/>
      <c r="AC66" s="144"/>
      <c r="AD66" s="144"/>
    </row>
    <row r="67" spans="1:30">
      <c r="A67" s="133"/>
      <c r="B67" s="134">
        <v>227</v>
      </c>
      <c r="C67" s="135" t="str">
        <f>VLOOKUP($B67,'[3]Center Details'!$A$1:$E$292,3,FALSE)</f>
        <v xml:space="preserve">Patriot </v>
      </c>
      <c r="D67" s="135" t="str">
        <f>VLOOKUP($B67,'[3]Center Details'!$A$1:$E$292,4,FALSE)</f>
        <v xml:space="preserve">Niagara </v>
      </c>
      <c r="E67" s="135" t="str">
        <f>VLOOKUP($B67,'[3]Center Details'!$A$1:$E$292,2,FALSE)</f>
        <v>AMF</v>
      </c>
      <c r="F67" s="135" t="str">
        <f>VLOOKUP($B67,'[3]Center Details'!$A$1:$E$292,5,FALSE)</f>
        <v>AMF Lancaster Lanes</v>
      </c>
      <c r="G67" s="135" t="s">
        <v>3624</v>
      </c>
      <c r="H67" s="136" t="s">
        <v>1089</v>
      </c>
      <c r="I67" s="137" t="s">
        <v>1089</v>
      </c>
      <c r="J67" s="138">
        <v>5</v>
      </c>
      <c r="K67" s="139" t="s">
        <v>3638</v>
      </c>
      <c r="L67" s="140">
        <v>4.24</v>
      </c>
      <c r="M67" s="140">
        <v>5.64</v>
      </c>
      <c r="N67" s="140">
        <v>5.64</v>
      </c>
      <c r="O67" s="140">
        <v>6.24</v>
      </c>
      <c r="P67" s="140">
        <v>4.29</v>
      </c>
      <c r="Q67" s="140"/>
      <c r="R67" s="140"/>
      <c r="S67" s="141">
        <v>2.5</v>
      </c>
      <c r="T67" s="141">
        <v>12.09</v>
      </c>
      <c r="U67" s="142"/>
      <c r="V67" s="142"/>
      <c r="W67" s="142"/>
      <c r="X67" s="143"/>
      <c r="Y67" s="144"/>
      <c r="Z67" s="144"/>
      <c r="AA67" s="144"/>
      <c r="AB67" s="144"/>
      <c r="AC67" s="144"/>
      <c r="AD67" s="144"/>
    </row>
    <row r="68" spans="1:30">
      <c r="A68" s="133"/>
      <c r="B68" s="134">
        <v>230</v>
      </c>
      <c r="C68" s="135" t="str">
        <f>VLOOKUP($B68,'[3]Center Details'!$A$1:$E$292,3,FALSE)</f>
        <v xml:space="preserve">Ross </v>
      </c>
      <c r="D68" s="135" t="str">
        <f>VLOOKUP($B68,'[3]Center Details'!$A$1:$E$292,4,FALSE)</f>
        <v>The First State</v>
      </c>
      <c r="E68" s="135" t="str">
        <f>VLOOKUP($B68,'[3]Center Details'!$A$1:$E$292,2,FALSE)</f>
        <v>AMF</v>
      </c>
      <c r="F68" s="135" t="str">
        <f>VLOOKUP($B68,'[3]Center Details'!$A$1:$E$292,5,FALSE)</f>
        <v>AMF Price Lanes</v>
      </c>
      <c r="G68" s="135" t="s">
        <v>3624</v>
      </c>
      <c r="H68" s="136" t="s">
        <v>1089</v>
      </c>
      <c r="I68" s="137" t="s">
        <v>1089</v>
      </c>
      <c r="J68" s="138">
        <v>5</v>
      </c>
      <c r="K68" s="139" t="s">
        <v>3638</v>
      </c>
      <c r="L68" s="140">
        <v>4.24</v>
      </c>
      <c r="M68" s="140">
        <v>5.64</v>
      </c>
      <c r="N68" s="140">
        <v>5.64</v>
      </c>
      <c r="O68" s="140">
        <v>6.24</v>
      </c>
      <c r="P68" s="140">
        <v>4.29</v>
      </c>
      <c r="Q68" s="140"/>
      <c r="R68" s="140"/>
      <c r="S68" s="141">
        <v>2.5</v>
      </c>
      <c r="T68" s="141">
        <v>12.09</v>
      </c>
      <c r="U68" s="142"/>
      <c r="V68" s="142"/>
      <c r="W68" s="142"/>
      <c r="X68" s="143"/>
      <c r="Y68" s="144"/>
      <c r="Z68" s="144"/>
      <c r="AA68" s="144"/>
      <c r="AB68" s="144"/>
      <c r="AC68" s="144"/>
      <c r="AD68" s="144"/>
    </row>
    <row r="69" spans="1:30">
      <c r="A69" s="133"/>
      <c r="B69" s="134">
        <v>213</v>
      </c>
      <c r="C69" s="135" t="str">
        <f>VLOOKUP($B69,'[3]Center Details'!$A$1:$E$292,3,FALSE)</f>
        <v xml:space="preserve">Ross </v>
      </c>
      <c r="D69" s="135" t="str">
        <f>VLOOKUP($B69,'[3]Center Details'!$A$1:$E$292,4,FALSE)</f>
        <v xml:space="preserve">Capitol </v>
      </c>
      <c r="E69" s="135" t="str">
        <f>VLOOKUP($B69,'[3]Center Details'!$A$1:$E$292,2,FALSE)</f>
        <v>AMF</v>
      </c>
      <c r="F69" s="135" t="str">
        <f>VLOOKUP($B69,'[3]Center Details'!$A$1:$E$292,5,FALSE)</f>
        <v>AMF Annandale Lanes</v>
      </c>
      <c r="G69" s="135" t="s">
        <v>3624</v>
      </c>
      <c r="H69" s="137" t="s">
        <v>1088</v>
      </c>
      <c r="I69" s="137" t="s">
        <v>1088</v>
      </c>
      <c r="J69" s="168" t="s">
        <v>525</v>
      </c>
      <c r="K69" s="169" t="s">
        <v>3647</v>
      </c>
      <c r="L69" s="140">
        <v>4.6900000000000004</v>
      </c>
      <c r="M69" s="140">
        <v>6.39</v>
      </c>
      <c r="N69" s="140">
        <v>6.39</v>
      </c>
      <c r="O69" s="140">
        <v>7.09</v>
      </c>
      <c r="P69" s="140">
        <v>4.79</v>
      </c>
      <c r="Q69" s="140"/>
      <c r="R69" s="140"/>
      <c r="S69" s="141">
        <v>3</v>
      </c>
      <c r="T69" s="141">
        <v>12.89</v>
      </c>
      <c r="U69" s="142"/>
      <c r="V69" s="142"/>
      <c r="W69" s="142"/>
      <c r="X69" s="143"/>
      <c r="Y69" s="144"/>
      <c r="Z69" s="144"/>
      <c r="AA69" s="144"/>
      <c r="AB69" s="144"/>
      <c r="AC69" s="144"/>
      <c r="AD69" s="144"/>
    </row>
    <row r="70" spans="1:30">
      <c r="A70" s="133"/>
      <c r="B70" s="134">
        <v>243</v>
      </c>
      <c r="C70" s="135" t="str">
        <f>VLOOKUP($B70,'[3]Center Details'!$A$1:$E$292,3,FALSE)</f>
        <v xml:space="preserve">Ross </v>
      </c>
      <c r="D70" s="135" t="str">
        <f>VLOOKUP($B70,'[3]Center Details'!$A$1:$E$292,4,FALSE)</f>
        <v xml:space="preserve">Old Dominion </v>
      </c>
      <c r="E70" s="135" t="str">
        <f>VLOOKUP($B70,'[3]Center Details'!$A$1:$E$292,2,FALSE)</f>
        <v>AMF</v>
      </c>
      <c r="F70" s="135" t="str">
        <f>VLOOKUP($B70,'[3]Center Details'!$A$1:$E$292,5,FALSE)</f>
        <v>AMF Indian River Lanes</v>
      </c>
      <c r="G70" s="135" t="s">
        <v>3624</v>
      </c>
      <c r="H70" s="137" t="s">
        <v>1088</v>
      </c>
      <c r="I70" s="137" t="s">
        <v>1088</v>
      </c>
      <c r="J70" s="137">
        <v>6</v>
      </c>
      <c r="K70" s="139" t="s">
        <v>3630</v>
      </c>
      <c r="L70" s="140">
        <v>3.64</v>
      </c>
      <c r="M70" s="140">
        <v>5.04</v>
      </c>
      <c r="N70" s="140">
        <v>5.04</v>
      </c>
      <c r="O70" s="140">
        <v>5.74</v>
      </c>
      <c r="P70" s="140">
        <v>4.29</v>
      </c>
      <c r="Q70" s="140"/>
      <c r="R70" s="140"/>
      <c r="S70" s="141">
        <v>2.5</v>
      </c>
      <c r="T70" s="141">
        <v>10.89</v>
      </c>
      <c r="U70" s="142"/>
      <c r="V70" s="142"/>
      <c r="W70" s="142"/>
      <c r="X70" s="143"/>
      <c r="Y70" s="144"/>
      <c r="Z70" s="144"/>
      <c r="AA70" s="144"/>
      <c r="AB70" s="144"/>
      <c r="AC70" s="144"/>
      <c r="AD70" s="144"/>
    </row>
    <row r="71" spans="1:30">
      <c r="A71" s="145"/>
      <c r="B71" s="152">
        <v>238</v>
      </c>
      <c r="C71" s="135" t="str">
        <f>VLOOKUP($B71,'[3]Center Details'!$A$1:$E$292,3,FALSE)</f>
        <v xml:space="preserve">Experiential North </v>
      </c>
      <c r="D71" s="135" t="str">
        <f>VLOOKUP($B71,'[3]Center Details'!$A$1:$E$292,4,FALSE)</f>
        <v xml:space="preserve">Eastern Long Island </v>
      </c>
      <c r="E71" s="135" t="str">
        <f>VLOOKUP($B71,'[3]Center Details'!$A$1:$E$292,2,FALSE)</f>
        <v>AMF</v>
      </c>
      <c r="F71" s="135" t="str">
        <f>VLOOKUP($B71,'[3]Center Details'!$A$1:$E$292,5,FALSE)</f>
        <v>AMF Centereach Lanes</v>
      </c>
      <c r="G71" s="135" t="s">
        <v>3628</v>
      </c>
      <c r="H71" s="151" t="s">
        <v>525</v>
      </c>
      <c r="I71" s="151" t="s">
        <v>525</v>
      </c>
      <c r="J71" s="151" t="s">
        <v>525</v>
      </c>
      <c r="K71" s="153" t="s">
        <v>3629</v>
      </c>
      <c r="L71" s="154">
        <v>3.49</v>
      </c>
      <c r="M71" s="155">
        <v>4.99</v>
      </c>
      <c r="N71" s="155">
        <v>4.99</v>
      </c>
      <c r="O71" s="155">
        <v>5.49</v>
      </c>
      <c r="P71" s="155">
        <v>4.1900000000000004</v>
      </c>
      <c r="Q71" s="155"/>
      <c r="R71" s="155"/>
      <c r="S71" s="141" t="s">
        <v>525</v>
      </c>
      <c r="T71" s="141" t="s">
        <v>525</v>
      </c>
      <c r="U71" s="156">
        <v>13.19</v>
      </c>
      <c r="V71" s="156">
        <v>17.190000000000001</v>
      </c>
      <c r="W71" s="156">
        <v>19.190000000000001</v>
      </c>
      <c r="X71" s="147"/>
      <c r="Y71" s="144"/>
      <c r="Z71" s="144"/>
      <c r="AA71" s="144"/>
      <c r="AB71" s="144"/>
      <c r="AC71" s="144"/>
      <c r="AD71" s="144"/>
    </row>
    <row r="72" spans="1:30">
      <c r="A72" s="145"/>
      <c r="B72" s="152">
        <v>258</v>
      </c>
      <c r="C72" s="135" t="str">
        <f>VLOOKUP($B72,'[3]Center Details'!$A$1:$E$292,3,FALSE)</f>
        <v xml:space="preserve">Experiential </v>
      </c>
      <c r="D72" s="135" t="str">
        <f>VLOOKUP($B72,'[3]Center Details'!$A$1:$E$292,4,FALSE)</f>
        <v>West LA</v>
      </c>
      <c r="E72" s="135" t="str">
        <f>VLOOKUP($B72,'[3]Center Details'!$A$1:$E$292,2,FALSE)</f>
        <v>Bowlmor</v>
      </c>
      <c r="F72" s="158" t="str">
        <f>VLOOKUP($B72,'[3]Center Details'!$A$1:$E$292,5,FALSE)</f>
        <v>Bowlmor Santa Monica</v>
      </c>
      <c r="G72" s="135" t="s">
        <v>3626</v>
      </c>
      <c r="H72" s="148" t="s">
        <v>1089</v>
      </c>
      <c r="I72" s="148" t="s">
        <v>1089</v>
      </c>
      <c r="J72" s="143">
        <v>2</v>
      </c>
      <c r="K72" s="159" t="s">
        <v>3642</v>
      </c>
      <c r="L72" s="150">
        <v>6.24</v>
      </c>
      <c r="M72" s="150">
        <v>8.74</v>
      </c>
      <c r="N72" s="150">
        <v>8.74</v>
      </c>
      <c r="O72" s="150">
        <v>10.54</v>
      </c>
      <c r="P72" s="150">
        <v>6.09</v>
      </c>
      <c r="Q72" s="150"/>
      <c r="R72" s="150"/>
      <c r="S72" s="141">
        <v>3.49</v>
      </c>
      <c r="T72" s="141">
        <v>17.190000000000001</v>
      </c>
      <c r="U72" s="151"/>
      <c r="V72" s="151"/>
      <c r="W72" s="151"/>
      <c r="X72" s="147"/>
      <c r="Y72" s="144"/>
      <c r="Z72" s="144"/>
      <c r="AA72" s="144"/>
      <c r="AB72" s="144"/>
      <c r="AC72" s="144"/>
      <c r="AD72" s="144"/>
    </row>
    <row r="73" spans="1:30">
      <c r="A73" s="162"/>
      <c r="B73" s="167">
        <v>261</v>
      </c>
      <c r="C73" s="135" t="str">
        <f>VLOOKUP($B73,'[3]Center Details'!$A$1:$E$292,3,FALSE)</f>
        <v xml:space="preserve">Experiential </v>
      </c>
      <c r="D73" s="135" t="str">
        <f>VLOOKUP($B73,'[3]Center Details'!$A$1:$E$292,4,FALSE)</f>
        <v>Hollywood</v>
      </c>
      <c r="E73" s="135" t="str">
        <f>VLOOKUP($B73,'[3]Center Details'!$A$1:$E$292,2,FALSE)</f>
        <v>Bowlero</v>
      </c>
      <c r="F73" s="135" t="str">
        <f>VLOOKUP($B73,'[3]Center Details'!$A$1:$E$292,5,FALSE)</f>
        <v>Bowlero Torrance</v>
      </c>
      <c r="G73" s="135" t="s">
        <v>3626</v>
      </c>
      <c r="H73" s="143" t="s">
        <v>1089</v>
      </c>
      <c r="I73" s="143" t="s">
        <v>1089</v>
      </c>
      <c r="J73" s="143">
        <v>4.5</v>
      </c>
      <c r="K73" s="149" t="s">
        <v>3648</v>
      </c>
      <c r="L73" s="150">
        <v>4.84</v>
      </c>
      <c r="M73" s="150">
        <v>6.84</v>
      </c>
      <c r="N73" s="150">
        <v>6.84</v>
      </c>
      <c r="O73" s="150">
        <v>8.84</v>
      </c>
      <c r="P73" s="150">
        <v>5.79</v>
      </c>
      <c r="Q73" s="150"/>
      <c r="R73" s="150"/>
      <c r="S73" s="141">
        <v>3.49</v>
      </c>
      <c r="T73" s="141">
        <v>14.19</v>
      </c>
      <c r="U73" s="151"/>
      <c r="V73" s="151"/>
      <c r="W73" s="151"/>
      <c r="X73" s="147"/>
      <c r="Y73" s="144"/>
      <c r="Z73" s="144"/>
      <c r="AA73" s="144"/>
      <c r="AB73" s="144"/>
      <c r="AC73" s="144"/>
      <c r="AD73" s="144"/>
    </row>
    <row r="74" spans="1:30">
      <c r="A74" s="133"/>
      <c r="B74" s="134">
        <v>231</v>
      </c>
      <c r="C74" s="135" t="str">
        <f>VLOOKUP($B74,'[3]Center Details'!$A$1:$E$292,3,FALSE)</f>
        <v xml:space="preserve">Patriot </v>
      </c>
      <c r="D74" s="135" t="str">
        <f>VLOOKUP($B74,'[3]Center Details'!$A$1:$E$292,4,FALSE)</f>
        <v xml:space="preserve">Patriot </v>
      </c>
      <c r="E74" s="135" t="str">
        <f>VLOOKUP($B74,'[3]Center Details'!$A$1:$E$292,2,FALSE)</f>
        <v>AMF</v>
      </c>
      <c r="F74" s="135" t="str">
        <f>VLOOKUP($B74,'[3]Center Details'!$A$1:$E$292,5,FALSE)</f>
        <v>AMF Rose Bowl Lanes</v>
      </c>
      <c r="G74" s="135" t="s">
        <v>3624</v>
      </c>
      <c r="H74" s="137" t="s">
        <v>1088</v>
      </c>
      <c r="I74" s="137" t="s">
        <v>1089</v>
      </c>
      <c r="J74" s="138">
        <v>6</v>
      </c>
      <c r="K74" s="139" t="s">
        <v>3633</v>
      </c>
      <c r="L74" s="140">
        <v>3.64</v>
      </c>
      <c r="M74" s="140">
        <v>5.04</v>
      </c>
      <c r="N74" s="140">
        <v>5.04</v>
      </c>
      <c r="O74" s="140">
        <v>5.74</v>
      </c>
      <c r="P74" s="140">
        <v>4.29</v>
      </c>
      <c r="Q74" s="140"/>
      <c r="R74" s="140"/>
      <c r="S74" s="141">
        <v>2.5</v>
      </c>
      <c r="T74" s="141">
        <v>10.89</v>
      </c>
      <c r="U74" s="142"/>
      <c r="V74" s="142"/>
      <c r="W74" s="142"/>
      <c r="X74" s="143"/>
      <c r="Y74" s="144"/>
      <c r="Z74" s="144"/>
      <c r="AA74" s="144"/>
      <c r="AB74" s="144"/>
      <c r="AC74" s="144"/>
      <c r="AD74" s="144"/>
    </row>
    <row r="75" spans="1:30">
      <c r="A75" s="133"/>
      <c r="B75" s="134">
        <v>244</v>
      </c>
      <c r="C75" s="135" t="str">
        <f>VLOOKUP($B75,'[3]Center Details'!$A$1:$E$292,3,FALSE)</f>
        <v xml:space="preserve">Ross </v>
      </c>
      <c r="D75" s="135" t="str">
        <f>VLOOKUP($B75,'[3]Center Details'!$A$1:$E$292,4,FALSE)</f>
        <v xml:space="preserve">Old Dominion </v>
      </c>
      <c r="E75" s="135" t="str">
        <f>VLOOKUP($B75,'[3]Center Details'!$A$1:$E$292,2,FALSE)</f>
        <v>AMF</v>
      </c>
      <c r="F75" s="135" t="str">
        <f>VLOOKUP($B75,'[3]Center Details'!$A$1:$E$292,5,FALSE)</f>
        <v>AMF Norfolk Lanes</v>
      </c>
      <c r="G75" s="135" t="s">
        <v>3624</v>
      </c>
      <c r="H75" s="137" t="s">
        <v>1088</v>
      </c>
      <c r="I75" s="137" t="s">
        <v>1088</v>
      </c>
      <c r="J75" s="137">
        <v>6</v>
      </c>
      <c r="K75" s="139" t="s">
        <v>3630</v>
      </c>
      <c r="L75" s="140">
        <v>3.64</v>
      </c>
      <c r="M75" s="140">
        <v>5.04</v>
      </c>
      <c r="N75" s="140">
        <v>5.04</v>
      </c>
      <c r="O75" s="140">
        <v>5.74</v>
      </c>
      <c r="P75" s="140">
        <v>4.29</v>
      </c>
      <c r="Q75" s="140"/>
      <c r="R75" s="140"/>
      <c r="S75" s="141">
        <v>2.5</v>
      </c>
      <c r="T75" s="141">
        <v>10.89</v>
      </c>
      <c r="U75" s="142"/>
      <c r="V75" s="142"/>
      <c r="W75" s="142"/>
      <c r="X75" s="143"/>
      <c r="Y75" s="144"/>
      <c r="Z75" s="144"/>
      <c r="AA75" s="144"/>
      <c r="AB75" s="144"/>
      <c r="AC75" s="144"/>
      <c r="AD75" s="144"/>
    </row>
    <row r="76" spans="1:30">
      <c r="A76" s="133"/>
      <c r="B76" s="134">
        <v>242</v>
      </c>
      <c r="C76" s="135" t="str">
        <f>VLOOKUP($B76,'[3]Center Details'!$A$1:$E$292,3,FALSE)</f>
        <v xml:space="preserve">Experiential North </v>
      </c>
      <c r="D76" s="135" t="str">
        <f>VLOOKUP($B76,'[3]Center Details'!$A$1:$E$292,4,FALSE)</f>
        <v xml:space="preserve">Western Long Island </v>
      </c>
      <c r="E76" s="135" t="str">
        <f>VLOOKUP($B76,'[3]Center Details'!$A$1:$E$292,2,FALSE)</f>
        <v>AMF</v>
      </c>
      <c r="F76" s="135" t="str">
        <f>VLOOKUP($B76,'[3]Center Details'!$A$1:$E$292,5,FALSE)</f>
        <v>AMF Syosset Lanes</v>
      </c>
      <c r="G76" s="135" t="s">
        <v>3624</v>
      </c>
      <c r="H76" s="136" t="s">
        <v>1088</v>
      </c>
      <c r="I76" s="137" t="s">
        <v>1089</v>
      </c>
      <c r="J76" s="138">
        <v>2</v>
      </c>
      <c r="K76" s="139" t="s">
        <v>3634</v>
      </c>
      <c r="L76" s="140">
        <v>4.9400000000000004</v>
      </c>
      <c r="M76" s="140">
        <v>7.34</v>
      </c>
      <c r="N76" s="140">
        <v>7.34</v>
      </c>
      <c r="O76" s="140">
        <v>8.14</v>
      </c>
      <c r="P76" s="140">
        <v>5.29</v>
      </c>
      <c r="Q76" s="140"/>
      <c r="R76" s="140"/>
      <c r="S76" s="141">
        <v>3</v>
      </c>
      <c r="T76" s="141">
        <v>14.09</v>
      </c>
      <c r="U76" s="142"/>
      <c r="V76" s="142"/>
      <c r="W76" s="142"/>
      <c r="X76" s="143"/>
      <c r="Y76" s="144"/>
      <c r="Z76" s="144"/>
      <c r="AA76" s="144"/>
      <c r="AB76" s="144"/>
      <c r="AC76" s="144"/>
      <c r="AD76" s="144"/>
    </row>
    <row r="77" spans="1:30">
      <c r="A77" s="133"/>
      <c r="B77" s="134">
        <v>248</v>
      </c>
      <c r="C77" s="135" t="str">
        <f>VLOOKUP($B77,'[3]Center Details'!$A$1:$E$292,3,FALSE)</f>
        <v xml:space="preserve">Ross </v>
      </c>
      <c r="D77" s="135" t="str">
        <f>VLOOKUP($B77,'[3]Center Details'!$A$1:$E$292,4,FALSE)</f>
        <v xml:space="preserve">Old Dominion </v>
      </c>
      <c r="E77" s="135" t="str">
        <f>VLOOKUP($B77,'[3]Center Details'!$A$1:$E$292,2,FALSE)</f>
        <v>AMF</v>
      </c>
      <c r="F77" s="135" t="str">
        <f>VLOOKUP($B77,'[3]Center Details'!$A$1:$E$292,5,FALSE)</f>
        <v>AMF Chesapeake Lanes</v>
      </c>
      <c r="G77" s="135" t="s">
        <v>3624</v>
      </c>
      <c r="H77" s="137" t="s">
        <v>1088</v>
      </c>
      <c r="I77" s="137" t="s">
        <v>1089</v>
      </c>
      <c r="J77" s="137">
        <v>4</v>
      </c>
      <c r="K77" s="139" t="s">
        <v>3631</v>
      </c>
      <c r="L77" s="140">
        <v>4.6399999999999997</v>
      </c>
      <c r="M77" s="140">
        <v>6.34</v>
      </c>
      <c r="N77" s="140">
        <v>6.34</v>
      </c>
      <c r="O77" s="140">
        <v>6.94</v>
      </c>
      <c r="P77" s="140">
        <v>4.79</v>
      </c>
      <c r="Q77" s="140"/>
      <c r="R77" s="140"/>
      <c r="S77" s="141">
        <v>3</v>
      </c>
      <c r="T77" s="157">
        <v>12.89</v>
      </c>
      <c r="U77" s="142"/>
      <c r="V77" s="142"/>
      <c r="W77" s="142"/>
      <c r="X77" s="143"/>
      <c r="Y77" s="144"/>
      <c r="Z77" s="144"/>
      <c r="AA77" s="144"/>
      <c r="AB77" s="144"/>
      <c r="AC77" s="144"/>
      <c r="AD77" s="144"/>
    </row>
    <row r="78" spans="1:30">
      <c r="A78" s="133"/>
      <c r="B78" s="134">
        <v>249</v>
      </c>
      <c r="C78" s="135" t="str">
        <f>VLOOKUP($B78,'[3]Center Details'!$A$1:$E$292,3,FALSE)</f>
        <v xml:space="preserve">Ross </v>
      </c>
      <c r="D78" s="135" t="str">
        <f>VLOOKUP($B78,'[3]Center Details'!$A$1:$E$292,4,FALSE)</f>
        <v xml:space="preserve">Old Dominion </v>
      </c>
      <c r="E78" s="135" t="str">
        <f>VLOOKUP($B78,'[3]Center Details'!$A$1:$E$292,2,FALSE)</f>
        <v>AMF</v>
      </c>
      <c r="F78" s="135" t="str">
        <f>VLOOKUP($B78,'[3]Center Details'!$A$1:$E$292,5,FALSE)</f>
        <v>AMF Western Branch Lanes</v>
      </c>
      <c r="G78" s="135" t="s">
        <v>3624</v>
      </c>
      <c r="H78" s="137" t="s">
        <v>1088</v>
      </c>
      <c r="I78" s="137" t="s">
        <v>1089</v>
      </c>
      <c r="J78" s="137">
        <v>4</v>
      </c>
      <c r="K78" s="139" t="s">
        <v>3631</v>
      </c>
      <c r="L78" s="140">
        <v>4.6399999999999997</v>
      </c>
      <c r="M78" s="140">
        <v>6.34</v>
      </c>
      <c r="N78" s="140">
        <v>6.34</v>
      </c>
      <c r="O78" s="140">
        <v>6.94</v>
      </c>
      <c r="P78" s="140">
        <v>4.79</v>
      </c>
      <c r="Q78" s="140"/>
      <c r="R78" s="140"/>
      <c r="S78" s="141">
        <v>3</v>
      </c>
      <c r="T78" s="157">
        <v>12.89</v>
      </c>
      <c r="U78" s="142"/>
      <c r="V78" s="142"/>
      <c r="W78" s="142"/>
      <c r="X78" s="143"/>
      <c r="Y78" s="144"/>
      <c r="Z78" s="144"/>
      <c r="AA78" s="144"/>
      <c r="AB78" s="144"/>
      <c r="AC78" s="144"/>
      <c r="AD78" s="144"/>
    </row>
    <row r="79" spans="1:30">
      <c r="A79" s="133"/>
      <c r="B79" s="134">
        <v>245</v>
      </c>
      <c r="C79" s="135" t="str">
        <f>VLOOKUP($B79,'[3]Center Details'!$A$1:$E$292,3,FALSE)</f>
        <v xml:space="preserve">Ross </v>
      </c>
      <c r="D79" s="135" t="str">
        <f>VLOOKUP($B79,'[3]Center Details'!$A$1:$E$292,4,FALSE)</f>
        <v xml:space="preserve">Old Dominion </v>
      </c>
      <c r="E79" s="135" t="str">
        <f>VLOOKUP($B79,'[3]Center Details'!$A$1:$E$292,2,FALSE)</f>
        <v>AMF</v>
      </c>
      <c r="F79" s="135" t="str">
        <f>VLOOKUP($B79,'[3]Center Details'!$A$1:$E$292,5,FALSE)</f>
        <v>AMF Lynnhaven Lanes</v>
      </c>
      <c r="G79" s="135" t="s">
        <v>3624</v>
      </c>
      <c r="H79" s="136" t="s">
        <v>1088</v>
      </c>
      <c r="I79" s="137" t="s">
        <v>1088</v>
      </c>
      <c r="J79" s="138">
        <v>4</v>
      </c>
      <c r="K79" s="139" t="s">
        <v>3636</v>
      </c>
      <c r="L79" s="140">
        <v>4.6399999999999997</v>
      </c>
      <c r="M79" s="140">
        <v>6.34</v>
      </c>
      <c r="N79" s="140">
        <v>6.34</v>
      </c>
      <c r="O79" s="140">
        <v>6.94</v>
      </c>
      <c r="P79" s="140">
        <v>4.79</v>
      </c>
      <c r="Q79" s="140"/>
      <c r="R79" s="140"/>
      <c r="S79" s="141">
        <v>3</v>
      </c>
      <c r="T79" s="157">
        <v>12.89</v>
      </c>
      <c r="U79" s="142"/>
      <c r="V79" s="142"/>
      <c r="W79" s="142"/>
      <c r="X79" s="143"/>
      <c r="Y79" s="144"/>
      <c r="Z79" s="144"/>
      <c r="AA79" s="144"/>
      <c r="AB79" s="144"/>
      <c r="AC79" s="144"/>
      <c r="AD79" s="144"/>
    </row>
    <row r="80" spans="1:30">
      <c r="A80" s="133"/>
      <c r="B80" s="134">
        <v>256</v>
      </c>
      <c r="C80" s="135" t="str">
        <f>VLOOKUP($B80,'[3]Center Details'!$A$1:$E$292,3,FALSE)</f>
        <v xml:space="preserve">Experiential </v>
      </c>
      <c r="D80" s="135" t="str">
        <f>VLOOKUP($B80,'[3]Center Details'!$A$1:$E$292,4,FALSE)</f>
        <v xml:space="preserve">Southern California </v>
      </c>
      <c r="E80" s="135" t="str">
        <f>VLOOKUP($B80,'[3]Center Details'!$A$1:$E$292,2,FALSE)</f>
        <v>AMF</v>
      </c>
      <c r="F80" s="135" t="str">
        <f>VLOOKUP($B80,'[3]Center Details'!$A$1:$E$292,5,FALSE)</f>
        <v>AMF Arrowhead Lanes</v>
      </c>
      <c r="G80" s="135" t="s">
        <v>3624</v>
      </c>
      <c r="H80" s="136" t="s">
        <v>1089</v>
      </c>
      <c r="I80" s="137" t="s">
        <v>1088</v>
      </c>
      <c r="J80" s="138">
        <v>6</v>
      </c>
      <c r="K80" s="139" t="s">
        <v>3649</v>
      </c>
      <c r="L80" s="140">
        <v>3.64</v>
      </c>
      <c r="M80" s="140">
        <v>5.04</v>
      </c>
      <c r="N80" s="140">
        <v>5.04</v>
      </c>
      <c r="O80" s="140">
        <v>5.74</v>
      </c>
      <c r="P80" s="140">
        <v>4.29</v>
      </c>
      <c r="Q80" s="140"/>
      <c r="R80" s="140"/>
      <c r="S80" s="141">
        <v>2.5</v>
      </c>
      <c r="T80" s="141">
        <v>10.89</v>
      </c>
      <c r="U80" s="142"/>
      <c r="V80" s="142"/>
      <c r="W80" s="142"/>
      <c r="X80" s="143"/>
      <c r="Y80" s="144"/>
      <c r="Z80" s="144"/>
      <c r="AA80" s="144"/>
      <c r="AB80" s="144"/>
      <c r="AC80" s="144"/>
      <c r="AD80" s="144"/>
    </row>
    <row r="81" spans="1:30">
      <c r="A81" s="133"/>
      <c r="B81" s="134">
        <v>276</v>
      </c>
      <c r="C81" s="135" t="str">
        <f>VLOOKUP($B81,'[3]Center Details'!$A$1:$E$292,3,FALSE)</f>
        <v xml:space="preserve">West </v>
      </c>
      <c r="D81" s="135" t="str">
        <f>VLOOKUP($B81,'[3]Center Details'!$A$1:$E$292,4,FALSE)</f>
        <v xml:space="preserve">Great Plains </v>
      </c>
      <c r="E81" s="135" t="str">
        <f>VLOOKUP($B81,'[3]Center Details'!$A$1:$E$292,2,FALSE)</f>
        <v>AMF</v>
      </c>
      <c r="F81" s="135" t="str">
        <f>VLOOKUP($B81,'[3]Center Details'!$A$1:$E$292,5,FALSE)</f>
        <v xml:space="preserve">AMF Sheridan Lanes  </v>
      </c>
      <c r="G81" s="135" t="s">
        <v>3624</v>
      </c>
      <c r="H81" s="136" t="s">
        <v>1089</v>
      </c>
      <c r="I81" s="137" t="s">
        <v>1088</v>
      </c>
      <c r="J81" s="138">
        <v>5</v>
      </c>
      <c r="K81" s="139" t="s">
        <v>3643</v>
      </c>
      <c r="L81" s="140">
        <v>4.24</v>
      </c>
      <c r="M81" s="140">
        <v>5.64</v>
      </c>
      <c r="N81" s="140">
        <v>5.64</v>
      </c>
      <c r="O81" s="140">
        <v>6.24</v>
      </c>
      <c r="P81" s="140">
        <v>4.29</v>
      </c>
      <c r="Q81" s="140"/>
      <c r="R81" s="140"/>
      <c r="S81" s="141">
        <v>2.5</v>
      </c>
      <c r="T81" s="141">
        <v>12.09</v>
      </c>
      <c r="U81" s="142"/>
      <c r="V81" s="142"/>
      <c r="W81" s="142"/>
      <c r="X81" s="143"/>
      <c r="Y81" s="144"/>
      <c r="Z81" s="144"/>
      <c r="AA81" s="144"/>
      <c r="AB81" s="144"/>
      <c r="AC81" s="144"/>
      <c r="AD81" s="144"/>
    </row>
    <row r="82" spans="1:30">
      <c r="A82" s="145"/>
      <c r="B82" s="152">
        <v>551</v>
      </c>
      <c r="C82" s="135" t="str">
        <f>VLOOKUP($B82,'[3]Center Details'!$A$1:$E$292,3,FALSE)</f>
        <v xml:space="preserve">Experiential North </v>
      </c>
      <c r="D82" s="135" t="str">
        <f>VLOOKUP($B82,'[3]Center Details'!$A$1:$E$292,4,FALSE)</f>
        <v xml:space="preserve">Affluent 'Burbs </v>
      </c>
      <c r="E82" s="135" t="str">
        <f>VLOOKUP($B82,'[3]Center Details'!$A$1:$E$292,2,FALSE)</f>
        <v>Bowlmor</v>
      </c>
      <c r="F82" s="158" t="str">
        <f>VLOOKUP($B82,'[3]Center Details'!$A$1:$E$292,5,FALSE)</f>
        <v>Bowlmor White Plains</v>
      </c>
      <c r="G82" s="135" t="s">
        <v>3626</v>
      </c>
      <c r="H82" s="148" t="s">
        <v>1089</v>
      </c>
      <c r="I82" s="148" t="s">
        <v>1089</v>
      </c>
      <c r="J82" s="143">
        <v>2</v>
      </c>
      <c r="K82" s="159" t="s">
        <v>3642</v>
      </c>
      <c r="L82" s="150">
        <v>6.24</v>
      </c>
      <c r="M82" s="150">
        <v>8.74</v>
      </c>
      <c r="N82" s="150">
        <v>8.74</v>
      </c>
      <c r="O82" s="150">
        <v>10.54</v>
      </c>
      <c r="P82" s="150">
        <v>6.09</v>
      </c>
      <c r="Q82" s="150"/>
      <c r="R82" s="150"/>
      <c r="S82" s="141">
        <v>3.49</v>
      </c>
      <c r="T82" s="141">
        <v>17.190000000000001</v>
      </c>
      <c r="U82" s="151"/>
      <c r="V82" s="151"/>
      <c r="W82" s="151"/>
      <c r="X82" s="147"/>
      <c r="Y82" s="144"/>
      <c r="Z82" s="144"/>
      <c r="AA82" s="144"/>
      <c r="AB82" s="144"/>
      <c r="AC82" s="144"/>
      <c r="AD82" s="144"/>
    </row>
    <row r="83" spans="1:30">
      <c r="A83" s="145"/>
      <c r="B83" s="152">
        <v>368</v>
      </c>
      <c r="C83" s="135" t="str">
        <f>VLOOKUP($B83,'[3]Center Details'!$A$1:$E$292,3,FALSE)</f>
        <v xml:space="preserve">Experiential </v>
      </c>
      <c r="D83" s="135" t="str">
        <f>VLOOKUP($B83,'[3]Center Details'!$A$1:$E$292,4,FALSE)</f>
        <v xml:space="preserve">Beltway </v>
      </c>
      <c r="E83" s="135" t="str">
        <f>VLOOKUP($B83,'[3]Center Details'!$A$1:$E$292,2,FALSE)</f>
        <v>Bowlmor</v>
      </c>
      <c r="F83" s="158" t="str">
        <f>VLOOKUP($B83,'[3]Center Details'!$A$1:$E$292,5,FALSE)</f>
        <v>Bowlmor Rockville</v>
      </c>
      <c r="G83" s="135" t="s">
        <v>3626</v>
      </c>
      <c r="H83" s="148" t="s">
        <v>1089</v>
      </c>
      <c r="I83" s="148" t="s">
        <v>1089</v>
      </c>
      <c r="J83" s="143">
        <v>4.25</v>
      </c>
      <c r="K83" s="159" t="s">
        <v>3650</v>
      </c>
      <c r="L83" s="150">
        <v>5.24</v>
      </c>
      <c r="M83" s="150">
        <v>7.14</v>
      </c>
      <c r="N83" s="150">
        <v>7.14</v>
      </c>
      <c r="O83" s="150">
        <v>9.14</v>
      </c>
      <c r="P83" s="150">
        <v>5.79</v>
      </c>
      <c r="Q83" s="150"/>
      <c r="R83" s="150"/>
      <c r="S83" s="141">
        <v>3.49</v>
      </c>
      <c r="T83" s="141">
        <v>15.19</v>
      </c>
      <c r="U83" s="151"/>
      <c r="V83" s="151"/>
      <c r="W83" s="151"/>
      <c r="X83" s="147"/>
      <c r="Y83" s="144"/>
      <c r="Z83" s="144"/>
      <c r="AA83" s="144"/>
      <c r="AB83" s="144"/>
      <c r="AC83" s="144"/>
      <c r="AD83" s="144"/>
    </row>
    <row r="84" spans="1:30">
      <c r="A84" s="133"/>
      <c r="B84" s="134">
        <v>250</v>
      </c>
      <c r="C84" s="135" t="str">
        <f>VLOOKUP($B84,'[3]Center Details'!$A$1:$E$292,3,FALSE)</f>
        <v xml:space="preserve">Ross </v>
      </c>
      <c r="D84" s="135" t="str">
        <f>VLOOKUP($B84,'[3]Center Details'!$A$1:$E$292,4,FALSE)</f>
        <v xml:space="preserve">Old Dominion </v>
      </c>
      <c r="E84" s="135" t="str">
        <f>VLOOKUP($B84,'[3]Center Details'!$A$1:$E$292,2,FALSE)</f>
        <v>AMF</v>
      </c>
      <c r="F84" s="135" t="str">
        <f>VLOOKUP($B84,'[3]Center Details'!$A$1:$E$292,5,FALSE)</f>
        <v>AMF York Lanes</v>
      </c>
      <c r="G84" s="135" t="s">
        <v>3624</v>
      </c>
      <c r="H84" s="136" t="s">
        <v>1088</v>
      </c>
      <c r="I84" s="137" t="s">
        <v>1089</v>
      </c>
      <c r="J84" s="138">
        <v>4</v>
      </c>
      <c r="K84" s="139" t="s">
        <v>3631</v>
      </c>
      <c r="L84" s="140">
        <v>4.6399999999999997</v>
      </c>
      <c r="M84" s="140">
        <v>6.34</v>
      </c>
      <c r="N84" s="140">
        <v>6.34</v>
      </c>
      <c r="O84" s="140">
        <v>6.94</v>
      </c>
      <c r="P84" s="161">
        <v>4.79</v>
      </c>
      <c r="Q84" s="140"/>
      <c r="R84" s="140"/>
      <c r="S84" s="157">
        <v>3</v>
      </c>
      <c r="T84" s="141">
        <v>12.89</v>
      </c>
      <c r="U84" s="142"/>
      <c r="V84" s="142"/>
      <c r="W84" s="142"/>
      <c r="X84" s="143"/>
      <c r="Y84" s="144"/>
      <c r="Z84" s="144"/>
      <c r="AA84" s="144"/>
      <c r="AB84" s="144"/>
      <c r="AC84" s="144"/>
      <c r="AD84" s="144"/>
    </row>
    <row r="85" spans="1:30">
      <c r="A85" s="166"/>
      <c r="B85" s="167">
        <v>326</v>
      </c>
      <c r="C85" s="135" t="str">
        <f>VLOOKUP($B85,'[3]Center Details'!$A$1:$E$292,3,FALSE)</f>
        <v xml:space="preserve">Experiential North </v>
      </c>
      <c r="D85" s="135" t="str">
        <f>VLOOKUP($B85,'[3]Center Details'!$A$1:$E$292,4,FALSE)</f>
        <v xml:space="preserve">Affluent 'Burbs </v>
      </c>
      <c r="E85" s="135" t="str">
        <f>VLOOKUP($B85,'[3]Center Details'!$A$1:$E$292,2,FALSE)</f>
        <v>Bowlero</v>
      </c>
      <c r="F85" s="135" t="str">
        <f>VLOOKUP($B85,'[3]Center Details'!$A$1:$E$292,5,FALSE)</f>
        <v>Bowlero Milford</v>
      </c>
      <c r="G85" s="135" t="s">
        <v>3626</v>
      </c>
      <c r="H85" s="143" t="s">
        <v>1088</v>
      </c>
      <c r="I85" s="143" t="s">
        <v>1089</v>
      </c>
      <c r="J85" s="143">
        <v>4.5</v>
      </c>
      <c r="K85" s="149" t="s">
        <v>3644</v>
      </c>
      <c r="L85" s="150">
        <v>4.84</v>
      </c>
      <c r="M85" s="150">
        <v>6.84</v>
      </c>
      <c r="N85" s="150">
        <v>6.84</v>
      </c>
      <c r="O85" s="150">
        <v>8.84</v>
      </c>
      <c r="P85" s="150">
        <v>5.79</v>
      </c>
      <c r="Q85" s="150"/>
      <c r="R85" s="150"/>
      <c r="S85" s="141">
        <v>3.49</v>
      </c>
      <c r="T85" s="141">
        <v>14.19</v>
      </c>
      <c r="U85" s="151"/>
      <c r="V85" s="151"/>
      <c r="W85" s="151"/>
      <c r="X85" s="147"/>
      <c r="Y85" s="144"/>
      <c r="Z85" s="144"/>
      <c r="AA85" s="144"/>
      <c r="AB85" s="144"/>
      <c r="AC85" s="144"/>
      <c r="AD85" s="144"/>
    </row>
    <row r="86" spans="1:30">
      <c r="A86" s="133"/>
      <c r="B86" s="134">
        <v>259</v>
      </c>
      <c r="C86" s="135" t="str">
        <f>VLOOKUP($B86,'[3]Center Details'!$A$1:$E$292,3,FALSE)</f>
        <v xml:space="preserve">Experiential </v>
      </c>
      <c r="D86" s="135" t="str">
        <f>VLOOKUP($B86,'[3]Center Details'!$A$1:$E$292,4,FALSE)</f>
        <v xml:space="preserve">LA South </v>
      </c>
      <c r="E86" s="135" t="str">
        <f>VLOOKUP($B86,'[3]Center Details'!$A$1:$E$292,2,FALSE)</f>
        <v>AMF</v>
      </c>
      <c r="F86" s="135" t="str">
        <f>VLOOKUP($B86,'[3]Center Details'!$A$1:$E$292,5,FALSE)</f>
        <v>AMF Beverly Lanes</v>
      </c>
      <c r="G86" s="135" t="s">
        <v>3624</v>
      </c>
      <c r="H86" s="136" t="s">
        <v>1088</v>
      </c>
      <c r="I86" s="137" t="s">
        <v>1089</v>
      </c>
      <c r="J86" s="137">
        <v>3</v>
      </c>
      <c r="K86" s="139" t="s">
        <v>3640</v>
      </c>
      <c r="L86" s="140">
        <v>4.74</v>
      </c>
      <c r="M86" s="140">
        <v>6.84</v>
      </c>
      <c r="N86" s="140">
        <v>6.84</v>
      </c>
      <c r="O86" s="140">
        <v>7.54</v>
      </c>
      <c r="P86" s="161">
        <v>4.79</v>
      </c>
      <c r="Q86" s="140"/>
      <c r="R86" s="140"/>
      <c r="S86" s="141">
        <v>3</v>
      </c>
      <c r="T86" s="141">
        <v>13.09</v>
      </c>
      <c r="U86" s="142"/>
      <c r="V86" s="142"/>
      <c r="W86" s="142"/>
      <c r="X86" s="143"/>
      <c r="Y86" s="144"/>
      <c r="Z86" s="144"/>
      <c r="AA86" s="144"/>
      <c r="AB86" s="144"/>
      <c r="AC86" s="144"/>
      <c r="AD86" s="144"/>
    </row>
    <row r="87" spans="1:30">
      <c r="A87" s="145"/>
      <c r="B87" s="152">
        <v>263</v>
      </c>
      <c r="C87" s="135" t="str">
        <f>VLOOKUP($B87,'[3]Center Details'!$A$1:$E$292,3,FALSE)</f>
        <v xml:space="preserve">Experiential </v>
      </c>
      <c r="D87" s="135" t="str">
        <f>VLOOKUP($B87,'[3]Center Details'!$A$1:$E$292,4,FALSE)</f>
        <v>Hollywood</v>
      </c>
      <c r="E87" s="135" t="str">
        <f>VLOOKUP($B87,'[3]Center Details'!$A$1:$E$292,2,FALSE)</f>
        <v>Bowlero</v>
      </c>
      <c r="F87" s="135" t="str">
        <f>VLOOKUP($B87,'[3]Center Details'!$A$1:$E$292,5,FALSE)</f>
        <v>Bowlero Los Angeles</v>
      </c>
      <c r="G87" s="135" t="s">
        <v>3626</v>
      </c>
      <c r="H87" s="148" t="s">
        <v>1089</v>
      </c>
      <c r="I87" s="148" t="s">
        <v>1089</v>
      </c>
      <c r="J87" s="143">
        <v>2</v>
      </c>
      <c r="K87" s="159" t="s">
        <v>3651</v>
      </c>
      <c r="L87" s="150">
        <v>6.24</v>
      </c>
      <c r="M87" s="150">
        <v>8.74</v>
      </c>
      <c r="N87" s="150">
        <v>8.74</v>
      </c>
      <c r="O87" s="150">
        <v>10.54</v>
      </c>
      <c r="P87" s="150">
        <v>6.09</v>
      </c>
      <c r="Q87" s="150"/>
      <c r="R87" s="150"/>
      <c r="S87" s="141">
        <v>3.49</v>
      </c>
      <c r="T87" s="141">
        <v>17.190000000000001</v>
      </c>
      <c r="U87" s="151"/>
      <c r="V87" s="151"/>
      <c r="W87" s="151"/>
      <c r="X87" s="147"/>
      <c r="Y87" s="144"/>
      <c r="Z87" s="144"/>
      <c r="AA87" s="144"/>
      <c r="AB87" s="144"/>
      <c r="AC87" s="144"/>
      <c r="AD87" s="144"/>
    </row>
    <row r="88" spans="1:30">
      <c r="A88" s="145"/>
      <c r="B88" s="152">
        <v>264</v>
      </c>
      <c r="C88" s="135" t="str">
        <f>VLOOKUP($B88,'[3]Center Details'!$A$1:$E$292,3,FALSE)</f>
        <v xml:space="preserve">Experiential </v>
      </c>
      <c r="D88" s="135" t="str">
        <f>VLOOKUP($B88,'[3]Center Details'!$A$1:$E$292,4,FALSE)</f>
        <v>Hollywood</v>
      </c>
      <c r="E88" s="135" t="str">
        <f>VLOOKUP($B88,'[3]Center Details'!$A$1:$E$292,2,FALSE)</f>
        <v>Bowlero</v>
      </c>
      <c r="F88" s="135" t="str">
        <f>VLOOKUP($B88,'[3]Center Details'!$A$1:$E$292,5,FALSE)</f>
        <v xml:space="preserve">Bowlero Mar Vista </v>
      </c>
      <c r="G88" s="135" t="s">
        <v>3626</v>
      </c>
      <c r="H88" s="148" t="s">
        <v>1089</v>
      </c>
      <c r="I88" s="148" t="s">
        <v>1089</v>
      </c>
      <c r="J88" s="143">
        <v>2</v>
      </c>
      <c r="K88" s="159" t="s">
        <v>3651</v>
      </c>
      <c r="L88" s="150">
        <v>6.24</v>
      </c>
      <c r="M88" s="150">
        <v>8.74</v>
      </c>
      <c r="N88" s="150">
        <v>8.74</v>
      </c>
      <c r="O88" s="150">
        <v>10.54</v>
      </c>
      <c r="P88" s="150">
        <v>6.09</v>
      </c>
      <c r="Q88" s="150"/>
      <c r="R88" s="150"/>
      <c r="S88" s="141">
        <v>3.49</v>
      </c>
      <c r="T88" s="141">
        <v>17.190000000000001</v>
      </c>
      <c r="U88" s="151"/>
      <c r="V88" s="151"/>
      <c r="W88" s="151"/>
      <c r="X88" s="147"/>
      <c r="Y88" s="144"/>
      <c r="Z88" s="144"/>
      <c r="AA88" s="144"/>
      <c r="AB88" s="144"/>
      <c r="AC88" s="144"/>
      <c r="AD88" s="144"/>
    </row>
    <row r="89" spans="1:30">
      <c r="A89" s="133"/>
      <c r="B89" s="152">
        <v>413</v>
      </c>
      <c r="C89" s="135" t="str">
        <f>VLOOKUP($B89,'[3]Center Details'!$A$1:$E$292,3,FALSE)</f>
        <v xml:space="preserve">Experiential </v>
      </c>
      <c r="D89" s="135" t="str">
        <f>VLOOKUP($B89,'[3]Center Details'!$A$1:$E$292,4,FALSE)</f>
        <v xml:space="preserve">Lone Star </v>
      </c>
      <c r="E89" s="135" t="str">
        <f>VLOOKUP($B89,'[3]Center Details'!$A$1:$E$292,2,FALSE)</f>
        <v>Bowlero</v>
      </c>
      <c r="F89" s="135" t="str">
        <f>VLOOKUP($B89,'[3]Center Details'!$A$1:$E$292,5,FALSE)</f>
        <v>Bowlero Woodlands</v>
      </c>
      <c r="G89" s="135" t="s">
        <v>3626</v>
      </c>
      <c r="H89" s="148" t="s">
        <v>1089</v>
      </c>
      <c r="I89" s="148" t="s">
        <v>1089</v>
      </c>
      <c r="J89" s="143">
        <v>4.5</v>
      </c>
      <c r="K89" s="149" t="s">
        <v>3648</v>
      </c>
      <c r="L89" s="150">
        <v>4.84</v>
      </c>
      <c r="M89" s="150">
        <v>6.84</v>
      </c>
      <c r="N89" s="150">
        <v>6.84</v>
      </c>
      <c r="O89" s="150">
        <v>8.84</v>
      </c>
      <c r="P89" s="150">
        <v>5.79</v>
      </c>
      <c r="Q89" s="150"/>
      <c r="R89" s="150"/>
      <c r="S89" s="141">
        <v>3.49</v>
      </c>
      <c r="T89" s="141">
        <v>14.19</v>
      </c>
      <c r="U89" s="151"/>
      <c r="V89" s="151"/>
      <c r="W89" s="151"/>
      <c r="X89" s="147"/>
      <c r="Y89" s="144"/>
      <c r="Z89" s="144"/>
      <c r="AA89" s="144"/>
      <c r="AB89" s="144"/>
      <c r="AC89" s="144"/>
      <c r="AD89" s="144"/>
    </row>
    <row r="90" spans="1:30">
      <c r="A90" s="145"/>
      <c r="B90" s="152">
        <v>512</v>
      </c>
      <c r="C90" s="135" t="str">
        <f>VLOOKUP($B90,'[3]Center Details'!$A$1:$E$292,3,FALSE)</f>
        <v xml:space="preserve">Experiential North </v>
      </c>
      <c r="D90" s="135" t="str">
        <f>VLOOKUP($B90,'[3]Center Details'!$A$1:$E$292,4,FALSE)</f>
        <v xml:space="preserve">Western Long Island </v>
      </c>
      <c r="E90" s="135" t="str">
        <f>VLOOKUP($B90,'[3]Center Details'!$A$1:$E$292,2,FALSE)</f>
        <v>Bowlero</v>
      </c>
      <c r="F90" s="135" t="str">
        <f>VLOOKUP($B90,'[3]Center Details'!$A$1:$E$292,5,FALSE)</f>
        <v>Bowlero Commack</v>
      </c>
      <c r="G90" s="135" t="s">
        <v>3626</v>
      </c>
      <c r="H90" s="147" t="s">
        <v>1088</v>
      </c>
      <c r="I90" s="147" t="s">
        <v>1089</v>
      </c>
      <c r="J90" s="148">
        <v>4.5</v>
      </c>
      <c r="K90" s="149" t="s">
        <v>3644</v>
      </c>
      <c r="L90" s="150">
        <v>4.84</v>
      </c>
      <c r="M90" s="150">
        <v>6.84</v>
      </c>
      <c r="N90" s="150">
        <v>6.84</v>
      </c>
      <c r="O90" s="150">
        <v>8.84</v>
      </c>
      <c r="P90" s="150">
        <v>5.79</v>
      </c>
      <c r="Q90" s="150"/>
      <c r="R90" s="150"/>
      <c r="S90" s="141">
        <v>3.49</v>
      </c>
      <c r="T90" s="141">
        <v>14.19</v>
      </c>
      <c r="U90" s="151"/>
      <c r="V90" s="151"/>
      <c r="W90" s="151"/>
      <c r="X90" s="147"/>
      <c r="Y90" s="144"/>
      <c r="Z90" s="144"/>
      <c r="AA90" s="144"/>
      <c r="AB90" s="144"/>
      <c r="AC90" s="144"/>
      <c r="AD90" s="144"/>
    </row>
    <row r="91" spans="1:30">
      <c r="A91" s="133"/>
      <c r="B91" s="134">
        <v>262</v>
      </c>
      <c r="C91" s="135" t="str">
        <f>VLOOKUP($B91,'[3]Center Details'!$A$1:$E$292,3,FALSE)</f>
        <v xml:space="preserve">Experiential </v>
      </c>
      <c r="D91" s="135" t="str">
        <f>VLOOKUP($B91,'[3]Center Details'!$A$1:$E$292,4,FALSE)</f>
        <v xml:space="preserve">LA South </v>
      </c>
      <c r="E91" s="135" t="str">
        <f>VLOOKUP($B91,'[3]Center Details'!$A$1:$E$292,2,FALSE)</f>
        <v>AMF</v>
      </c>
      <c r="F91" s="135" t="str">
        <f>VLOOKUP($B91,'[3]Center Details'!$A$1:$E$292,5,FALSE)</f>
        <v>AMF Carter Lanes</v>
      </c>
      <c r="G91" s="135" t="s">
        <v>3624</v>
      </c>
      <c r="H91" s="137" t="s">
        <v>1088</v>
      </c>
      <c r="I91" s="137" t="s">
        <v>1089</v>
      </c>
      <c r="J91" s="137">
        <v>4</v>
      </c>
      <c r="K91" s="139" t="s">
        <v>3631</v>
      </c>
      <c r="L91" s="140">
        <v>4.6399999999999997</v>
      </c>
      <c r="M91" s="140">
        <v>6.34</v>
      </c>
      <c r="N91" s="140">
        <v>6.34</v>
      </c>
      <c r="O91" s="140">
        <v>6.94</v>
      </c>
      <c r="P91" s="161">
        <v>4.79</v>
      </c>
      <c r="Q91" s="140"/>
      <c r="R91" s="140"/>
      <c r="S91" s="157">
        <v>3</v>
      </c>
      <c r="T91" s="157">
        <v>12.89</v>
      </c>
      <c r="U91" s="142"/>
      <c r="V91" s="142"/>
      <c r="W91" s="142"/>
      <c r="X91" s="143"/>
      <c r="Y91" s="144"/>
      <c r="Z91" s="144"/>
      <c r="AA91" s="144"/>
      <c r="AB91" s="144"/>
      <c r="AC91" s="144"/>
      <c r="AD91" s="144"/>
    </row>
    <row r="92" spans="1:30">
      <c r="A92" s="133"/>
      <c r="B92" s="134">
        <v>277</v>
      </c>
      <c r="C92" s="135" t="str">
        <f>VLOOKUP($B92,'[3]Center Details'!$A$1:$E$292,3,FALSE)</f>
        <v xml:space="preserve">Ross </v>
      </c>
      <c r="D92" s="135" t="str">
        <f>VLOOKUP($B92,'[3]Center Details'!$A$1:$E$292,4,FALSE)</f>
        <v>Eagle Nation</v>
      </c>
      <c r="E92" s="135" t="str">
        <f>VLOOKUP($B92,'[3]Center Details'!$A$1:$E$292,2,FALSE)</f>
        <v>AMF</v>
      </c>
      <c r="F92" s="135" t="str">
        <f>VLOOKUP($B92,'[3]Center Details'!$A$1:$E$292,5,FALSE)</f>
        <v>AMF Conchester Lanes</v>
      </c>
      <c r="G92" s="135" t="s">
        <v>3624</v>
      </c>
      <c r="H92" s="136" t="s">
        <v>1089</v>
      </c>
      <c r="I92" s="137" t="s">
        <v>1089</v>
      </c>
      <c r="J92" s="138">
        <v>5</v>
      </c>
      <c r="K92" s="139" t="s">
        <v>3638</v>
      </c>
      <c r="L92" s="140">
        <v>4.24</v>
      </c>
      <c r="M92" s="140">
        <v>5.64</v>
      </c>
      <c r="N92" s="140">
        <v>5.64</v>
      </c>
      <c r="O92" s="140">
        <v>6.24</v>
      </c>
      <c r="P92" s="140">
        <v>4.29</v>
      </c>
      <c r="Q92" s="140"/>
      <c r="R92" s="140"/>
      <c r="S92" s="141">
        <v>2.5</v>
      </c>
      <c r="T92" s="141">
        <v>12.09</v>
      </c>
      <c r="U92" s="142"/>
      <c r="V92" s="142"/>
      <c r="W92" s="142"/>
      <c r="X92" s="143"/>
      <c r="Y92" s="144"/>
      <c r="Z92" s="144"/>
      <c r="AA92" s="144"/>
      <c r="AB92" s="144"/>
      <c r="AC92" s="144"/>
      <c r="AD92" s="144"/>
    </row>
    <row r="93" spans="1:30">
      <c r="A93" s="133"/>
      <c r="B93" s="134">
        <v>292</v>
      </c>
      <c r="C93" s="135" t="str">
        <f>VLOOKUP($B93,'[3]Center Details'!$A$1:$E$292,3,FALSE)</f>
        <v xml:space="preserve">Experiential North </v>
      </c>
      <c r="D93" s="135" t="str">
        <f>VLOOKUP($B93,'[3]Center Details'!$A$1:$E$292,4,FALSE)</f>
        <v xml:space="preserve">Midwest XL's </v>
      </c>
      <c r="E93" s="135" t="str">
        <f>VLOOKUP($B93,'[3]Center Details'!$A$1:$E$292,2,FALSE)</f>
        <v>AMF</v>
      </c>
      <c r="F93" s="135" t="str">
        <f>VLOOKUP($B93,'[3]Center Details'!$A$1:$E$292,5,FALSE)</f>
        <v>AMF Saxon Lanes</v>
      </c>
      <c r="G93" s="135" t="s">
        <v>3624</v>
      </c>
      <c r="H93" s="136" t="s">
        <v>1089</v>
      </c>
      <c r="I93" s="137" t="s">
        <v>1088</v>
      </c>
      <c r="J93" s="138">
        <v>6</v>
      </c>
      <c r="K93" s="139" t="s">
        <v>3649</v>
      </c>
      <c r="L93" s="140">
        <v>3.64</v>
      </c>
      <c r="M93" s="140">
        <v>5.04</v>
      </c>
      <c r="N93" s="140">
        <v>5.04</v>
      </c>
      <c r="O93" s="140">
        <v>5.74</v>
      </c>
      <c r="P93" s="140">
        <v>4.29</v>
      </c>
      <c r="Q93" s="140"/>
      <c r="R93" s="140"/>
      <c r="S93" s="141">
        <v>2.5</v>
      </c>
      <c r="T93" s="141">
        <v>10.89</v>
      </c>
      <c r="U93" s="142"/>
      <c r="V93" s="142"/>
      <c r="W93" s="142"/>
      <c r="X93" s="143"/>
      <c r="Y93" s="144"/>
      <c r="Z93" s="144"/>
      <c r="AA93" s="144"/>
      <c r="AB93" s="144"/>
      <c r="AC93" s="144"/>
      <c r="AD93" s="144"/>
    </row>
    <row r="94" spans="1:30">
      <c r="A94" s="133"/>
      <c r="B94" s="134">
        <v>280</v>
      </c>
      <c r="C94" s="135" t="str">
        <f>VLOOKUP($B94,'[3]Center Details'!$A$1:$E$292,3,FALSE)</f>
        <v xml:space="preserve">Experiential </v>
      </c>
      <c r="D94" s="135" t="str">
        <f>VLOOKUP($B94,'[3]Center Details'!$A$1:$E$292,4,FALSE)</f>
        <v xml:space="preserve">Southern California </v>
      </c>
      <c r="E94" s="135" t="str">
        <f>VLOOKUP($B94,'[3]Center Details'!$A$1:$E$292,2,FALSE)</f>
        <v>AMF</v>
      </c>
      <c r="F94" s="135" t="str">
        <f>VLOOKUP($B94,'[3]Center Details'!$A$1:$E$292,5,FALSE)</f>
        <v>AMF Hemet Lanes</v>
      </c>
      <c r="G94" s="135" t="s">
        <v>3624</v>
      </c>
      <c r="H94" s="137" t="s">
        <v>1089</v>
      </c>
      <c r="I94" s="137" t="s">
        <v>1089</v>
      </c>
      <c r="J94" s="138">
        <v>6</v>
      </c>
      <c r="K94" s="139" t="s">
        <v>3633</v>
      </c>
      <c r="L94" s="140">
        <v>3.64</v>
      </c>
      <c r="M94" s="140">
        <v>5.04</v>
      </c>
      <c r="N94" s="140">
        <v>5.04</v>
      </c>
      <c r="O94" s="140">
        <v>5.74</v>
      </c>
      <c r="P94" s="140">
        <v>4.29</v>
      </c>
      <c r="Q94" s="140"/>
      <c r="R94" s="140"/>
      <c r="S94" s="141">
        <v>2.5</v>
      </c>
      <c r="T94" s="141">
        <v>10.89</v>
      </c>
      <c r="U94" s="142"/>
      <c r="V94" s="142"/>
      <c r="W94" s="142"/>
      <c r="X94" s="143"/>
      <c r="Y94" s="144"/>
      <c r="Z94" s="144"/>
      <c r="AA94" s="144"/>
      <c r="AB94" s="144"/>
      <c r="AC94" s="144"/>
      <c r="AD94" s="144"/>
    </row>
    <row r="95" spans="1:30">
      <c r="A95" s="133"/>
      <c r="B95" s="134">
        <v>282</v>
      </c>
      <c r="C95" s="135" t="str">
        <f>VLOOKUP($B95,'[3]Center Details'!$A$1:$E$292,3,FALSE)</f>
        <v xml:space="preserve">Experiential </v>
      </c>
      <c r="D95" s="135" t="str">
        <f>VLOOKUP($B95,'[3]Center Details'!$A$1:$E$292,4,FALSE)</f>
        <v xml:space="preserve">San Fran / Sacramento </v>
      </c>
      <c r="E95" s="135" t="str">
        <f>VLOOKUP($B95,'[3]Center Details'!$A$1:$E$292,2,FALSE)</f>
        <v>AMF</v>
      </c>
      <c r="F95" s="135" t="str">
        <f>VLOOKUP($B95,'[3]Center Details'!$A$1:$E$292,5,FALSE)</f>
        <v>AMF Orchard Lanes</v>
      </c>
      <c r="G95" s="135" t="s">
        <v>3624</v>
      </c>
      <c r="H95" s="136" t="s">
        <v>1090</v>
      </c>
      <c r="I95" s="137" t="s">
        <v>1089</v>
      </c>
      <c r="J95" s="138">
        <v>5</v>
      </c>
      <c r="K95" s="139" t="s">
        <v>3632</v>
      </c>
      <c r="L95" s="140">
        <v>4.24</v>
      </c>
      <c r="M95" s="140">
        <v>5.64</v>
      </c>
      <c r="N95" s="140">
        <v>5.64</v>
      </c>
      <c r="O95" s="140">
        <v>6.24</v>
      </c>
      <c r="P95" s="140">
        <v>4.29</v>
      </c>
      <c r="Q95" s="140"/>
      <c r="R95" s="140"/>
      <c r="S95" s="141">
        <v>2.5</v>
      </c>
      <c r="T95" s="141">
        <v>12.09</v>
      </c>
      <c r="U95" s="142"/>
      <c r="V95" s="142"/>
      <c r="W95" s="142"/>
      <c r="X95" s="143"/>
      <c r="Y95" s="144"/>
      <c r="Z95" s="144"/>
      <c r="AA95" s="144"/>
      <c r="AB95" s="144"/>
      <c r="AC95" s="144"/>
      <c r="AD95" s="144"/>
    </row>
    <row r="96" spans="1:30">
      <c r="A96" s="133"/>
      <c r="B96" s="134">
        <v>284</v>
      </c>
      <c r="C96" s="135" t="e">
        <f>VLOOKUP($B96,'[3]Center Details'!$A$1:$E$292,3,FALSE)</f>
        <v>#N/A</v>
      </c>
      <c r="D96" s="135" t="e">
        <f>VLOOKUP($B96,'[3]Center Details'!$A$1:$E$292,4,FALSE)</f>
        <v>#N/A</v>
      </c>
      <c r="E96" s="135" t="e">
        <f>VLOOKUP($B96,'[3]Center Details'!$A$1:$E$292,2,FALSE)</f>
        <v>#N/A</v>
      </c>
      <c r="F96" s="135" t="e">
        <f>VLOOKUP($B96,'[3]Center Details'!$A$1:$E$292,5,FALSE)</f>
        <v>#N/A</v>
      </c>
      <c r="G96" s="135" t="s">
        <v>3624</v>
      </c>
      <c r="H96" s="137" t="s">
        <v>1088</v>
      </c>
      <c r="I96" s="137" t="s">
        <v>1089</v>
      </c>
      <c r="J96" s="137">
        <v>4</v>
      </c>
      <c r="K96" s="139" t="s">
        <v>3631</v>
      </c>
      <c r="L96" s="140">
        <v>4.6399999999999997</v>
      </c>
      <c r="M96" s="140">
        <v>6.34</v>
      </c>
      <c r="N96" s="140">
        <v>6.34</v>
      </c>
      <c r="O96" s="140">
        <v>6.94</v>
      </c>
      <c r="P96" s="140">
        <v>4.79</v>
      </c>
      <c r="Q96" s="140"/>
      <c r="R96" s="140"/>
      <c r="S96" s="141">
        <v>3</v>
      </c>
      <c r="T96" s="141">
        <v>12.89</v>
      </c>
      <c r="U96" s="142"/>
      <c r="V96" s="142"/>
      <c r="W96" s="142"/>
      <c r="X96" s="143"/>
      <c r="Y96" s="144"/>
      <c r="Z96" s="144"/>
      <c r="AA96" s="144"/>
      <c r="AB96" s="144"/>
      <c r="AC96" s="144"/>
      <c r="AD96" s="144"/>
    </row>
    <row r="97" spans="1:30">
      <c r="A97" s="133"/>
      <c r="B97" s="134">
        <v>287</v>
      </c>
      <c r="C97" s="135" t="str">
        <f>VLOOKUP($B97,'[3]Center Details'!$A$1:$E$292,3,FALSE)</f>
        <v xml:space="preserve">Patriot </v>
      </c>
      <c r="D97" s="135" t="str">
        <f>VLOOKUP($B97,'[3]Center Details'!$A$1:$E$292,4,FALSE)</f>
        <v xml:space="preserve">Niagara </v>
      </c>
      <c r="E97" s="135" t="str">
        <f>VLOOKUP($B97,'[3]Center Details'!$A$1:$E$292,2,FALSE)</f>
        <v>AMF</v>
      </c>
      <c r="F97" s="135" t="str">
        <f>VLOOKUP($B97,'[3]Center Details'!$A$1:$E$292,5,FALSE)</f>
        <v>AMF Fairview Lanes</v>
      </c>
      <c r="G97" s="135" t="s">
        <v>3624</v>
      </c>
      <c r="H97" s="136" t="s">
        <v>1089</v>
      </c>
      <c r="I97" s="137" t="s">
        <v>1089</v>
      </c>
      <c r="J97" s="138">
        <v>4</v>
      </c>
      <c r="K97" s="139" t="s">
        <v>3652</v>
      </c>
      <c r="L97" s="140">
        <v>4.6399999999999997</v>
      </c>
      <c r="M97" s="140">
        <v>6.34</v>
      </c>
      <c r="N97" s="140">
        <v>6.34</v>
      </c>
      <c r="O97" s="140">
        <v>6.94</v>
      </c>
      <c r="P97" s="140">
        <v>4.79</v>
      </c>
      <c r="Q97" s="140"/>
      <c r="R97" s="140"/>
      <c r="S97" s="141">
        <v>3</v>
      </c>
      <c r="T97" s="141">
        <v>12.89</v>
      </c>
      <c r="U97" s="142"/>
      <c r="V97" s="142"/>
      <c r="W97" s="142"/>
      <c r="X97" s="143"/>
      <c r="Y97" s="144"/>
      <c r="Z97" s="144"/>
      <c r="AA97" s="144"/>
      <c r="AB97" s="144"/>
      <c r="AC97" s="144"/>
      <c r="AD97" s="144"/>
    </row>
    <row r="98" spans="1:30">
      <c r="A98" s="133"/>
      <c r="B98" s="134">
        <v>295</v>
      </c>
      <c r="C98" s="135" t="str">
        <f>VLOOKUP($B98,'[3]Center Details'!$A$1:$E$292,3,FALSE)</f>
        <v xml:space="preserve">West </v>
      </c>
      <c r="D98" s="135" t="str">
        <f>VLOOKUP($B98,'[3]Center Details'!$A$1:$E$292,4,FALSE)</f>
        <v xml:space="preserve">Mile High </v>
      </c>
      <c r="E98" s="135" t="str">
        <f>VLOOKUP($B98,'[3]Center Details'!$A$1:$E$292,2,FALSE)</f>
        <v>AMF</v>
      </c>
      <c r="F98" s="135" t="str">
        <f>VLOOKUP($B98,'[3]Center Details'!$A$1:$E$292,5,FALSE)</f>
        <v>AMF Sonesta Lanes</v>
      </c>
      <c r="G98" s="135" t="s">
        <v>3624</v>
      </c>
      <c r="H98" s="136" t="s">
        <v>1089</v>
      </c>
      <c r="I98" s="137" t="s">
        <v>1088</v>
      </c>
      <c r="J98" s="138">
        <v>4</v>
      </c>
      <c r="K98" s="139" t="s">
        <v>3637</v>
      </c>
      <c r="L98" s="140">
        <v>4.6399999999999997</v>
      </c>
      <c r="M98" s="140">
        <v>6.34</v>
      </c>
      <c r="N98" s="140">
        <v>6.34</v>
      </c>
      <c r="O98" s="140">
        <v>6.94</v>
      </c>
      <c r="P98" s="140">
        <v>4.79</v>
      </c>
      <c r="Q98" s="140"/>
      <c r="R98" s="140"/>
      <c r="S98" s="141">
        <v>3</v>
      </c>
      <c r="T98" s="157">
        <v>12.89</v>
      </c>
      <c r="U98" s="142"/>
      <c r="V98" s="142"/>
      <c r="W98" s="142"/>
      <c r="X98" s="143"/>
      <c r="Y98" s="144"/>
      <c r="Z98" s="144"/>
      <c r="AA98" s="144"/>
      <c r="AB98" s="144"/>
      <c r="AC98" s="144"/>
      <c r="AD98" s="144"/>
    </row>
    <row r="99" spans="1:30">
      <c r="A99" s="133"/>
      <c r="B99" s="134">
        <v>304</v>
      </c>
      <c r="C99" s="135" t="str">
        <f>VLOOKUP($B99,'[3]Center Details'!$A$1:$E$292,3,FALSE)</f>
        <v xml:space="preserve">West </v>
      </c>
      <c r="D99" s="135" t="str">
        <f>VLOOKUP($B99,'[3]Center Details'!$A$1:$E$292,4,FALSE)</f>
        <v xml:space="preserve">Mile High </v>
      </c>
      <c r="E99" s="135" t="str">
        <f>VLOOKUP($B99,'[3]Center Details'!$A$1:$E$292,2,FALSE)</f>
        <v>AMF</v>
      </c>
      <c r="F99" s="135" t="str">
        <f>VLOOKUP($B99,'[3]Center Details'!$A$1:$E$292,5,FALSE)</f>
        <v>AMF Belleview Lanes</v>
      </c>
      <c r="G99" s="135" t="s">
        <v>3624</v>
      </c>
      <c r="H99" s="136" t="s">
        <v>1089</v>
      </c>
      <c r="I99" s="137" t="s">
        <v>1088</v>
      </c>
      <c r="J99" s="138">
        <v>4</v>
      </c>
      <c r="K99" s="139" t="s">
        <v>3637</v>
      </c>
      <c r="L99" s="140">
        <v>4.6399999999999997</v>
      </c>
      <c r="M99" s="140">
        <v>6.34</v>
      </c>
      <c r="N99" s="140">
        <v>6.34</v>
      </c>
      <c r="O99" s="140">
        <v>6.94</v>
      </c>
      <c r="P99" s="161">
        <v>4.79</v>
      </c>
      <c r="Q99" s="140"/>
      <c r="R99" s="140"/>
      <c r="S99" s="157">
        <v>3</v>
      </c>
      <c r="T99" s="141">
        <v>12.89</v>
      </c>
      <c r="U99" s="142"/>
      <c r="V99" s="142"/>
      <c r="W99" s="142"/>
      <c r="X99" s="143"/>
      <c r="Y99" s="144"/>
      <c r="Z99" s="144"/>
      <c r="AA99" s="144"/>
      <c r="AB99" s="144"/>
      <c r="AC99" s="144"/>
      <c r="AD99" s="144"/>
    </row>
    <row r="100" spans="1:30">
      <c r="A100" s="133"/>
      <c r="B100" s="134">
        <v>291</v>
      </c>
      <c r="C100" s="135" t="str">
        <f>VLOOKUP($B100,'[3]Center Details'!$A$1:$E$292,3,FALSE)</f>
        <v xml:space="preserve">Experiential North </v>
      </c>
      <c r="D100" s="135" t="str">
        <f>VLOOKUP($B100,'[3]Center Details'!$A$1:$E$292,4,FALSE)</f>
        <v xml:space="preserve">Midwest XL's </v>
      </c>
      <c r="E100" s="135" t="str">
        <f>VLOOKUP($B100,'[3]Center Details'!$A$1:$E$292,2,FALSE)</f>
        <v>AMF</v>
      </c>
      <c r="F100" s="135" t="str">
        <f>VLOOKUP($B100,'[3]Center Details'!$A$1:$E$292,5,FALSE)</f>
        <v>AMF Southtown Lanes</v>
      </c>
      <c r="G100" s="135" t="s">
        <v>3624</v>
      </c>
      <c r="H100" s="136" t="s">
        <v>1089</v>
      </c>
      <c r="I100" s="137" t="s">
        <v>1089</v>
      </c>
      <c r="J100" s="138">
        <v>4</v>
      </c>
      <c r="K100" s="139" t="s">
        <v>3652</v>
      </c>
      <c r="L100" s="140">
        <v>4.6399999999999997</v>
      </c>
      <c r="M100" s="140">
        <v>6.34</v>
      </c>
      <c r="N100" s="140">
        <v>6.34</v>
      </c>
      <c r="O100" s="140">
        <v>6.94</v>
      </c>
      <c r="P100" s="161">
        <v>4.79</v>
      </c>
      <c r="Q100" s="140"/>
      <c r="R100" s="140"/>
      <c r="S100" s="157">
        <v>3</v>
      </c>
      <c r="T100" s="157">
        <v>12.89</v>
      </c>
      <c r="U100" s="142"/>
      <c r="V100" s="142"/>
      <c r="W100" s="142"/>
      <c r="X100" s="143"/>
      <c r="Y100" s="144"/>
      <c r="Z100" s="144"/>
      <c r="AA100" s="144"/>
      <c r="AB100" s="144"/>
      <c r="AC100" s="144"/>
      <c r="AD100" s="144"/>
    </row>
    <row r="101" spans="1:30">
      <c r="A101" s="133"/>
      <c r="B101" s="134">
        <v>297</v>
      </c>
      <c r="C101" s="135" t="str">
        <f>VLOOKUP($B101,'[3]Center Details'!$A$1:$E$292,3,FALSE)</f>
        <v xml:space="preserve">Ross </v>
      </c>
      <c r="D101" s="135" t="str">
        <f>VLOOKUP($B101,'[3]Center Details'!$A$1:$E$292,4,FALSE)</f>
        <v xml:space="preserve">Cavalier </v>
      </c>
      <c r="E101" s="135" t="str">
        <f>VLOOKUP($B101,'[3]Center Details'!$A$1:$E$292,2,FALSE)</f>
        <v>AMF</v>
      </c>
      <c r="F101" s="135" t="str">
        <f>VLOOKUP($B101,'[3]Center Details'!$A$1:$E$292,5,FALSE)</f>
        <v>AMF Kegler's Lanes</v>
      </c>
      <c r="G101" s="135" t="s">
        <v>3624</v>
      </c>
      <c r="H101" s="137" t="s">
        <v>1088</v>
      </c>
      <c r="I101" s="137" t="s">
        <v>1089</v>
      </c>
      <c r="J101" s="137">
        <v>4</v>
      </c>
      <c r="K101" s="139" t="s">
        <v>3631</v>
      </c>
      <c r="L101" s="140">
        <v>4.6399999999999997</v>
      </c>
      <c r="M101" s="140">
        <v>6.34</v>
      </c>
      <c r="N101" s="140">
        <v>6.34</v>
      </c>
      <c r="O101" s="140">
        <v>6.94</v>
      </c>
      <c r="P101" s="140">
        <v>4.79</v>
      </c>
      <c r="Q101" s="140"/>
      <c r="R101" s="140"/>
      <c r="S101" s="141">
        <v>3</v>
      </c>
      <c r="T101" s="157">
        <v>12.89</v>
      </c>
      <c r="U101" s="142"/>
      <c r="V101" s="142"/>
      <c r="W101" s="142"/>
      <c r="X101" s="143"/>
      <c r="Y101" s="144"/>
      <c r="Z101" s="144"/>
      <c r="AA101" s="144"/>
      <c r="AB101" s="144"/>
      <c r="AC101" s="144"/>
      <c r="AD101" s="144"/>
    </row>
    <row r="102" spans="1:30">
      <c r="A102" s="145"/>
      <c r="B102" s="152">
        <v>305</v>
      </c>
      <c r="C102" s="135" t="str">
        <f>VLOOKUP($B102,'[3]Center Details'!$A$1:$E$292,3,FALSE)</f>
        <v xml:space="preserve">Experiential North </v>
      </c>
      <c r="D102" s="135" t="str">
        <f>VLOOKUP($B102,'[3]Center Details'!$A$1:$E$292,4,FALSE)</f>
        <v xml:space="preserve">New Jersey XP </v>
      </c>
      <c r="E102" s="135" t="str">
        <f>VLOOKUP($B102,'[3]Center Details'!$A$1:$E$292,2,FALSE)</f>
        <v>AMF</v>
      </c>
      <c r="F102" s="135" t="str">
        <f>VLOOKUP($B102,'[3]Center Details'!$A$1:$E$292,5,FALSE)</f>
        <v>AMF Bolera Paradise Lanes</v>
      </c>
      <c r="G102" s="135" t="s">
        <v>3628</v>
      </c>
      <c r="H102" s="151" t="s">
        <v>525</v>
      </c>
      <c r="I102" s="151" t="s">
        <v>525</v>
      </c>
      <c r="J102" s="151" t="s">
        <v>525</v>
      </c>
      <c r="K102" s="153" t="s">
        <v>3629</v>
      </c>
      <c r="L102" s="154">
        <v>2.09</v>
      </c>
      <c r="M102" s="155">
        <v>3.89</v>
      </c>
      <c r="N102" s="155">
        <v>3.89</v>
      </c>
      <c r="O102" s="155">
        <v>4.3899999999999997</v>
      </c>
      <c r="P102" s="155">
        <v>3.94</v>
      </c>
      <c r="Q102" s="155"/>
      <c r="R102" s="155"/>
      <c r="S102" s="141" t="s">
        <v>525</v>
      </c>
      <c r="T102" s="141" t="s">
        <v>525</v>
      </c>
      <c r="U102" s="156">
        <v>8.19</v>
      </c>
      <c r="V102" s="156">
        <v>12.19</v>
      </c>
      <c r="W102" s="156">
        <v>14.19</v>
      </c>
      <c r="X102" s="147"/>
      <c r="Y102" s="170">
        <v>21</v>
      </c>
      <c r="Z102" s="170">
        <v>27</v>
      </c>
      <c r="AA102" s="170">
        <v>32</v>
      </c>
      <c r="AB102" s="170">
        <v>10.5</v>
      </c>
      <c r="AC102" s="170">
        <v>13.5</v>
      </c>
      <c r="AD102" s="170">
        <v>16</v>
      </c>
    </row>
    <row r="103" spans="1:30">
      <c r="A103" s="133"/>
      <c r="B103" s="134">
        <v>306</v>
      </c>
      <c r="C103" s="135" t="str">
        <f>VLOOKUP($B103,'[3]Center Details'!$A$1:$E$292,3,FALSE)</f>
        <v xml:space="preserve">Ross </v>
      </c>
      <c r="D103" s="135" t="str">
        <f>VLOOKUP($B103,'[3]Center Details'!$A$1:$E$292,4,FALSE)</f>
        <v xml:space="preserve">Alligator </v>
      </c>
      <c r="E103" s="135" t="str">
        <f>VLOOKUP($B103,'[3]Center Details'!$A$1:$E$292,2,FALSE)</f>
        <v>AMF</v>
      </c>
      <c r="F103" s="135" t="str">
        <f>VLOOKUP($B103,'[3]Center Details'!$A$1:$E$292,5,FALSE)</f>
        <v>AMF Sky Lanes</v>
      </c>
      <c r="G103" s="135" t="s">
        <v>3624</v>
      </c>
      <c r="H103" s="137" t="s">
        <v>1088</v>
      </c>
      <c r="I103" s="137" t="s">
        <v>1089</v>
      </c>
      <c r="J103" s="137">
        <v>6</v>
      </c>
      <c r="K103" s="139" t="s">
        <v>3653</v>
      </c>
      <c r="L103" s="140">
        <v>3.64</v>
      </c>
      <c r="M103" s="140">
        <v>5.04</v>
      </c>
      <c r="N103" s="140">
        <v>5.04</v>
      </c>
      <c r="O103" s="140">
        <v>5.74</v>
      </c>
      <c r="P103" s="140">
        <v>4.29</v>
      </c>
      <c r="Q103" s="140"/>
      <c r="R103" s="140"/>
      <c r="S103" s="141">
        <v>2.5</v>
      </c>
      <c r="T103" s="141">
        <v>10.89</v>
      </c>
      <c r="U103" s="142"/>
      <c r="V103" s="142"/>
      <c r="W103" s="142"/>
      <c r="X103" s="143"/>
      <c r="Y103" s="144"/>
      <c r="Z103" s="144"/>
      <c r="AA103" s="144"/>
      <c r="AB103" s="144"/>
      <c r="AC103" s="144"/>
      <c r="AD103" s="144"/>
    </row>
    <row r="104" spans="1:30">
      <c r="A104" s="163"/>
      <c r="B104" s="152">
        <v>704</v>
      </c>
      <c r="C104" s="135" t="str">
        <f>VLOOKUP($B104,'[3]Center Details'!$A$1:$E$292,3,FALSE)</f>
        <v xml:space="preserve">Experiential North </v>
      </c>
      <c r="D104" s="135" t="str">
        <f>VLOOKUP($B104,'[3]Center Details'!$A$1:$E$292,4,FALSE)</f>
        <v xml:space="preserve">New Yawk </v>
      </c>
      <c r="E104" s="135" t="str">
        <f>VLOOKUP($B104,'[3]Center Details'!$A$1:$E$292,2,FALSE)</f>
        <v>Bowlero</v>
      </c>
      <c r="F104" s="135" t="str">
        <f>VLOOKUP($B104,'[3]Center Details'!$A$1:$E$292,5,FALSE)</f>
        <v>Bowlero Miami</v>
      </c>
      <c r="G104" s="135" t="s">
        <v>3626</v>
      </c>
      <c r="H104" s="148" t="s">
        <v>1089</v>
      </c>
      <c r="I104" s="148" t="s">
        <v>1089</v>
      </c>
      <c r="J104" s="143">
        <v>4.5</v>
      </c>
      <c r="K104" s="149" t="s">
        <v>3648</v>
      </c>
      <c r="L104" s="150">
        <v>4.84</v>
      </c>
      <c r="M104" s="150">
        <v>6.84</v>
      </c>
      <c r="N104" s="150">
        <v>6.84</v>
      </c>
      <c r="O104" s="150">
        <v>8.84</v>
      </c>
      <c r="P104" s="150">
        <v>5.79</v>
      </c>
      <c r="Q104" s="150"/>
      <c r="R104" s="150"/>
      <c r="S104" s="141">
        <v>3.49</v>
      </c>
      <c r="T104" s="141">
        <v>14.19</v>
      </c>
      <c r="U104" s="151"/>
      <c r="V104" s="151"/>
      <c r="W104" s="151"/>
      <c r="X104" s="147"/>
      <c r="Y104" s="144"/>
      <c r="Z104" s="144"/>
      <c r="AA104" s="144"/>
      <c r="AB104" s="144"/>
      <c r="AC104" s="144"/>
      <c r="AD104" s="144"/>
    </row>
    <row r="105" spans="1:30">
      <c r="A105" s="133"/>
      <c r="B105" s="134">
        <v>311</v>
      </c>
      <c r="C105" s="135" t="str">
        <f>VLOOKUP($B105,'[3]Center Details'!$A$1:$E$292,3,FALSE)</f>
        <v xml:space="preserve">Southeast </v>
      </c>
      <c r="D105" s="135" t="str">
        <f>VLOOKUP($B105,'[3]Center Details'!$A$1:$E$292,4,FALSE)</f>
        <v xml:space="preserve">South Florida </v>
      </c>
      <c r="E105" s="135" t="str">
        <f>VLOOKUP($B105,'[3]Center Details'!$A$1:$E$292,2,FALSE)</f>
        <v>AMF</v>
      </c>
      <c r="F105" s="135" t="str">
        <f>VLOOKUP($B105,'[3]Center Details'!$A$1:$E$292,5,FALSE)</f>
        <v>AMF Pembroke Pines Lanes</v>
      </c>
      <c r="G105" s="135" t="s">
        <v>3624</v>
      </c>
      <c r="H105" s="137" t="s">
        <v>1088</v>
      </c>
      <c r="I105" s="137" t="s">
        <v>1089</v>
      </c>
      <c r="J105" s="137">
        <v>5</v>
      </c>
      <c r="K105" s="139" t="s">
        <v>3632</v>
      </c>
      <c r="L105" s="140">
        <v>4.24</v>
      </c>
      <c r="M105" s="140">
        <v>5.64</v>
      </c>
      <c r="N105" s="140">
        <v>5.64</v>
      </c>
      <c r="O105" s="140">
        <v>6.24</v>
      </c>
      <c r="P105" s="140">
        <v>4.29</v>
      </c>
      <c r="Q105" s="140"/>
      <c r="R105" s="140"/>
      <c r="S105" s="141">
        <v>2.5</v>
      </c>
      <c r="T105" s="141">
        <v>12.09</v>
      </c>
      <c r="U105" s="142"/>
      <c r="V105" s="142"/>
      <c r="W105" s="142"/>
      <c r="X105" s="143"/>
      <c r="Y105" s="144"/>
      <c r="Z105" s="144"/>
      <c r="AA105" s="144"/>
      <c r="AB105" s="144"/>
      <c r="AC105" s="144"/>
      <c r="AD105" s="144"/>
    </row>
    <row r="106" spans="1:30">
      <c r="A106" s="133"/>
      <c r="B106" s="134">
        <v>314</v>
      </c>
      <c r="C106" s="135" t="str">
        <f>VLOOKUP($B106,'[3]Center Details'!$A$1:$E$292,3,FALSE)</f>
        <v xml:space="preserve">Patriot </v>
      </c>
      <c r="D106" s="135" t="str">
        <f>VLOOKUP($B106,'[3]Center Details'!$A$1:$E$292,4,FALSE)</f>
        <v xml:space="preserve">Patriot </v>
      </c>
      <c r="E106" s="135" t="str">
        <f>VLOOKUP($B106,'[3]Center Details'!$A$1:$E$292,2,FALSE)</f>
        <v>AMF</v>
      </c>
      <c r="F106" s="135" t="str">
        <f>VLOOKUP($B106,'[3]Center Details'!$A$1:$E$292,5,FALSE)</f>
        <v>AMF Chicopee Lanes</v>
      </c>
      <c r="G106" s="135" t="s">
        <v>3624</v>
      </c>
      <c r="H106" s="136" t="s">
        <v>1089</v>
      </c>
      <c r="I106" s="137" t="s">
        <v>1089</v>
      </c>
      <c r="J106" s="138">
        <v>4</v>
      </c>
      <c r="K106" s="139" t="s">
        <v>3652</v>
      </c>
      <c r="L106" s="140">
        <v>4.6399999999999997</v>
      </c>
      <c r="M106" s="140">
        <v>6.34</v>
      </c>
      <c r="N106" s="140">
        <v>6.34</v>
      </c>
      <c r="O106" s="140">
        <v>6.94</v>
      </c>
      <c r="P106" s="161">
        <v>4.79</v>
      </c>
      <c r="Q106" s="140"/>
      <c r="R106" s="140"/>
      <c r="S106" s="157">
        <v>3</v>
      </c>
      <c r="T106" s="157">
        <v>12.89</v>
      </c>
      <c r="U106" s="142"/>
      <c r="V106" s="142"/>
      <c r="W106" s="142"/>
      <c r="X106" s="143"/>
      <c r="Y106" s="144"/>
      <c r="Z106" s="144"/>
      <c r="AA106" s="144"/>
      <c r="AB106" s="144"/>
      <c r="AC106" s="144"/>
      <c r="AD106" s="144"/>
    </row>
    <row r="107" spans="1:30">
      <c r="A107" s="133"/>
      <c r="B107" s="134">
        <v>339</v>
      </c>
      <c r="C107" s="135" t="str">
        <f>VLOOKUP($B107,'[3]Center Details'!$A$1:$E$292,3,FALSE)</f>
        <v xml:space="preserve">Ross </v>
      </c>
      <c r="D107" s="135" t="str">
        <f>VLOOKUP($B107,'[3]Center Details'!$A$1:$E$292,4,FALSE)</f>
        <v xml:space="preserve">Birdland </v>
      </c>
      <c r="E107" s="135" t="str">
        <f>VLOOKUP($B107,'[3]Center Details'!$A$1:$E$292,2,FALSE)</f>
        <v>AMF</v>
      </c>
      <c r="F107" s="135" t="str">
        <f>VLOOKUP($B107,'[3]Center Details'!$A$1:$E$292,5,FALSE)</f>
        <v>AMF Southwest Lanes</v>
      </c>
      <c r="G107" s="135" t="s">
        <v>3624</v>
      </c>
      <c r="H107" s="136" t="s">
        <v>1089</v>
      </c>
      <c r="I107" s="136" t="s">
        <v>1089</v>
      </c>
      <c r="J107" s="168" t="s">
        <v>525</v>
      </c>
      <c r="K107" s="169" t="s">
        <v>3654</v>
      </c>
      <c r="L107" s="140">
        <v>3.89</v>
      </c>
      <c r="M107" s="140">
        <v>5.29</v>
      </c>
      <c r="N107" s="140">
        <v>5.29</v>
      </c>
      <c r="O107" s="140">
        <v>5.79</v>
      </c>
      <c r="P107" s="140">
        <v>4.29</v>
      </c>
      <c r="Q107" s="140"/>
      <c r="R107" s="140"/>
      <c r="S107" s="141">
        <v>2.5</v>
      </c>
      <c r="T107" s="141">
        <v>12.09</v>
      </c>
      <c r="U107" s="142"/>
      <c r="V107" s="142"/>
      <c r="W107" s="142"/>
      <c r="X107" s="143"/>
      <c r="Y107" s="144"/>
      <c r="Z107" s="144"/>
      <c r="AA107" s="144"/>
      <c r="AB107" s="144"/>
      <c r="AC107" s="144"/>
      <c r="AD107" s="144"/>
    </row>
    <row r="108" spans="1:30">
      <c r="A108" s="145"/>
      <c r="B108" s="152">
        <v>391</v>
      </c>
      <c r="C108" s="135" t="str">
        <f>VLOOKUP($B108,'[3]Center Details'!$A$1:$E$292,3,FALSE)</f>
        <v xml:space="preserve">Experiential </v>
      </c>
      <c r="D108" s="135" t="str">
        <f>VLOOKUP($B108,'[3]Center Details'!$A$1:$E$292,4,FALSE)</f>
        <v xml:space="preserve">Lone Star </v>
      </c>
      <c r="E108" s="135" t="str">
        <f>VLOOKUP($B108,'[3]Center Details'!$A$1:$E$292,2,FALSE)</f>
        <v>Bowlmor</v>
      </c>
      <c r="F108" s="158" t="str">
        <f>VLOOKUP($B108,'[3]Center Details'!$A$1:$E$292,5,FALSE)</f>
        <v>Bowlmor Houston</v>
      </c>
      <c r="G108" s="135" t="s">
        <v>3626</v>
      </c>
      <c r="H108" s="148" t="s">
        <v>1089</v>
      </c>
      <c r="I108" s="148" t="s">
        <v>1089</v>
      </c>
      <c r="J108" s="143">
        <v>4.25</v>
      </c>
      <c r="K108" s="159" t="s">
        <v>3650</v>
      </c>
      <c r="L108" s="150">
        <v>5.24</v>
      </c>
      <c r="M108" s="150">
        <v>7.14</v>
      </c>
      <c r="N108" s="150">
        <v>7.14</v>
      </c>
      <c r="O108" s="150">
        <v>9.14</v>
      </c>
      <c r="P108" s="150">
        <v>5.79</v>
      </c>
      <c r="Q108" s="150"/>
      <c r="R108" s="150"/>
      <c r="S108" s="141">
        <v>3.49</v>
      </c>
      <c r="T108" s="141">
        <v>15.19</v>
      </c>
      <c r="U108" s="151"/>
      <c r="V108" s="151"/>
      <c r="W108" s="151"/>
      <c r="X108" s="147"/>
      <c r="Y108" s="144"/>
      <c r="Z108" s="144"/>
      <c r="AA108" s="144"/>
      <c r="AB108" s="144"/>
      <c r="AC108" s="144"/>
      <c r="AD108" s="144"/>
    </row>
    <row r="109" spans="1:30">
      <c r="A109" s="166"/>
      <c r="B109" s="152">
        <v>143</v>
      </c>
      <c r="C109" s="135" t="str">
        <f>VLOOKUP($B109,'[3]Center Details'!$A$1:$E$292,3,FALSE)</f>
        <v xml:space="preserve">Experiential </v>
      </c>
      <c r="D109" s="135" t="str">
        <f>VLOOKUP($B109,'[3]Center Details'!$A$1:$E$292,4,FALSE)</f>
        <v xml:space="preserve">Lone Star </v>
      </c>
      <c r="E109" s="135" t="str">
        <f>VLOOKUP($B109,'[3]Center Details'!$A$1:$E$292,2,FALSE)</f>
        <v>Bowlero</v>
      </c>
      <c r="F109" s="135" t="str">
        <f>VLOOKUP($B109,'[3]Center Details'!$A$1:$E$292,5,FALSE)</f>
        <v>Bowlero Corpus Christi</v>
      </c>
      <c r="G109" s="135" t="s">
        <v>3626</v>
      </c>
      <c r="H109" s="148" t="s">
        <v>1089</v>
      </c>
      <c r="I109" s="148" t="s">
        <v>1089</v>
      </c>
      <c r="J109" s="143">
        <v>6</v>
      </c>
      <c r="K109" s="149" t="s">
        <v>3655</v>
      </c>
      <c r="L109" s="150">
        <v>4.74</v>
      </c>
      <c r="M109" s="150">
        <v>6.64</v>
      </c>
      <c r="N109" s="150">
        <v>6.64</v>
      </c>
      <c r="O109" s="150">
        <v>8.14</v>
      </c>
      <c r="P109" s="150">
        <v>5.39</v>
      </c>
      <c r="Q109" s="150"/>
      <c r="R109" s="150"/>
      <c r="S109" s="141">
        <v>3.09</v>
      </c>
      <c r="T109" s="141">
        <v>13.19</v>
      </c>
      <c r="U109" s="151"/>
      <c r="V109" s="151"/>
      <c r="W109" s="151"/>
      <c r="X109" s="147"/>
      <c r="Y109" s="144"/>
      <c r="Z109" s="144"/>
      <c r="AA109" s="144"/>
      <c r="AB109" s="144"/>
      <c r="AC109" s="144"/>
      <c r="AD109" s="144"/>
    </row>
    <row r="110" spans="1:30" s="171" customFormat="1">
      <c r="A110" s="166"/>
      <c r="B110" s="165">
        <v>148</v>
      </c>
      <c r="C110" s="135" t="str">
        <f>VLOOKUP($B110,'[3]Center Details'!$A$1:$E$292,3,FALSE)</f>
        <v xml:space="preserve">Experiential </v>
      </c>
      <c r="D110" s="135" t="str">
        <f>VLOOKUP($B110,'[3]Center Details'!$A$1:$E$292,4,FALSE)</f>
        <v xml:space="preserve">OC </v>
      </c>
      <c r="E110" s="135" t="str">
        <f>VLOOKUP($B110,'[3]Center Details'!$A$1:$E$292,2,FALSE)</f>
        <v>Bowlero</v>
      </c>
      <c r="F110" s="135" t="str">
        <f>VLOOKUP($B110,'[3]Center Details'!$A$1:$E$292,5,FALSE)</f>
        <v>Bowlero San Marcos</v>
      </c>
      <c r="G110" s="135" t="s">
        <v>3626</v>
      </c>
      <c r="H110" s="148" t="s">
        <v>1088</v>
      </c>
      <c r="I110" s="148" t="s">
        <v>1089</v>
      </c>
      <c r="J110" s="148">
        <v>6</v>
      </c>
      <c r="K110" s="149" t="s">
        <v>3656</v>
      </c>
      <c r="L110" s="150">
        <v>4.74</v>
      </c>
      <c r="M110" s="150">
        <v>6.64</v>
      </c>
      <c r="N110" s="150">
        <v>6.64</v>
      </c>
      <c r="O110" s="150">
        <v>8.14</v>
      </c>
      <c r="P110" s="150">
        <v>5.39</v>
      </c>
      <c r="Q110" s="150"/>
      <c r="R110" s="150"/>
      <c r="S110" s="141">
        <v>3.09</v>
      </c>
      <c r="T110" s="141">
        <v>13.19</v>
      </c>
      <c r="U110" s="151"/>
      <c r="V110" s="151"/>
      <c r="W110" s="151"/>
      <c r="X110" s="147"/>
    </row>
    <row r="111" spans="1:30">
      <c r="A111" s="133"/>
      <c r="B111" s="134">
        <v>340</v>
      </c>
      <c r="C111" s="135" t="str">
        <f>VLOOKUP($B111,'[3]Center Details'!$A$1:$E$292,3,FALSE)</f>
        <v xml:space="preserve">Ross </v>
      </c>
      <c r="D111" s="135" t="str">
        <f>VLOOKUP($B111,'[3]Center Details'!$A$1:$E$292,4,FALSE)</f>
        <v xml:space="preserve">Birdland </v>
      </c>
      <c r="E111" s="135" t="str">
        <f>VLOOKUP($B111,'[3]Center Details'!$A$1:$E$292,2,FALSE)</f>
        <v>AMF</v>
      </c>
      <c r="F111" s="135" t="str">
        <f>VLOOKUP($B111,'[3]Center Details'!$A$1:$E$292,5,FALSE)</f>
        <v>AMF Pikesville Lanes</v>
      </c>
      <c r="G111" s="135" t="s">
        <v>3624</v>
      </c>
      <c r="H111" s="137" t="s">
        <v>1089</v>
      </c>
      <c r="I111" s="137" t="s">
        <v>1089</v>
      </c>
      <c r="J111" s="168" t="s">
        <v>525</v>
      </c>
      <c r="K111" s="169" t="s">
        <v>3657</v>
      </c>
      <c r="L111" s="140">
        <v>4.59</v>
      </c>
      <c r="M111" s="140">
        <v>6.39</v>
      </c>
      <c r="N111" s="140">
        <v>6.39</v>
      </c>
      <c r="O111" s="140">
        <v>6.99</v>
      </c>
      <c r="P111" s="140">
        <v>4.79</v>
      </c>
      <c r="Q111" s="140"/>
      <c r="R111" s="140"/>
      <c r="S111" s="141">
        <v>3</v>
      </c>
      <c r="T111" s="141">
        <v>12.89</v>
      </c>
      <c r="U111" s="142"/>
      <c r="V111" s="142"/>
      <c r="W111" s="142"/>
      <c r="X111" s="143"/>
      <c r="Y111" s="144"/>
      <c r="Z111" s="144"/>
      <c r="AA111" s="144"/>
      <c r="AB111" s="144"/>
      <c r="AC111" s="144"/>
      <c r="AD111" s="144"/>
    </row>
    <row r="112" spans="1:30">
      <c r="A112" s="145"/>
      <c r="B112" s="152">
        <v>336</v>
      </c>
      <c r="C112" s="135" t="str">
        <f>VLOOKUP($B112,'[3]Center Details'!$A$1:$E$292,3,FALSE)</f>
        <v xml:space="preserve">Ross </v>
      </c>
      <c r="D112" s="135" t="str">
        <f>VLOOKUP($B112,'[3]Center Details'!$A$1:$E$292,4,FALSE)</f>
        <v xml:space="preserve">Birdland </v>
      </c>
      <c r="E112" s="135" t="str">
        <f>VLOOKUP($B112,'[3]Center Details'!$A$1:$E$292,2,FALSE)</f>
        <v>Bowlero</v>
      </c>
      <c r="F112" s="135" t="str">
        <f>VLOOKUP($B112,'[3]Center Details'!$A$1:$E$292,5,FALSE)</f>
        <v>Bowlero Timonium</v>
      </c>
      <c r="G112" s="135" t="s">
        <v>3626</v>
      </c>
      <c r="H112" s="137" t="s">
        <v>1089</v>
      </c>
      <c r="I112" s="137" t="s">
        <v>1088</v>
      </c>
      <c r="J112" s="137">
        <v>6</v>
      </c>
      <c r="K112" s="149" t="s">
        <v>3658</v>
      </c>
      <c r="L112" s="150">
        <v>4.74</v>
      </c>
      <c r="M112" s="150">
        <v>6.64</v>
      </c>
      <c r="N112" s="150">
        <v>6.64</v>
      </c>
      <c r="O112" s="150">
        <v>8.14</v>
      </c>
      <c r="P112" s="150">
        <v>5.39</v>
      </c>
      <c r="Q112" s="150"/>
      <c r="R112" s="150"/>
      <c r="S112" s="141">
        <v>3.09</v>
      </c>
      <c r="T112" s="141">
        <v>13.19</v>
      </c>
      <c r="U112" s="151"/>
      <c r="V112" s="151"/>
      <c r="W112" s="151"/>
      <c r="X112" s="147"/>
      <c r="Y112" s="144"/>
      <c r="Z112" s="144"/>
      <c r="AA112" s="144"/>
      <c r="AB112" s="144"/>
      <c r="AC112" s="144"/>
      <c r="AD112" s="144"/>
    </row>
    <row r="113" spans="1:30">
      <c r="A113" s="133"/>
      <c r="B113" s="134">
        <v>341</v>
      </c>
      <c r="C113" s="135" t="str">
        <f>VLOOKUP($B113,'[3]Center Details'!$A$1:$E$292,3,FALSE)</f>
        <v xml:space="preserve">Ross </v>
      </c>
      <c r="D113" s="135" t="str">
        <f>VLOOKUP($B113,'[3]Center Details'!$A$1:$E$292,4,FALSE)</f>
        <v xml:space="preserve">Capitol </v>
      </c>
      <c r="E113" s="135" t="str">
        <f>VLOOKUP($B113,'[3]Center Details'!$A$1:$E$292,2,FALSE)</f>
        <v>AMF</v>
      </c>
      <c r="F113" s="135" t="str">
        <f>VLOOKUP($B113,'[3]Center Details'!$A$1:$E$292,5,FALSE)</f>
        <v>AMF Dundalk Lanes</v>
      </c>
      <c r="G113" s="135" t="s">
        <v>3624</v>
      </c>
      <c r="H113" s="136" t="s">
        <v>1089</v>
      </c>
      <c r="I113" s="136" t="s">
        <v>1089</v>
      </c>
      <c r="J113" s="168" t="s">
        <v>525</v>
      </c>
      <c r="K113" s="169" t="s">
        <v>3659</v>
      </c>
      <c r="L113" s="140">
        <v>4.29</v>
      </c>
      <c r="M113" s="140">
        <v>5.79</v>
      </c>
      <c r="N113" s="140">
        <v>5.79</v>
      </c>
      <c r="O113" s="140">
        <v>6.49</v>
      </c>
      <c r="P113" s="140">
        <v>4.29</v>
      </c>
      <c r="Q113" s="140"/>
      <c r="R113" s="140"/>
      <c r="S113" s="141">
        <v>2.5</v>
      </c>
      <c r="T113" s="141">
        <v>12.09</v>
      </c>
      <c r="U113" s="142"/>
      <c r="V113" s="142"/>
      <c r="W113" s="142"/>
      <c r="X113" s="143"/>
      <c r="Y113" s="144"/>
      <c r="Z113" s="144"/>
      <c r="AA113" s="144"/>
      <c r="AB113" s="144"/>
      <c r="AC113" s="144"/>
      <c r="AD113" s="144"/>
    </row>
    <row r="114" spans="1:30">
      <c r="A114" s="133"/>
      <c r="B114" s="134">
        <v>312</v>
      </c>
      <c r="C114" s="135" t="str">
        <f>VLOOKUP($B114,'[3]Center Details'!$A$1:$E$292,3,FALSE)</f>
        <v xml:space="preserve">Southeast </v>
      </c>
      <c r="D114" s="135" t="str">
        <f>VLOOKUP($B114,'[3]Center Details'!$A$1:$E$292,4,FALSE)</f>
        <v xml:space="preserve">South Florida </v>
      </c>
      <c r="E114" s="135" t="str">
        <f>VLOOKUP($B114,'[3]Center Details'!$A$1:$E$292,2,FALSE)</f>
        <v>AMF</v>
      </c>
      <c r="F114" s="135" t="str">
        <f>VLOOKUP($B114,'[3]Center Details'!$A$1:$E$292,5,FALSE)</f>
        <v>AMF Boynton Beach Lanes</v>
      </c>
      <c r="G114" s="135" t="s">
        <v>3624</v>
      </c>
      <c r="H114" s="137" t="s">
        <v>1088</v>
      </c>
      <c r="I114" s="137" t="s">
        <v>1088</v>
      </c>
      <c r="J114" s="137">
        <v>5</v>
      </c>
      <c r="K114" s="139" t="s">
        <v>3625</v>
      </c>
      <c r="L114" s="140">
        <v>4.24</v>
      </c>
      <c r="M114" s="140">
        <v>5.64</v>
      </c>
      <c r="N114" s="140">
        <v>5.64</v>
      </c>
      <c r="O114" s="140">
        <v>6.24</v>
      </c>
      <c r="P114" s="140">
        <v>4.29</v>
      </c>
      <c r="Q114" s="140"/>
      <c r="R114" s="140"/>
      <c r="S114" s="141">
        <v>2.5</v>
      </c>
      <c r="T114" s="141">
        <v>12.09</v>
      </c>
      <c r="U114" s="142"/>
      <c r="V114" s="142"/>
      <c r="W114" s="142"/>
      <c r="X114" s="143"/>
      <c r="Y114" s="144"/>
      <c r="Z114" s="144"/>
      <c r="AA114" s="144"/>
      <c r="AB114" s="144"/>
      <c r="AC114" s="144"/>
      <c r="AD114" s="144"/>
    </row>
    <row r="115" spans="1:30">
      <c r="A115" s="133"/>
      <c r="B115" s="134">
        <v>343</v>
      </c>
      <c r="C115" s="135" t="str">
        <f>VLOOKUP($B115,'[3]Center Details'!$A$1:$E$292,3,FALSE)</f>
        <v xml:space="preserve">Ross </v>
      </c>
      <c r="D115" s="135" t="str">
        <f>VLOOKUP($B115,'[3]Center Details'!$A$1:$E$292,4,FALSE)</f>
        <v xml:space="preserve">Birdland </v>
      </c>
      <c r="E115" s="135" t="str">
        <f>VLOOKUP($B115,'[3]Center Details'!$A$1:$E$292,2,FALSE)</f>
        <v>AMF</v>
      </c>
      <c r="F115" s="135" t="str">
        <f>VLOOKUP($B115,'[3]Center Details'!$A$1:$E$292,5,FALSE)</f>
        <v>AMF Woodlawn Lanes</v>
      </c>
      <c r="G115" s="135" t="s">
        <v>3624</v>
      </c>
      <c r="H115" s="136" t="s">
        <v>1089</v>
      </c>
      <c r="I115" s="137" t="s">
        <v>1089</v>
      </c>
      <c r="J115" s="168" t="s">
        <v>525</v>
      </c>
      <c r="K115" s="169" t="s">
        <v>3660</v>
      </c>
      <c r="L115" s="140">
        <v>4.6900000000000004</v>
      </c>
      <c r="M115" s="140">
        <v>6.49</v>
      </c>
      <c r="N115" s="140">
        <v>6.49</v>
      </c>
      <c r="O115" s="140">
        <v>7.09</v>
      </c>
      <c r="P115" s="140">
        <v>4.79</v>
      </c>
      <c r="Q115" s="140"/>
      <c r="R115" s="140"/>
      <c r="S115" s="141">
        <v>3</v>
      </c>
      <c r="T115" s="141">
        <v>12.89</v>
      </c>
      <c r="U115" s="142"/>
      <c r="V115" s="142"/>
      <c r="W115" s="142"/>
      <c r="X115" s="143"/>
      <c r="Y115" s="144"/>
      <c r="Z115" s="144"/>
      <c r="AA115" s="144"/>
      <c r="AB115" s="144"/>
      <c r="AC115" s="144"/>
      <c r="AD115" s="144"/>
    </row>
    <row r="116" spans="1:30">
      <c r="A116" s="133"/>
      <c r="B116" s="134">
        <v>349</v>
      </c>
      <c r="C116" s="135" t="str">
        <f>VLOOKUP($B116,'[3]Center Details'!$A$1:$E$292,3,FALSE)</f>
        <v xml:space="preserve">Ross </v>
      </c>
      <c r="D116" s="135" t="str">
        <f>VLOOKUP($B116,'[3]Center Details'!$A$1:$E$292,4,FALSE)</f>
        <v xml:space="preserve">Capitol </v>
      </c>
      <c r="E116" s="135" t="str">
        <f>VLOOKUP($B116,'[3]Center Details'!$A$1:$E$292,2,FALSE)</f>
        <v>AMF</v>
      </c>
      <c r="F116" s="135" t="str">
        <f>VLOOKUP($B116,'[3]Center Details'!$A$1:$E$292,5,FALSE)</f>
        <v>AMF Southdale Lanes</v>
      </c>
      <c r="G116" s="135" t="s">
        <v>3624</v>
      </c>
      <c r="H116" s="136" t="s">
        <v>1089</v>
      </c>
      <c r="I116" s="136" t="s">
        <v>1089</v>
      </c>
      <c r="J116" s="168" t="s">
        <v>525</v>
      </c>
      <c r="K116" s="169" t="s">
        <v>3661</v>
      </c>
      <c r="L116" s="140">
        <v>3.59</v>
      </c>
      <c r="M116" s="140">
        <v>5.09</v>
      </c>
      <c r="N116" s="140">
        <v>5.09</v>
      </c>
      <c r="O116" s="140">
        <v>5.89</v>
      </c>
      <c r="P116" s="140">
        <v>4.29</v>
      </c>
      <c r="Q116" s="140"/>
      <c r="R116" s="140"/>
      <c r="S116" s="141">
        <v>2.5</v>
      </c>
      <c r="T116" s="141">
        <v>10.89</v>
      </c>
      <c r="U116" s="142"/>
      <c r="V116" s="142"/>
      <c r="W116" s="142"/>
      <c r="X116" s="143"/>
      <c r="Y116" s="144"/>
      <c r="Z116" s="144"/>
      <c r="AA116" s="144"/>
      <c r="AB116" s="144"/>
      <c r="AC116" s="144"/>
      <c r="AD116" s="144"/>
    </row>
    <row r="117" spans="1:30">
      <c r="A117" s="133"/>
      <c r="B117" s="134">
        <v>350</v>
      </c>
      <c r="C117" s="135" t="str">
        <f>VLOOKUP($B117,'[3]Center Details'!$A$1:$E$292,3,FALSE)</f>
        <v xml:space="preserve">West </v>
      </c>
      <c r="D117" s="135" t="str">
        <f>VLOOKUP($B117,'[3]Center Details'!$A$1:$E$292,4,FALSE)</f>
        <v>Majestic</v>
      </c>
      <c r="E117" s="135" t="str">
        <f>VLOOKUP($B117,'[3]Center Details'!$A$1:$E$292,2,FALSE)</f>
        <v>AMF</v>
      </c>
      <c r="F117" s="135" t="str">
        <f>VLOOKUP($B117,'[3]Center Details'!$A$1:$E$292,5,FALSE)</f>
        <v>AMF Deer Valley Lanes</v>
      </c>
      <c r="G117" s="135" t="s">
        <v>3624</v>
      </c>
      <c r="H117" s="136" t="s">
        <v>1089</v>
      </c>
      <c r="I117" s="136" t="s">
        <v>1089</v>
      </c>
      <c r="J117" s="168" t="s">
        <v>525</v>
      </c>
      <c r="K117" s="169" t="s">
        <v>3662</v>
      </c>
      <c r="L117" s="140">
        <v>3.19</v>
      </c>
      <c r="M117" s="140">
        <v>4.29</v>
      </c>
      <c r="N117" s="140">
        <v>4.29</v>
      </c>
      <c r="O117" s="140">
        <v>4.8899999999999997</v>
      </c>
      <c r="P117" s="140">
        <v>4.29</v>
      </c>
      <c r="Q117" s="140"/>
      <c r="R117" s="140"/>
      <c r="S117" s="141">
        <v>2</v>
      </c>
      <c r="T117" s="141">
        <v>9.89</v>
      </c>
      <c r="U117" s="142"/>
      <c r="V117" s="142"/>
      <c r="W117" s="142"/>
      <c r="X117" s="143"/>
      <c r="Y117" s="144"/>
      <c r="Z117" s="144"/>
      <c r="AA117" s="144"/>
      <c r="AB117" s="144"/>
      <c r="AC117" s="144"/>
      <c r="AD117" s="144"/>
    </row>
    <row r="118" spans="1:30">
      <c r="A118" s="133"/>
      <c r="B118" s="134">
        <v>342</v>
      </c>
      <c r="C118" s="135" t="str">
        <f>VLOOKUP($B118,'[3]Center Details'!$A$1:$E$292,3,FALSE)</f>
        <v xml:space="preserve">Ross </v>
      </c>
      <c r="D118" s="135" t="str">
        <f>VLOOKUP($B118,'[3]Center Details'!$A$1:$E$292,4,FALSE)</f>
        <v xml:space="preserve">Birdland </v>
      </c>
      <c r="E118" s="135" t="str">
        <f>VLOOKUP($B118,'[3]Center Details'!$A$1:$E$292,2,FALSE)</f>
        <v>AMF</v>
      </c>
      <c r="F118" s="135" t="str">
        <f>VLOOKUP($B118,'[3]Center Details'!$A$1:$E$292,5,FALSE)</f>
        <v>AMF Towson Lanes</v>
      </c>
      <c r="G118" s="135" t="s">
        <v>3624</v>
      </c>
      <c r="H118" s="136" t="s">
        <v>1089</v>
      </c>
      <c r="I118" s="136" t="s">
        <v>1089</v>
      </c>
      <c r="J118" s="138">
        <v>5</v>
      </c>
      <c r="K118" s="139" t="s">
        <v>3638</v>
      </c>
      <c r="L118" s="140">
        <v>4.24</v>
      </c>
      <c r="M118" s="140">
        <v>5.64</v>
      </c>
      <c r="N118" s="140">
        <v>5.64</v>
      </c>
      <c r="O118" s="140">
        <v>6.24</v>
      </c>
      <c r="P118" s="140">
        <v>4.29</v>
      </c>
      <c r="Q118" s="140"/>
      <c r="R118" s="140"/>
      <c r="S118" s="141">
        <v>2.5</v>
      </c>
      <c r="T118" s="141">
        <v>12.09</v>
      </c>
      <c r="U118" s="142"/>
      <c r="V118" s="142"/>
      <c r="W118" s="142"/>
      <c r="X118" s="143"/>
      <c r="Y118" s="144"/>
      <c r="Z118" s="144"/>
      <c r="AA118" s="144"/>
      <c r="AB118" s="144"/>
      <c r="AC118" s="144"/>
      <c r="AD118" s="144"/>
    </row>
    <row r="119" spans="1:30">
      <c r="A119" s="133"/>
      <c r="B119" s="134">
        <v>353</v>
      </c>
      <c r="C119" s="135" t="str">
        <f>VLOOKUP($B119,'[3]Center Details'!$A$1:$E$292,3,FALSE)</f>
        <v xml:space="preserve">West </v>
      </c>
      <c r="D119" s="135" t="str">
        <f>VLOOKUP($B119,'[3]Center Details'!$A$1:$E$292,4,FALSE)</f>
        <v>Sun Devil</v>
      </c>
      <c r="E119" s="135" t="str">
        <f>VLOOKUP($B119,'[3]Center Details'!$A$1:$E$292,2,FALSE)</f>
        <v>AMF</v>
      </c>
      <c r="F119" s="135" t="str">
        <f>VLOOKUP($B119,'[3]Center Details'!$A$1:$E$292,5,FALSE)</f>
        <v>AMF Tempe Village Lanes</v>
      </c>
      <c r="G119" s="135" t="s">
        <v>3624</v>
      </c>
      <c r="H119" s="136" t="s">
        <v>1089</v>
      </c>
      <c r="I119" s="137" t="s">
        <v>1089</v>
      </c>
      <c r="J119" s="138">
        <v>5</v>
      </c>
      <c r="K119" s="139" t="s">
        <v>3638</v>
      </c>
      <c r="L119" s="140">
        <v>4.24</v>
      </c>
      <c r="M119" s="140">
        <v>5.64</v>
      </c>
      <c r="N119" s="140">
        <v>5.64</v>
      </c>
      <c r="O119" s="140">
        <v>6.24</v>
      </c>
      <c r="P119" s="140">
        <v>4.29</v>
      </c>
      <c r="Q119" s="140"/>
      <c r="R119" s="140"/>
      <c r="S119" s="141">
        <v>2.5</v>
      </c>
      <c r="T119" s="141">
        <v>12.09</v>
      </c>
      <c r="U119" s="142"/>
      <c r="V119" s="142"/>
      <c r="W119" s="142"/>
      <c r="X119" s="143"/>
      <c r="Y119" s="144"/>
      <c r="Z119" s="144"/>
      <c r="AA119" s="144"/>
      <c r="AB119" s="144"/>
      <c r="AC119" s="144"/>
      <c r="AD119" s="144"/>
    </row>
    <row r="120" spans="1:30">
      <c r="A120" s="133"/>
      <c r="B120" s="134">
        <v>330</v>
      </c>
      <c r="C120" s="135" t="str">
        <f>VLOOKUP($B120,'[3]Center Details'!$A$1:$E$292,3,FALSE)</f>
        <v xml:space="preserve">West </v>
      </c>
      <c r="D120" s="135" t="str">
        <f>VLOOKUP($B120,'[3]Center Details'!$A$1:$E$292,4,FALSE)</f>
        <v xml:space="preserve">Mile High </v>
      </c>
      <c r="E120" s="135" t="str">
        <f>VLOOKUP($B120,'[3]Center Details'!$A$1:$E$292,2,FALSE)</f>
        <v>AMF</v>
      </c>
      <c r="F120" s="135" t="str">
        <f>VLOOKUP($B120,'[3]Center Details'!$A$1:$E$292,5,FALSE)</f>
        <v>AMF Aurora Lanes</v>
      </c>
      <c r="G120" s="135" t="s">
        <v>3624</v>
      </c>
      <c r="H120" s="137" t="s">
        <v>1088</v>
      </c>
      <c r="I120" s="137" t="s">
        <v>1088</v>
      </c>
      <c r="J120" s="138">
        <v>4</v>
      </c>
      <c r="K120" s="139" t="s">
        <v>3636</v>
      </c>
      <c r="L120" s="140">
        <v>4.6399999999999997</v>
      </c>
      <c r="M120" s="140">
        <v>6.34</v>
      </c>
      <c r="N120" s="140">
        <v>6.34</v>
      </c>
      <c r="O120" s="140">
        <v>6.94</v>
      </c>
      <c r="P120" s="140">
        <v>4.79</v>
      </c>
      <c r="Q120" s="140"/>
      <c r="R120" s="140"/>
      <c r="S120" s="141">
        <v>3</v>
      </c>
      <c r="T120" s="157">
        <v>12.89</v>
      </c>
      <c r="U120" s="142"/>
      <c r="V120" s="142"/>
      <c r="W120" s="142"/>
      <c r="X120" s="143"/>
      <c r="Y120" s="144"/>
      <c r="Z120" s="144"/>
      <c r="AA120" s="144"/>
      <c r="AB120" s="144"/>
      <c r="AC120" s="144"/>
      <c r="AD120" s="144"/>
    </row>
    <row r="121" spans="1:30">
      <c r="A121" s="133"/>
      <c r="B121" s="134">
        <v>357</v>
      </c>
      <c r="C121" s="135" t="str">
        <f>VLOOKUP($B121,'[3]Center Details'!$A$1:$E$292,3,FALSE)</f>
        <v xml:space="preserve">Ross </v>
      </c>
      <c r="D121" s="135" t="str">
        <f>VLOOKUP($B121,'[3]Center Details'!$A$1:$E$292,4,FALSE)</f>
        <v xml:space="preserve">Capitol </v>
      </c>
      <c r="E121" s="135" t="str">
        <f>VLOOKUP($B121,'[3]Center Details'!$A$1:$E$292,2,FALSE)</f>
        <v>AMF</v>
      </c>
      <c r="F121" s="135" t="str">
        <f>VLOOKUP($B121,'[3]Center Details'!$A$1:$E$292,5,FALSE)</f>
        <v>AMF Marlow Heights Lanes</v>
      </c>
      <c r="G121" s="135" t="s">
        <v>3624</v>
      </c>
      <c r="H121" s="147" t="s">
        <v>1089</v>
      </c>
      <c r="I121" s="143" t="s">
        <v>1089</v>
      </c>
      <c r="J121" s="168" t="s">
        <v>525</v>
      </c>
      <c r="K121" s="169" t="s">
        <v>3663</v>
      </c>
      <c r="L121" s="140">
        <v>3.89</v>
      </c>
      <c r="M121" s="140">
        <v>5.89</v>
      </c>
      <c r="N121" s="140">
        <v>5.89</v>
      </c>
      <c r="O121" s="140">
        <v>6.39</v>
      </c>
      <c r="P121" s="140">
        <v>4.6900000000000004</v>
      </c>
      <c r="Q121" s="140"/>
      <c r="R121" s="140"/>
      <c r="S121" s="141">
        <v>2.5</v>
      </c>
      <c r="T121" s="141">
        <v>10.89</v>
      </c>
      <c r="U121" s="142"/>
      <c r="V121" s="142"/>
      <c r="W121" s="142"/>
      <c r="X121" s="143"/>
      <c r="Y121" s="144"/>
      <c r="Z121" s="144"/>
      <c r="AA121" s="144"/>
      <c r="AB121" s="144"/>
      <c r="AC121" s="144"/>
      <c r="AD121" s="144"/>
    </row>
    <row r="122" spans="1:30">
      <c r="A122" s="133"/>
      <c r="B122" s="134">
        <v>360</v>
      </c>
      <c r="C122" s="135" t="str">
        <f>VLOOKUP($B122,'[3]Center Details'!$A$1:$E$292,3,FALSE)</f>
        <v xml:space="preserve">Ross </v>
      </c>
      <c r="D122" s="135" t="str">
        <f>VLOOKUP($B122,'[3]Center Details'!$A$1:$E$292,4,FALSE)</f>
        <v xml:space="preserve">Capitol </v>
      </c>
      <c r="E122" s="135" t="str">
        <f>VLOOKUP($B122,'[3]Center Details'!$A$1:$E$292,2,FALSE)</f>
        <v>AMF</v>
      </c>
      <c r="F122" s="135" t="str">
        <f>VLOOKUP($B122,'[3]Center Details'!$A$1:$E$292,5,FALSE)</f>
        <v>AMF Laurel Lanes</v>
      </c>
      <c r="G122" s="135" t="s">
        <v>3624</v>
      </c>
      <c r="H122" s="137" t="s">
        <v>1089</v>
      </c>
      <c r="I122" s="137" t="s">
        <v>1089</v>
      </c>
      <c r="J122" s="138">
        <v>6</v>
      </c>
      <c r="K122" s="139" t="s">
        <v>3633</v>
      </c>
      <c r="L122" s="140">
        <v>3.64</v>
      </c>
      <c r="M122" s="140">
        <v>5.04</v>
      </c>
      <c r="N122" s="140">
        <v>5.04</v>
      </c>
      <c r="O122" s="140">
        <v>5.74</v>
      </c>
      <c r="P122" s="140">
        <v>4.29</v>
      </c>
      <c r="Q122" s="140"/>
      <c r="R122" s="140"/>
      <c r="S122" s="141">
        <v>2.5</v>
      </c>
      <c r="T122" s="141">
        <v>10.89</v>
      </c>
      <c r="U122" s="142"/>
      <c r="V122" s="142"/>
      <c r="W122" s="142"/>
      <c r="X122" s="143"/>
      <c r="Y122" s="144"/>
      <c r="Z122" s="144"/>
      <c r="AA122" s="144"/>
      <c r="AB122" s="144"/>
      <c r="AC122" s="144"/>
      <c r="AD122" s="144"/>
    </row>
    <row r="123" spans="1:30">
      <c r="A123" s="133"/>
      <c r="B123" s="134">
        <v>362</v>
      </c>
      <c r="C123" s="135" t="str">
        <f>VLOOKUP($B123,'[3]Center Details'!$A$1:$E$292,3,FALSE)</f>
        <v xml:space="preserve">Ross </v>
      </c>
      <c r="D123" s="135" t="str">
        <f>VLOOKUP($B123,'[3]Center Details'!$A$1:$E$292,4,FALSE)</f>
        <v xml:space="preserve">Capitol </v>
      </c>
      <c r="E123" s="135" t="str">
        <f>VLOOKUP($B123,'[3]Center Details'!$A$1:$E$292,2,FALSE)</f>
        <v>AMF</v>
      </c>
      <c r="F123" s="135" t="str">
        <f>VLOOKUP($B123,'[3]Center Details'!$A$1:$E$292,5,FALSE)</f>
        <v>AMF Capital Plaza Lanes</v>
      </c>
      <c r="G123" s="135" t="s">
        <v>3624</v>
      </c>
      <c r="H123" s="147" t="s">
        <v>1089</v>
      </c>
      <c r="I123" s="143" t="s">
        <v>1089</v>
      </c>
      <c r="J123" s="168" t="s">
        <v>525</v>
      </c>
      <c r="K123" s="169" t="s">
        <v>3663</v>
      </c>
      <c r="L123" s="140">
        <v>3.89</v>
      </c>
      <c r="M123" s="140">
        <v>5.89</v>
      </c>
      <c r="N123" s="140">
        <v>5.89</v>
      </c>
      <c r="O123" s="140">
        <v>6.39</v>
      </c>
      <c r="P123" s="140">
        <v>4.6900000000000004</v>
      </c>
      <c r="Q123" s="140"/>
      <c r="R123" s="140"/>
      <c r="S123" s="141">
        <v>2.5</v>
      </c>
      <c r="T123" s="141">
        <v>10.89</v>
      </c>
      <c r="U123" s="142"/>
      <c r="V123" s="142"/>
      <c r="W123" s="142"/>
      <c r="X123" s="143"/>
      <c r="Y123" s="144"/>
      <c r="Z123" s="144"/>
      <c r="AA123" s="144"/>
      <c r="AB123" s="144"/>
      <c r="AC123" s="144"/>
      <c r="AD123" s="144"/>
    </row>
    <row r="124" spans="1:30">
      <c r="A124" s="133"/>
      <c r="B124" s="134">
        <v>354</v>
      </c>
      <c r="C124" s="135" t="str">
        <f>VLOOKUP($B124,'[3]Center Details'!$A$1:$E$292,3,FALSE)</f>
        <v xml:space="preserve">West </v>
      </c>
      <c r="D124" s="135" t="str">
        <f>VLOOKUP($B124,'[3]Center Details'!$A$1:$E$292,4,FALSE)</f>
        <v xml:space="preserve">Diamondback </v>
      </c>
      <c r="E124" s="135" t="str">
        <f>VLOOKUP($B124,'[3]Center Details'!$A$1:$E$292,2,FALSE)</f>
        <v>AMF</v>
      </c>
      <c r="F124" s="135" t="str">
        <f>VLOOKUP($B124,'[3]Center Details'!$A$1:$E$292,5,FALSE)</f>
        <v>AMF Chandler Lanes</v>
      </c>
      <c r="G124" s="135" t="s">
        <v>3624</v>
      </c>
      <c r="H124" s="136" t="s">
        <v>1089</v>
      </c>
      <c r="I124" s="137" t="s">
        <v>1088</v>
      </c>
      <c r="J124" s="168" t="s">
        <v>525</v>
      </c>
      <c r="K124" s="169" t="s">
        <v>3664</v>
      </c>
      <c r="L124" s="140">
        <v>2.89</v>
      </c>
      <c r="M124" s="140">
        <v>3.99</v>
      </c>
      <c r="N124" s="140">
        <v>3.99</v>
      </c>
      <c r="O124" s="140">
        <v>3.99</v>
      </c>
      <c r="P124" s="140">
        <v>4.29</v>
      </c>
      <c r="Q124" s="140"/>
      <c r="R124" s="140"/>
      <c r="S124" s="141">
        <v>2</v>
      </c>
      <c r="T124" s="157">
        <v>9.89</v>
      </c>
      <c r="U124" s="142"/>
      <c r="V124" s="142"/>
      <c r="W124" s="142"/>
      <c r="X124" s="143"/>
      <c r="Y124" s="144"/>
      <c r="Z124" s="144"/>
      <c r="AA124" s="144"/>
      <c r="AB124" s="144"/>
      <c r="AC124" s="144"/>
      <c r="AD124" s="144"/>
    </row>
    <row r="125" spans="1:30">
      <c r="A125" s="145"/>
      <c r="B125" s="152">
        <v>361</v>
      </c>
      <c r="C125" s="135" t="str">
        <f>VLOOKUP($B125,'[3]Center Details'!$A$1:$E$292,3,FALSE)</f>
        <v xml:space="preserve">Experiential </v>
      </c>
      <c r="D125" s="135" t="str">
        <f>VLOOKUP($B125,'[3]Center Details'!$A$1:$E$292,4,FALSE)</f>
        <v xml:space="preserve">Beltway </v>
      </c>
      <c r="E125" s="135" t="str">
        <f>VLOOKUP($B125,'[3]Center Details'!$A$1:$E$292,2,FALSE)</f>
        <v>Bowlero</v>
      </c>
      <c r="F125" s="135" t="str">
        <f>VLOOKUP($B125,'[3]Center Details'!$A$1:$E$292,5,FALSE)</f>
        <v>Bowlero College Park</v>
      </c>
      <c r="G125" s="135" t="s">
        <v>3626</v>
      </c>
      <c r="H125" s="138" t="s">
        <v>1088</v>
      </c>
      <c r="I125" s="138" t="s">
        <v>1089</v>
      </c>
      <c r="J125" s="138">
        <v>6</v>
      </c>
      <c r="K125" s="149" t="s">
        <v>3656</v>
      </c>
      <c r="L125" s="150">
        <v>4.74</v>
      </c>
      <c r="M125" s="150">
        <v>6.64</v>
      </c>
      <c r="N125" s="150">
        <v>6.64</v>
      </c>
      <c r="O125" s="150">
        <v>8.14</v>
      </c>
      <c r="P125" s="150">
        <v>5.39</v>
      </c>
      <c r="Q125" s="150"/>
      <c r="R125" s="150"/>
      <c r="S125" s="141">
        <v>3.09</v>
      </c>
      <c r="T125" s="141">
        <v>13.19</v>
      </c>
      <c r="U125" s="151"/>
      <c r="V125" s="151"/>
      <c r="W125" s="151"/>
      <c r="X125" s="147"/>
      <c r="Y125" s="144"/>
      <c r="Z125" s="144"/>
      <c r="AA125" s="144"/>
      <c r="AB125" s="144"/>
      <c r="AC125" s="144"/>
      <c r="AD125" s="144"/>
    </row>
    <row r="126" spans="1:30">
      <c r="A126" s="133"/>
      <c r="B126" s="134">
        <v>358</v>
      </c>
      <c r="C126" s="135" t="str">
        <f>VLOOKUP($B126,'[3]Center Details'!$A$1:$E$292,3,FALSE)</f>
        <v xml:space="preserve">West </v>
      </c>
      <c r="D126" s="135" t="str">
        <f>VLOOKUP($B126,'[3]Center Details'!$A$1:$E$292,4,FALSE)</f>
        <v xml:space="preserve">Mile High </v>
      </c>
      <c r="E126" s="135" t="str">
        <f>VLOOKUP($B126,'[3]Center Details'!$A$1:$E$292,2,FALSE)</f>
        <v>AMF</v>
      </c>
      <c r="F126" s="135" t="str">
        <f>VLOOKUP($B126,'[3]Center Details'!$A$1:$E$292,5,FALSE)</f>
        <v>AMF Northglenn Lanes</v>
      </c>
      <c r="G126" s="135" t="s">
        <v>3624</v>
      </c>
      <c r="H126" s="136" t="s">
        <v>1089</v>
      </c>
      <c r="I126" s="137" t="s">
        <v>1088</v>
      </c>
      <c r="J126" s="138">
        <v>4</v>
      </c>
      <c r="K126" s="139" t="s">
        <v>3637</v>
      </c>
      <c r="L126" s="140">
        <v>4.6399999999999997</v>
      </c>
      <c r="M126" s="140">
        <v>6.34</v>
      </c>
      <c r="N126" s="140">
        <v>6.34</v>
      </c>
      <c r="O126" s="140">
        <v>6.94</v>
      </c>
      <c r="P126" s="140">
        <v>4.79</v>
      </c>
      <c r="Q126" s="140"/>
      <c r="R126" s="140"/>
      <c r="S126" s="141">
        <v>3</v>
      </c>
      <c r="T126" s="141">
        <v>12.89</v>
      </c>
      <c r="U126" s="142"/>
      <c r="V126" s="142"/>
      <c r="W126" s="142"/>
      <c r="X126" s="143"/>
      <c r="Y126" s="144"/>
      <c r="Z126" s="144"/>
      <c r="AA126" s="144"/>
      <c r="AB126" s="144"/>
      <c r="AC126" s="144"/>
      <c r="AD126" s="144"/>
    </row>
    <row r="127" spans="1:30">
      <c r="A127" s="145"/>
      <c r="B127" s="152">
        <v>239</v>
      </c>
      <c r="C127" s="135" t="str">
        <f>VLOOKUP($B127,'[3]Center Details'!$A$1:$E$292,3,FALSE)</f>
        <v xml:space="preserve">Experiential North </v>
      </c>
      <c r="D127" s="135" t="str">
        <f>VLOOKUP($B127,'[3]Center Details'!$A$1:$E$292,4,FALSE)</f>
        <v xml:space="preserve">Western Long Island </v>
      </c>
      <c r="E127" s="135" t="str">
        <f>VLOOKUP($B127,'[3]Center Details'!$A$1:$E$292,2,FALSE)</f>
        <v>Bowlmor</v>
      </c>
      <c r="F127" s="158" t="str">
        <f>VLOOKUP($B127,'[3]Center Details'!$A$1:$E$292,5,FALSE)</f>
        <v>Bowlmor Long Island</v>
      </c>
      <c r="G127" s="135" t="s">
        <v>3626</v>
      </c>
      <c r="H127" s="148" t="s">
        <v>1089</v>
      </c>
      <c r="I127" s="148" t="s">
        <v>1089</v>
      </c>
      <c r="J127" s="143">
        <v>4.5</v>
      </c>
      <c r="K127" s="159" t="s">
        <v>3665</v>
      </c>
      <c r="L127" s="150">
        <v>4.84</v>
      </c>
      <c r="M127" s="150">
        <v>6.84</v>
      </c>
      <c r="N127" s="150">
        <v>6.84</v>
      </c>
      <c r="O127" s="150">
        <v>8.84</v>
      </c>
      <c r="P127" s="150">
        <v>5.79</v>
      </c>
      <c r="Q127" s="150"/>
      <c r="R127" s="150"/>
      <c r="S127" s="141">
        <v>3.49</v>
      </c>
      <c r="T127" s="141">
        <v>14.19</v>
      </c>
      <c r="U127" s="151"/>
      <c r="V127" s="151"/>
      <c r="W127" s="151"/>
      <c r="X127" s="147"/>
      <c r="Y127" s="144"/>
      <c r="Z127" s="144"/>
      <c r="AA127" s="144"/>
      <c r="AB127" s="144"/>
      <c r="AC127" s="144"/>
      <c r="AD127" s="144"/>
    </row>
    <row r="128" spans="1:30">
      <c r="A128" s="133"/>
      <c r="B128" s="134">
        <v>374</v>
      </c>
      <c r="C128" s="135" t="str">
        <f>VLOOKUP($B128,'[3]Center Details'!$A$1:$E$292,3,FALSE)</f>
        <v xml:space="preserve">West </v>
      </c>
      <c r="D128" s="135" t="str">
        <f>VLOOKUP($B128,'[3]Center Details'!$A$1:$E$292,4,FALSE)</f>
        <v>Majestic</v>
      </c>
      <c r="E128" s="135" t="str">
        <f>VLOOKUP($B128,'[3]Center Details'!$A$1:$E$292,2,FALSE)</f>
        <v>AMF</v>
      </c>
      <c r="F128" s="135" t="str">
        <f>VLOOKUP($B128,'[3]Center Details'!$A$1:$E$292,5,FALSE)</f>
        <v>AMF Union Hills Lanes</v>
      </c>
      <c r="G128" s="135" t="s">
        <v>3624</v>
      </c>
      <c r="H128" s="136" t="s">
        <v>1089</v>
      </c>
      <c r="I128" s="136" t="s">
        <v>1089</v>
      </c>
      <c r="J128" s="168" t="s">
        <v>525</v>
      </c>
      <c r="K128" s="169" t="s">
        <v>3666</v>
      </c>
      <c r="L128" s="140">
        <v>3.29</v>
      </c>
      <c r="M128" s="140">
        <v>4.6900000000000004</v>
      </c>
      <c r="N128" s="140">
        <v>4.6900000000000004</v>
      </c>
      <c r="O128" s="140">
        <v>5.39</v>
      </c>
      <c r="P128" s="140">
        <v>4.29</v>
      </c>
      <c r="Q128" s="140"/>
      <c r="R128" s="140"/>
      <c r="S128" s="141">
        <v>2.5</v>
      </c>
      <c r="T128" s="141">
        <v>10.89</v>
      </c>
      <c r="U128" s="142"/>
      <c r="V128" s="142"/>
      <c r="W128" s="142"/>
      <c r="X128" s="143"/>
      <c r="Y128" s="144"/>
      <c r="Z128" s="144"/>
      <c r="AA128" s="144"/>
      <c r="AB128" s="144"/>
      <c r="AC128" s="144"/>
      <c r="AD128" s="144"/>
    </row>
    <row r="129" spans="1:30">
      <c r="A129" s="133"/>
      <c r="B129" s="134">
        <v>372</v>
      </c>
      <c r="C129" s="135" t="str">
        <f>VLOOKUP($B129,'[3]Center Details'!$A$1:$E$292,3,FALSE)</f>
        <v xml:space="preserve">Ross </v>
      </c>
      <c r="D129" s="135" t="str">
        <f>VLOOKUP($B129,'[3]Center Details'!$A$1:$E$292,4,FALSE)</f>
        <v xml:space="preserve">Cavalier </v>
      </c>
      <c r="E129" s="135" t="str">
        <f>VLOOKUP($B129,'[3]Center Details'!$A$1:$E$292,2,FALSE)</f>
        <v>AMF</v>
      </c>
      <c r="F129" s="135" t="str">
        <f>VLOOKUP($B129,'[3]Center Details'!$A$1:$E$292,5,FALSE)</f>
        <v>AMF Dale City Lanes</v>
      </c>
      <c r="G129" s="135" t="s">
        <v>3624</v>
      </c>
      <c r="H129" s="137" t="s">
        <v>1088</v>
      </c>
      <c r="I129" s="137" t="s">
        <v>1088</v>
      </c>
      <c r="J129" s="168" t="s">
        <v>525</v>
      </c>
      <c r="K129" s="169" t="s">
        <v>3667</v>
      </c>
      <c r="L129" s="140">
        <v>4.59</v>
      </c>
      <c r="M129" s="140">
        <v>6.39</v>
      </c>
      <c r="N129" s="140">
        <v>6.39</v>
      </c>
      <c r="O129" s="140">
        <v>6.99</v>
      </c>
      <c r="P129" s="140">
        <v>4.79</v>
      </c>
      <c r="Q129" s="140"/>
      <c r="R129" s="140"/>
      <c r="S129" s="141">
        <v>3</v>
      </c>
      <c r="T129" s="141">
        <v>12.89</v>
      </c>
      <c r="U129" s="142"/>
      <c r="V129" s="142"/>
      <c r="W129" s="142"/>
      <c r="X129" s="143"/>
      <c r="Y129" s="144"/>
      <c r="Z129" s="144"/>
      <c r="AA129" s="144"/>
      <c r="AB129" s="144"/>
      <c r="AC129" s="144"/>
      <c r="AD129" s="144"/>
    </row>
    <row r="130" spans="1:30">
      <c r="A130" s="133"/>
      <c r="B130" s="134">
        <v>373</v>
      </c>
      <c r="C130" s="135" t="str">
        <f>VLOOKUP($B130,'[3]Center Details'!$A$1:$E$292,3,FALSE)</f>
        <v xml:space="preserve">Ross </v>
      </c>
      <c r="D130" s="135" t="str">
        <f>VLOOKUP($B130,'[3]Center Details'!$A$1:$E$292,4,FALSE)</f>
        <v xml:space="preserve">Capitol </v>
      </c>
      <c r="E130" s="135" t="str">
        <f>VLOOKUP($B130,'[3]Center Details'!$A$1:$E$292,2,FALSE)</f>
        <v>AMF</v>
      </c>
      <c r="F130" s="135" t="str">
        <f>VLOOKUP($B130,'[3]Center Details'!$A$1:$E$292,5,FALSE)</f>
        <v>AMF Waldorf Lanes</v>
      </c>
      <c r="G130" s="135" t="s">
        <v>3624</v>
      </c>
      <c r="H130" s="136" t="s">
        <v>1088</v>
      </c>
      <c r="I130" s="137" t="s">
        <v>1088</v>
      </c>
      <c r="J130" s="138">
        <v>2</v>
      </c>
      <c r="K130" s="139" t="s">
        <v>3668</v>
      </c>
      <c r="L130" s="140">
        <v>4.9400000000000004</v>
      </c>
      <c r="M130" s="140">
        <v>7.34</v>
      </c>
      <c r="N130" s="140">
        <v>7.34</v>
      </c>
      <c r="O130" s="140">
        <v>8.14</v>
      </c>
      <c r="P130" s="140">
        <v>5.29</v>
      </c>
      <c r="Q130" s="140"/>
      <c r="R130" s="140"/>
      <c r="S130" s="141">
        <v>3</v>
      </c>
      <c r="T130" s="141">
        <v>14.09</v>
      </c>
      <c r="U130" s="142"/>
      <c r="V130" s="142"/>
      <c r="W130" s="142"/>
      <c r="X130" s="143"/>
      <c r="Y130" s="144"/>
      <c r="Z130" s="144"/>
      <c r="AA130" s="144"/>
      <c r="AB130" s="144"/>
      <c r="AC130" s="144"/>
      <c r="AD130" s="144"/>
    </row>
    <row r="131" spans="1:30">
      <c r="A131" s="166"/>
      <c r="B131" s="167">
        <v>375</v>
      </c>
      <c r="C131" s="135" t="str">
        <f>VLOOKUP($B131,'[3]Center Details'!$A$1:$E$292,3,FALSE)</f>
        <v xml:space="preserve">Experiential </v>
      </c>
      <c r="D131" s="135" t="str">
        <f>VLOOKUP($B131,'[3]Center Details'!$A$1:$E$292,4,FALSE)</f>
        <v xml:space="preserve">Beltway </v>
      </c>
      <c r="E131" s="135" t="str">
        <f>VLOOKUP($B131,'[3]Center Details'!$A$1:$E$292,2,FALSE)</f>
        <v>Bowlero</v>
      </c>
      <c r="F131" s="135" t="str">
        <f>VLOOKUP($B131,'[3]Center Details'!$A$1:$E$292,5,FALSE)</f>
        <v>Bowlero Leesburg</v>
      </c>
      <c r="G131" s="135" t="s">
        <v>3626</v>
      </c>
      <c r="H131" s="143" t="s">
        <v>1089</v>
      </c>
      <c r="I131" s="143" t="s">
        <v>1089</v>
      </c>
      <c r="J131" s="143">
        <v>6</v>
      </c>
      <c r="K131" s="149" t="s">
        <v>3655</v>
      </c>
      <c r="L131" s="150">
        <v>4.74</v>
      </c>
      <c r="M131" s="150">
        <v>6.64</v>
      </c>
      <c r="N131" s="150">
        <v>6.64</v>
      </c>
      <c r="O131" s="150">
        <v>8.14</v>
      </c>
      <c r="P131" s="150">
        <v>5.39</v>
      </c>
      <c r="Q131" s="150"/>
      <c r="R131" s="150"/>
      <c r="S131" s="141">
        <v>3.09</v>
      </c>
      <c r="T131" s="141">
        <v>13.19</v>
      </c>
      <c r="U131" s="151"/>
      <c r="V131" s="151"/>
      <c r="W131" s="151"/>
      <c r="X131" s="147"/>
      <c r="Y131" s="144"/>
      <c r="Z131" s="144"/>
      <c r="AA131" s="144"/>
      <c r="AB131" s="144"/>
      <c r="AC131" s="144"/>
      <c r="AD131" s="144"/>
    </row>
    <row r="132" spans="1:30">
      <c r="A132" s="133"/>
      <c r="B132" s="134">
        <v>384</v>
      </c>
      <c r="C132" s="135" t="str">
        <f>VLOOKUP($B132,'[3]Center Details'!$A$1:$E$292,3,FALSE)</f>
        <v xml:space="preserve">West </v>
      </c>
      <c r="D132" s="135" t="str">
        <f>VLOOKUP($B132,'[3]Center Details'!$A$1:$E$292,4,FALSE)</f>
        <v xml:space="preserve">Diamondback </v>
      </c>
      <c r="E132" s="135" t="str">
        <f>VLOOKUP($B132,'[3]Center Details'!$A$1:$E$292,2,FALSE)</f>
        <v>AMF</v>
      </c>
      <c r="F132" s="135" t="str">
        <f>VLOOKUP($B132,'[3]Center Details'!$A$1:$E$292,5,FALSE)</f>
        <v>AMF Mesa Lanes</v>
      </c>
      <c r="G132" s="135" t="s">
        <v>3624</v>
      </c>
      <c r="H132" s="136" t="s">
        <v>1089</v>
      </c>
      <c r="I132" s="137" t="s">
        <v>1088</v>
      </c>
      <c r="J132" s="138">
        <v>7</v>
      </c>
      <c r="K132" s="160" t="s">
        <v>3669</v>
      </c>
      <c r="L132" s="140">
        <v>3.24</v>
      </c>
      <c r="M132" s="140">
        <v>4.34</v>
      </c>
      <c r="N132" s="140">
        <v>4.34</v>
      </c>
      <c r="O132" s="140">
        <v>4.9400000000000004</v>
      </c>
      <c r="P132" s="140">
        <v>4.29</v>
      </c>
      <c r="Q132" s="140"/>
      <c r="R132" s="140"/>
      <c r="S132" s="141">
        <v>2</v>
      </c>
      <c r="T132" s="141">
        <v>9.89</v>
      </c>
      <c r="U132" s="142"/>
      <c r="V132" s="142"/>
      <c r="W132" s="142"/>
      <c r="X132" s="143"/>
      <c r="Y132" s="144"/>
      <c r="Z132" s="144"/>
      <c r="AA132" s="144"/>
      <c r="AB132" s="144"/>
      <c r="AC132" s="144"/>
      <c r="AD132" s="144"/>
    </row>
    <row r="133" spans="1:30">
      <c r="A133" s="163"/>
      <c r="B133" s="146">
        <v>388</v>
      </c>
      <c r="C133" s="135" t="str">
        <f>VLOOKUP($B133,'[3]Center Details'!$A$1:$E$292,3,FALSE)</f>
        <v xml:space="preserve">Experiential </v>
      </c>
      <c r="D133" s="135" t="str">
        <f>VLOOKUP($B133,'[3]Center Details'!$A$1:$E$292,4,FALSE)</f>
        <v xml:space="preserve">Beltway </v>
      </c>
      <c r="E133" s="135" t="str">
        <f>VLOOKUP($B133,'[3]Center Details'!$A$1:$E$292,2,FALSE)</f>
        <v>Bowlero</v>
      </c>
      <c r="F133" s="135" t="str">
        <f>VLOOKUP($B133,'[3]Center Details'!$A$1:$E$292,5,FALSE)</f>
        <v>Bowlero Centreville</v>
      </c>
      <c r="G133" s="135" t="s">
        <v>3626</v>
      </c>
      <c r="H133" s="147" t="s">
        <v>1088</v>
      </c>
      <c r="I133" s="147" t="s">
        <v>1089</v>
      </c>
      <c r="J133" s="148">
        <v>6</v>
      </c>
      <c r="K133" s="149" t="s">
        <v>3656</v>
      </c>
      <c r="L133" s="150">
        <v>4.74</v>
      </c>
      <c r="M133" s="150">
        <v>6.64</v>
      </c>
      <c r="N133" s="150">
        <v>6.64</v>
      </c>
      <c r="O133" s="150">
        <v>8.14</v>
      </c>
      <c r="P133" s="150">
        <v>5.39</v>
      </c>
      <c r="Q133" s="150"/>
      <c r="R133" s="150"/>
      <c r="S133" s="141">
        <v>3.09</v>
      </c>
      <c r="T133" s="141">
        <v>13.19</v>
      </c>
      <c r="U133" s="151"/>
      <c r="V133" s="151"/>
      <c r="W133" s="151"/>
      <c r="X133" s="147"/>
      <c r="Y133" s="144"/>
      <c r="Z133" s="144"/>
      <c r="AA133" s="144"/>
      <c r="AB133" s="144"/>
      <c r="AC133" s="144"/>
      <c r="AD133" s="144"/>
    </row>
    <row r="134" spans="1:30">
      <c r="A134" s="145"/>
      <c r="B134" s="152">
        <v>536</v>
      </c>
      <c r="C134" s="135" t="str">
        <f>VLOOKUP($B134,'[3]Center Details'!$A$1:$E$292,3,FALSE)</f>
        <v xml:space="preserve">Experiential North </v>
      </c>
      <c r="D134" s="135" t="str">
        <f>VLOOKUP($B134,'[3]Center Details'!$A$1:$E$292,4,FALSE)</f>
        <v xml:space="preserve">New Jersey XP </v>
      </c>
      <c r="E134" s="135" t="str">
        <f>VLOOKUP($B134,'[3]Center Details'!$A$1:$E$292,2,FALSE)</f>
        <v>Bowlmor</v>
      </c>
      <c r="F134" s="158" t="str">
        <f>VLOOKUP($B134,'[3]Center Details'!$A$1:$E$292,5,FALSE)</f>
        <v xml:space="preserve">Bowlmor Green Brook </v>
      </c>
      <c r="G134" s="135" t="s">
        <v>3626</v>
      </c>
      <c r="H134" s="148" t="s">
        <v>1089</v>
      </c>
      <c r="I134" s="148" t="s">
        <v>1089</v>
      </c>
      <c r="J134" s="143">
        <v>4.5</v>
      </c>
      <c r="K134" s="159" t="s">
        <v>3665</v>
      </c>
      <c r="L134" s="150">
        <v>4.84</v>
      </c>
      <c r="M134" s="150">
        <v>6.84</v>
      </c>
      <c r="N134" s="150">
        <v>6.84</v>
      </c>
      <c r="O134" s="150">
        <v>8.84</v>
      </c>
      <c r="P134" s="150">
        <v>5.79</v>
      </c>
      <c r="Q134" s="150"/>
      <c r="R134" s="150"/>
      <c r="S134" s="141">
        <v>3.49</v>
      </c>
      <c r="T134" s="141">
        <v>14.19</v>
      </c>
      <c r="U134" s="151"/>
      <c r="V134" s="151"/>
      <c r="W134" s="151"/>
      <c r="X134" s="147"/>
      <c r="Y134" s="144"/>
      <c r="Z134" s="144"/>
      <c r="AA134" s="144"/>
      <c r="AB134" s="144"/>
      <c r="AC134" s="144"/>
      <c r="AD134" s="144"/>
    </row>
    <row r="135" spans="1:30">
      <c r="A135" s="133"/>
      <c r="B135" s="134">
        <v>397</v>
      </c>
      <c r="C135" s="135" t="str">
        <f>VLOOKUP($B135,'[3]Center Details'!$A$1:$E$292,3,FALSE)</f>
        <v xml:space="preserve">Experiential </v>
      </c>
      <c r="D135" s="135" t="str">
        <f>VLOOKUP($B135,'[3]Center Details'!$A$1:$E$292,4,FALSE)</f>
        <v xml:space="preserve">Lone Star </v>
      </c>
      <c r="E135" s="135" t="str">
        <f>VLOOKUP($B135,'[3]Center Details'!$A$1:$E$292,2,FALSE)</f>
        <v>AMF</v>
      </c>
      <c r="F135" s="135" t="str">
        <f>VLOOKUP($B135,'[3]Center Details'!$A$1:$E$292,5,FALSE)</f>
        <v>AMF Windfern Lanes</v>
      </c>
      <c r="G135" s="135" t="s">
        <v>3624</v>
      </c>
      <c r="H135" s="136" t="s">
        <v>1089</v>
      </c>
      <c r="I135" s="136" t="s">
        <v>1089</v>
      </c>
      <c r="J135" s="138">
        <v>5</v>
      </c>
      <c r="K135" s="139" t="s">
        <v>3638</v>
      </c>
      <c r="L135" s="140">
        <v>4.24</v>
      </c>
      <c r="M135" s="140">
        <v>5.64</v>
      </c>
      <c r="N135" s="140">
        <v>5.64</v>
      </c>
      <c r="O135" s="140">
        <v>6.24</v>
      </c>
      <c r="P135" s="140">
        <v>4.29</v>
      </c>
      <c r="Q135" s="140"/>
      <c r="R135" s="140"/>
      <c r="S135" s="141">
        <v>2.5</v>
      </c>
      <c r="T135" s="141">
        <v>12.09</v>
      </c>
      <c r="U135" s="142"/>
      <c r="V135" s="142"/>
      <c r="W135" s="142"/>
      <c r="X135" s="143"/>
      <c r="Y135" s="144"/>
      <c r="Z135" s="144"/>
      <c r="AA135" s="144"/>
      <c r="AB135" s="144"/>
      <c r="AC135" s="144"/>
      <c r="AD135" s="144"/>
    </row>
    <row r="136" spans="1:30">
      <c r="A136" s="133"/>
      <c r="B136" s="134">
        <v>394</v>
      </c>
      <c r="C136" s="135" t="str">
        <f>VLOOKUP($B136,'[3]Center Details'!$A$1:$E$292,3,FALSE)</f>
        <v xml:space="preserve">Experiential </v>
      </c>
      <c r="D136" s="135" t="str">
        <f>VLOOKUP($B136,'[3]Center Details'!$A$1:$E$292,4,FALSE)</f>
        <v xml:space="preserve">Lone Star </v>
      </c>
      <c r="E136" s="135" t="str">
        <f>VLOOKUP($B136,'[3]Center Details'!$A$1:$E$292,2,FALSE)</f>
        <v>AMF</v>
      </c>
      <c r="F136" s="135" t="str">
        <f>VLOOKUP($B136,'[3]Center Details'!$A$1:$E$292,5,FALSE)</f>
        <v>AMF Willow Lanes</v>
      </c>
      <c r="G136" s="135" t="s">
        <v>3624</v>
      </c>
      <c r="H136" s="136" t="s">
        <v>1089</v>
      </c>
      <c r="I136" s="137" t="s">
        <v>1088</v>
      </c>
      <c r="J136" s="138">
        <v>3</v>
      </c>
      <c r="K136" s="139" t="s">
        <v>3670</v>
      </c>
      <c r="L136" s="140">
        <v>4.74</v>
      </c>
      <c r="M136" s="140">
        <v>6.84</v>
      </c>
      <c r="N136" s="140">
        <v>6.84</v>
      </c>
      <c r="O136" s="140">
        <v>7.54</v>
      </c>
      <c r="P136" s="140">
        <v>4.79</v>
      </c>
      <c r="Q136" s="140"/>
      <c r="R136" s="140"/>
      <c r="S136" s="141">
        <v>3</v>
      </c>
      <c r="T136" s="141">
        <v>13.09</v>
      </c>
      <c r="U136" s="142"/>
      <c r="V136" s="142"/>
      <c r="W136" s="142"/>
      <c r="X136" s="143"/>
      <c r="Y136" s="144"/>
      <c r="Z136" s="144"/>
      <c r="AA136" s="144"/>
      <c r="AB136" s="144"/>
      <c r="AC136" s="144"/>
      <c r="AD136" s="144"/>
    </row>
    <row r="137" spans="1:30">
      <c r="A137" s="133"/>
      <c r="B137" s="134">
        <v>415</v>
      </c>
      <c r="C137" s="135" t="str">
        <f>VLOOKUP($B137,'[3]Center Details'!$A$1:$E$292,3,FALSE)</f>
        <v xml:space="preserve">Experiential </v>
      </c>
      <c r="D137" s="135" t="str">
        <f>VLOOKUP($B137,'[3]Center Details'!$A$1:$E$292,4,FALSE)</f>
        <v xml:space="preserve">Lone Star </v>
      </c>
      <c r="E137" s="135" t="str">
        <f>VLOOKUP($B137,'[3]Center Details'!$A$1:$E$292,2,FALSE)</f>
        <v>AMF</v>
      </c>
      <c r="F137" s="135" t="str">
        <f>VLOOKUP($B137,'[3]Center Details'!$A$1:$E$292,5,FALSE)</f>
        <v>AMF Alpha Lanes</v>
      </c>
      <c r="G137" s="135" t="s">
        <v>3624</v>
      </c>
      <c r="H137" s="136" t="s">
        <v>1089</v>
      </c>
      <c r="I137" s="137" t="s">
        <v>1089</v>
      </c>
      <c r="J137" s="138">
        <v>3</v>
      </c>
      <c r="K137" s="139" t="s">
        <v>3646</v>
      </c>
      <c r="L137" s="140">
        <v>4.74</v>
      </c>
      <c r="M137" s="140">
        <v>6.84</v>
      </c>
      <c r="N137" s="140">
        <v>6.84</v>
      </c>
      <c r="O137" s="140">
        <v>7.54</v>
      </c>
      <c r="P137" s="140">
        <v>4.79</v>
      </c>
      <c r="Q137" s="140"/>
      <c r="R137" s="140"/>
      <c r="S137" s="141">
        <v>3</v>
      </c>
      <c r="T137" s="141">
        <v>13.09</v>
      </c>
      <c r="U137" s="142"/>
      <c r="V137" s="142"/>
      <c r="W137" s="142"/>
      <c r="X137" s="143"/>
      <c r="Y137" s="144"/>
      <c r="Z137" s="144"/>
      <c r="AA137" s="144"/>
      <c r="AB137" s="144"/>
      <c r="AC137" s="144"/>
      <c r="AD137" s="144"/>
    </row>
    <row r="138" spans="1:30">
      <c r="A138" s="133"/>
      <c r="B138" s="134">
        <v>425</v>
      </c>
      <c r="C138" s="135" t="str">
        <f>VLOOKUP($B138,'[3]Center Details'!$A$1:$E$292,3,FALSE)</f>
        <v xml:space="preserve">West </v>
      </c>
      <c r="D138" s="135" t="str">
        <f>VLOOKUP($B138,'[3]Center Details'!$A$1:$E$292,4,FALSE)</f>
        <v>Majestic</v>
      </c>
      <c r="E138" s="135" t="str">
        <f>VLOOKUP($B138,'[3]Center Details'!$A$1:$E$292,2,FALSE)</f>
        <v>AMF</v>
      </c>
      <c r="F138" s="135" t="str">
        <f>VLOOKUP($B138,'[3]Center Details'!$A$1:$E$292,5,FALSE)</f>
        <v>AMF Desert Hills Lanes</v>
      </c>
      <c r="G138" s="135" t="s">
        <v>3624</v>
      </c>
      <c r="H138" s="137" t="s">
        <v>1089</v>
      </c>
      <c r="I138" s="137" t="s">
        <v>1089</v>
      </c>
      <c r="J138" s="137">
        <v>6</v>
      </c>
      <c r="K138" s="139" t="s">
        <v>3633</v>
      </c>
      <c r="L138" s="140">
        <v>3.64</v>
      </c>
      <c r="M138" s="140">
        <v>5.04</v>
      </c>
      <c r="N138" s="140">
        <v>5.04</v>
      </c>
      <c r="O138" s="140">
        <v>5.74</v>
      </c>
      <c r="P138" s="140">
        <v>4.29</v>
      </c>
      <c r="Q138" s="140"/>
      <c r="R138" s="140"/>
      <c r="S138" s="141">
        <v>2.5</v>
      </c>
      <c r="T138" s="141">
        <v>10.89</v>
      </c>
      <c r="U138" s="142"/>
      <c r="V138" s="142"/>
      <c r="W138" s="142"/>
      <c r="X138" s="143"/>
      <c r="Y138" s="144"/>
      <c r="Z138" s="144"/>
      <c r="AA138" s="144"/>
      <c r="AB138" s="144"/>
      <c r="AC138" s="144"/>
      <c r="AD138" s="144"/>
    </row>
    <row r="139" spans="1:30">
      <c r="A139" s="133"/>
      <c r="B139" s="134">
        <v>427</v>
      </c>
      <c r="C139" s="135" t="str">
        <f>VLOOKUP($B139,'[3]Center Details'!$A$1:$E$292,3,FALSE)</f>
        <v xml:space="preserve">West </v>
      </c>
      <c r="D139" s="135" t="str">
        <f>VLOOKUP($B139,'[3]Center Details'!$A$1:$E$292,4,FALSE)</f>
        <v xml:space="preserve">Diamondback </v>
      </c>
      <c r="E139" s="135" t="str">
        <f>VLOOKUP($B139,'[3]Center Details'!$A$1:$E$292,2,FALSE)</f>
        <v>AMF</v>
      </c>
      <c r="F139" s="135" t="str">
        <f>VLOOKUP($B139,'[3]Center Details'!$A$1:$E$292,5,FALSE)</f>
        <v>AMF Peoria Lanes</v>
      </c>
      <c r="G139" s="135" t="s">
        <v>3624</v>
      </c>
      <c r="H139" s="136" t="s">
        <v>1089</v>
      </c>
      <c r="I139" s="136" t="s">
        <v>1089</v>
      </c>
      <c r="J139" s="138">
        <v>6</v>
      </c>
      <c r="K139" s="139" t="s">
        <v>3633</v>
      </c>
      <c r="L139" s="140">
        <v>3.64</v>
      </c>
      <c r="M139" s="140">
        <v>5.04</v>
      </c>
      <c r="N139" s="140">
        <v>5.04</v>
      </c>
      <c r="O139" s="140">
        <v>5.74</v>
      </c>
      <c r="P139" s="140">
        <v>4.29</v>
      </c>
      <c r="Q139" s="140"/>
      <c r="R139" s="140"/>
      <c r="S139" s="141">
        <v>2.5</v>
      </c>
      <c r="T139" s="141">
        <v>10.89</v>
      </c>
      <c r="U139" s="142"/>
      <c r="V139" s="142"/>
      <c r="W139" s="142"/>
      <c r="X139" s="143"/>
      <c r="Y139" s="144"/>
      <c r="Z139" s="144"/>
      <c r="AA139" s="144"/>
      <c r="AB139" s="144"/>
      <c r="AC139" s="144"/>
      <c r="AD139" s="144"/>
    </row>
    <row r="140" spans="1:30" ht="28.5">
      <c r="A140" s="133"/>
      <c r="B140" s="134">
        <v>396</v>
      </c>
      <c r="C140" s="135" t="str">
        <f>VLOOKUP($B140,'[3]Center Details'!$A$1:$E$292,3,FALSE)</f>
        <v xml:space="preserve">Experiential </v>
      </c>
      <c r="D140" s="135" t="str">
        <f>VLOOKUP($B140,'[3]Center Details'!$A$1:$E$292,4,FALSE)</f>
        <v xml:space="preserve">Lone Star </v>
      </c>
      <c r="E140" s="135" t="str">
        <f>VLOOKUP($B140,'[3]Center Details'!$A$1:$E$292,2,FALSE)</f>
        <v>AMF</v>
      </c>
      <c r="F140" s="135" t="str">
        <f>VLOOKUP($B140,'[3]Center Details'!$A$1:$E$292,5,FALSE)</f>
        <v>AMF Humble Lanes</v>
      </c>
      <c r="G140" s="135" t="s">
        <v>3671</v>
      </c>
      <c r="H140" s="136" t="s">
        <v>525</v>
      </c>
      <c r="I140" s="136" t="s">
        <v>525</v>
      </c>
      <c r="J140" s="136" t="s">
        <v>525</v>
      </c>
      <c r="K140" s="139" t="s">
        <v>3637</v>
      </c>
      <c r="L140" s="140">
        <v>4.6399999999999997</v>
      </c>
      <c r="M140" s="140">
        <v>6.34</v>
      </c>
      <c r="N140" s="140">
        <v>6.34</v>
      </c>
      <c r="O140" s="140">
        <v>6.94</v>
      </c>
      <c r="P140" s="140">
        <v>4.79</v>
      </c>
      <c r="Q140" s="140"/>
      <c r="R140" s="140"/>
      <c r="S140" s="136" t="s">
        <v>525</v>
      </c>
      <c r="T140" s="136" t="s">
        <v>525</v>
      </c>
      <c r="U140" s="172" t="s">
        <v>3672</v>
      </c>
      <c r="V140" s="147" t="s">
        <v>525</v>
      </c>
      <c r="W140" s="172" t="s">
        <v>3673</v>
      </c>
      <c r="X140" s="143"/>
      <c r="Y140" s="144"/>
      <c r="Z140" s="144"/>
      <c r="AA140" s="144"/>
      <c r="AB140" s="144"/>
      <c r="AC140" s="144"/>
      <c r="AD140" s="144"/>
    </row>
    <row r="141" spans="1:30">
      <c r="A141" s="133"/>
      <c r="B141" s="134">
        <v>398</v>
      </c>
      <c r="C141" s="135" t="str">
        <f>VLOOKUP($B141,'[3]Center Details'!$A$1:$E$292,3,FALSE)</f>
        <v xml:space="preserve">Experiential </v>
      </c>
      <c r="D141" s="135" t="str">
        <f>VLOOKUP($B141,'[3]Center Details'!$A$1:$E$292,4,FALSE)</f>
        <v xml:space="preserve">Lone Star </v>
      </c>
      <c r="E141" s="135" t="str">
        <f>VLOOKUP($B141,'[3]Center Details'!$A$1:$E$292,2,FALSE)</f>
        <v>AMF</v>
      </c>
      <c r="F141" s="135" t="str">
        <f>VLOOKUP($B141,'[3]Center Details'!$A$1:$E$292,5,FALSE)</f>
        <v>AMF Stafford Lanes</v>
      </c>
      <c r="G141" s="135" t="s">
        <v>3624</v>
      </c>
      <c r="H141" s="136" t="s">
        <v>1089</v>
      </c>
      <c r="I141" s="137" t="s">
        <v>1088</v>
      </c>
      <c r="J141" s="138">
        <v>3</v>
      </c>
      <c r="K141" s="139" t="s">
        <v>3670</v>
      </c>
      <c r="L141" s="140">
        <v>4.74</v>
      </c>
      <c r="M141" s="140">
        <v>6.84</v>
      </c>
      <c r="N141" s="140">
        <v>6.84</v>
      </c>
      <c r="O141" s="140">
        <v>7.54</v>
      </c>
      <c r="P141" s="140">
        <v>4.79</v>
      </c>
      <c r="Q141" s="140"/>
      <c r="R141" s="140"/>
      <c r="S141" s="141">
        <v>3</v>
      </c>
      <c r="T141" s="141">
        <v>13.09</v>
      </c>
      <c r="U141" s="142"/>
      <c r="V141" s="142"/>
      <c r="W141" s="142"/>
      <c r="X141" s="143"/>
      <c r="Y141" s="144"/>
      <c r="Z141" s="144"/>
      <c r="AA141" s="144"/>
      <c r="AB141" s="144"/>
      <c r="AC141" s="144"/>
      <c r="AD141" s="144"/>
    </row>
    <row r="142" spans="1:30">
      <c r="A142" s="133"/>
      <c r="B142" s="134">
        <v>400</v>
      </c>
      <c r="C142" s="135" t="str">
        <f>VLOOKUP($B142,'[3]Center Details'!$A$1:$E$292,3,FALSE)</f>
        <v xml:space="preserve">Ross </v>
      </c>
      <c r="D142" s="135" t="str">
        <f>VLOOKUP($B142,'[3]Center Details'!$A$1:$E$292,4,FALSE)</f>
        <v xml:space="preserve">Alligator </v>
      </c>
      <c r="E142" s="135" t="str">
        <f>VLOOKUP($B142,'[3]Center Details'!$A$1:$E$292,2,FALSE)</f>
        <v>AMF</v>
      </c>
      <c r="F142" s="135" t="str">
        <f>VLOOKUP($B142,'[3]Center Details'!$A$1:$E$292,5,FALSE)</f>
        <v>AMF Altamonte Lanes</v>
      </c>
      <c r="G142" s="135" t="s">
        <v>3624</v>
      </c>
      <c r="H142" s="137" t="s">
        <v>1088</v>
      </c>
      <c r="I142" s="137" t="s">
        <v>1088</v>
      </c>
      <c r="J142" s="137">
        <v>5</v>
      </c>
      <c r="K142" s="139" t="s">
        <v>3625</v>
      </c>
      <c r="L142" s="140">
        <v>4.24</v>
      </c>
      <c r="M142" s="140">
        <v>5.64</v>
      </c>
      <c r="N142" s="140">
        <v>5.64</v>
      </c>
      <c r="O142" s="140">
        <v>6.24</v>
      </c>
      <c r="P142" s="140">
        <v>4.29</v>
      </c>
      <c r="Q142" s="140"/>
      <c r="R142" s="140"/>
      <c r="S142" s="141">
        <v>2.5</v>
      </c>
      <c r="T142" s="141">
        <v>12.09</v>
      </c>
      <c r="U142" s="142"/>
      <c r="V142" s="142"/>
      <c r="W142" s="142"/>
      <c r="X142" s="143"/>
      <c r="Y142" s="144"/>
      <c r="Z142" s="144"/>
      <c r="AA142" s="144"/>
      <c r="AB142" s="144"/>
      <c r="AC142" s="144"/>
      <c r="AD142" s="144"/>
    </row>
    <row r="143" spans="1:30">
      <c r="A143" s="133"/>
      <c r="B143" s="134">
        <v>407</v>
      </c>
      <c r="C143" s="135" t="str">
        <f>VLOOKUP($B143,'[3]Center Details'!$A$1:$E$292,3,FALSE)</f>
        <v xml:space="preserve">Ross </v>
      </c>
      <c r="D143" s="135" t="str">
        <f>VLOOKUP($B143,'[3]Center Details'!$A$1:$E$292,4,FALSE)</f>
        <v xml:space="preserve">Alligator </v>
      </c>
      <c r="E143" s="135" t="str">
        <f>VLOOKUP($B143,'[3]Center Details'!$A$1:$E$292,2,FALSE)</f>
        <v>AMF</v>
      </c>
      <c r="F143" s="135" t="str">
        <f>VLOOKUP($B143,'[3]Center Details'!$A$1:$E$292,5,FALSE)</f>
        <v>AMF Kissimmee Lanes</v>
      </c>
      <c r="G143" s="135" t="s">
        <v>3624</v>
      </c>
      <c r="H143" s="136" t="s">
        <v>1088</v>
      </c>
      <c r="I143" s="137" t="s">
        <v>1088</v>
      </c>
      <c r="J143" s="138">
        <v>5</v>
      </c>
      <c r="K143" s="139" t="s">
        <v>3625</v>
      </c>
      <c r="L143" s="140">
        <v>4.24</v>
      </c>
      <c r="M143" s="140">
        <v>5.64</v>
      </c>
      <c r="N143" s="140">
        <v>5.64</v>
      </c>
      <c r="O143" s="140">
        <v>6.24</v>
      </c>
      <c r="P143" s="140">
        <v>4.29</v>
      </c>
      <c r="Q143" s="140"/>
      <c r="R143" s="140"/>
      <c r="S143" s="141">
        <v>2.5</v>
      </c>
      <c r="T143" s="141">
        <v>12.09</v>
      </c>
      <c r="U143" s="142"/>
      <c r="V143" s="142"/>
      <c r="W143" s="142"/>
      <c r="X143" s="143"/>
      <c r="Y143" s="144"/>
      <c r="Z143" s="144"/>
      <c r="AA143" s="144"/>
      <c r="AB143" s="144"/>
      <c r="AC143" s="144"/>
      <c r="AD143" s="144"/>
    </row>
    <row r="144" spans="1:30">
      <c r="A144" s="133"/>
      <c r="B144" s="134">
        <v>504</v>
      </c>
      <c r="C144" s="135" t="str">
        <f>VLOOKUP($B144,'[3]Center Details'!$A$1:$E$292,3,FALSE)</f>
        <v xml:space="preserve">Patriot </v>
      </c>
      <c r="D144" s="135" t="str">
        <f>VLOOKUP($B144,'[3]Center Details'!$A$1:$E$292,4,FALSE)</f>
        <v>Worcester</v>
      </c>
      <c r="E144" s="135" t="str">
        <f>VLOOKUP($B144,'[3]Center Details'!$A$1:$E$292,2,FALSE)</f>
        <v>AMF</v>
      </c>
      <c r="F144" s="135" t="str">
        <f>VLOOKUP($B144,'[3]Center Details'!$A$1:$E$292,5,FALSE)</f>
        <v xml:space="preserve">AMF Auburn Lanes </v>
      </c>
      <c r="G144" s="135" t="s">
        <v>3624</v>
      </c>
      <c r="H144" s="136" t="s">
        <v>1089</v>
      </c>
      <c r="I144" s="137" t="s">
        <v>1089</v>
      </c>
      <c r="J144" s="138">
        <v>5</v>
      </c>
      <c r="K144" s="139" t="s">
        <v>3638</v>
      </c>
      <c r="L144" s="140">
        <v>4.24</v>
      </c>
      <c r="M144" s="140">
        <v>5.64</v>
      </c>
      <c r="N144" s="140">
        <v>5.64</v>
      </c>
      <c r="O144" s="140">
        <v>6.24</v>
      </c>
      <c r="P144" s="140">
        <v>4.29</v>
      </c>
      <c r="Q144" s="140"/>
      <c r="R144" s="140"/>
      <c r="S144" s="141">
        <v>2.5</v>
      </c>
      <c r="T144" s="141">
        <v>12.09</v>
      </c>
      <c r="U144" s="142"/>
      <c r="V144" s="142"/>
      <c r="W144" s="142"/>
      <c r="X144" s="143"/>
      <c r="Y144" s="144"/>
      <c r="Z144" s="144"/>
      <c r="AA144" s="144"/>
      <c r="AB144" s="144"/>
      <c r="AC144" s="144"/>
      <c r="AD144" s="144"/>
    </row>
    <row r="145" spans="1:30">
      <c r="A145" s="133"/>
      <c r="B145" s="134">
        <v>401</v>
      </c>
      <c r="C145" s="135" t="str">
        <f>VLOOKUP($B145,'[3]Center Details'!$A$1:$E$292,3,FALSE)</f>
        <v xml:space="preserve">Southeast </v>
      </c>
      <c r="D145" s="135" t="str">
        <f>VLOOKUP($B145,'[3]Center Details'!$A$1:$E$292,4,FALSE)</f>
        <v xml:space="preserve">Western Florida </v>
      </c>
      <c r="E145" s="135" t="str">
        <f>VLOOKUP($B145,'[3]Center Details'!$A$1:$E$292,2,FALSE)</f>
        <v>AMF</v>
      </c>
      <c r="F145" s="135" t="str">
        <f>VLOOKUP($B145,'[3]Center Details'!$A$1:$E$292,5,FALSE)</f>
        <v>AMF Leesburg Lanes</v>
      </c>
      <c r="G145" s="135" t="s">
        <v>3624</v>
      </c>
      <c r="H145" s="137" t="s">
        <v>1088</v>
      </c>
      <c r="I145" s="137" t="s">
        <v>1088</v>
      </c>
      <c r="J145" s="137">
        <v>8</v>
      </c>
      <c r="K145" s="160" t="s">
        <v>3674</v>
      </c>
      <c r="L145" s="140">
        <v>3.04</v>
      </c>
      <c r="M145" s="140">
        <v>4.1399999999999997</v>
      </c>
      <c r="N145" s="140">
        <v>4.1399999999999997</v>
      </c>
      <c r="O145" s="140">
        <v>4.74</v>
      </c>
      <c r="P145" s="140">
        <v>3.79</v>
      </c>
      <c r="Q145" s="140"/>
      <c r="R145" s="140"/>
      <c r="S145" s="141">
        <v>2</v>
      </c>
      <c r="T145" s="141">
        <v>8.89</v>
      </c>
      <c r="U145" s="142"/>
      <c r="V145" s="142"/>
      <c r="W145" s="142"/>
      <c r="X145" s="143"/>
      <c r="Y145" s="144"/>
      <c r="Z145" s="144"/>
      <c r="AA145" s="144"/>
      <c r="AB145" s="144"/>
      <c r="AC145" s="144"/>
      <c r="AD145" s="144"/>
    </row>
    <row r="146" spans="1:30">
      <c r="A146" s="145"/>
      <c r="B146" s="146">
        <v>447</v>
      </c>
      <c r="C146" s="135" t="str">
        <f>VLOOKUP($B146,'[3]Center Details'!$A$1:$E$292,3,FALSE)</f>
        <v xml:space="preserve">Patriot </v>
      </c>
      <c r="D146" s="135" t="str">
        <f>VLOOKUP($B146,'[3]Center Details'!$A$1:$E$292,4,FALSE)</f>
        <v>Worcester</v>
      </c>
      <c r="E146" s="135" t="str">
        <f>VLOOKUP($B146,'[3]Center Details'!$A$1:$E$292,2,FALSE)</f>
        <v>Bowlero</v>
      </c>
      <c r="F146" s="135" t="str">
        <f>VLOOKUP($B146,'[3]Center Details'!$A$1:$E$292,5,FALSE)</f>
        <v>Bowlero Shrewsbury</v>
      </c>
      <c r="G146" s="135" t="s">
        <v>3626</v>
      </c>
      <c r="H146" s="148" t="s">
        <v>1089</v>
      </c>
      <c r="I146" s="148" t="s">
        <v>1089</v>
      </c>
      <c r="J146" s="148">
        <v>6</v>
      </c>
      <c r="K146" s="149" t="s">
        <v>3655</v>
      </c>
      <c r="L146" s="150">
        <v>4.74</v>
      </c>
      <c r="M146" s="150">
        <v>6.64</v>
      </c>
      <c r="N146" s="150">
        <v>6.64</v>
      </c>
      <c r="O146" s="150">
        <v>8.14</v>
      </c>
      <c r="P146" s="150">
        <v>5.39</v>
      </c>
      <c r="Q146" s="150"/>
      <c r="R146" s="150"/>
      <c r="S146" s="141">
        <v>3.09</v>
      </c>
      <c r="T146" s="141">
        <v>13.19</v>
      </c>
      <c r="U146" s="151"/>
      <c r="V146" s="151"/>
      <c r="W146" s="151"/>
      <c r="X146" s="147"/>
      <c r="Y146" s="144"/>
      <c r="Z146" s="144"/>
      <c r="AA146" s="144"/>
      <c r="AB146" s="144"/>
      <c r="AC146" s="144"/>
      <c r="AD146" s="144"/>
    </row>
    <row r="147" spans="1:30">
      <c r="A147" s="133"/>
      <c r="B147" s="134">
        <v>402</v>
      </c>
      <c r="C147" s="135" t="str">
        <f>VLOOKUP($B147,'[3]Center Details'!$A$1:$E$292,3,FALSE)</f>
        <v xml:space="preserve">Ross </v>
      </c>
      <c r="D147" s="135" t="str">
        <f>VLOOKUP($B147,'[3]Center Details'!$A$1:$E$292,4,FALSE)</f>
        <v xml:space="preserve">Orange City </v>
      </c>
      <c r="E147" s="135" t="str">
        <f>VLOOKUP($B147,'[3]Center Details'!$A$1:$E$292,2,FALSE)</f>
        <v>AMF</v>
      </c>
      <c r="F147" s="135" t="str">
        <f>VLOOKUP($B147,'[3]Center Details'!$A$1:$E$292,5,FALSE)</f>
        <v>AMF Deltona Lanes</v>
      </c>
      <c r="G147" s="135" t="s">
        <v>3624</v>
      </c>
      <c r="H147" s="137" t="s">
        <v>1088</v>
      </c>
      <c r="I147" s="137" t="s">
        <v>1088</v>
      </c>
      <c r="J147" s="137">
        <v>6</v>
      </c>
      <c r="K147" s="139" t="s">
        <v>3630</v>
      </c>
      <c r="L147" s="140">
        <v>3.64</v>
      </c>
      <c r="M147" s="140">
        <v>5.04</v>
      </c>
      <c r="N147" s="140">
        <v>5.04</v>
      </c>
      <c r="O147" s="140">
        <v>5.74</v>
      </c>
      <c r="P147" s="140">
        <v>4.29</v>
      </c>
      <c r="Q147" s="140"/>
      <c r="R147" s="140"/>
      <c r="S147" s="141">
        <v>2.5</v>
      </c>
      <c r="T147" s="141">
        <v>10.89</v>
      </c>
      <c r="U147" s="142"/>
      <c r="V147" s="142"/>
      <c r="W147" s="142"/>
      <c r="X147" s="143"/>
      <c r="Y147" s="144"/>
      <c r="Z147" s="144"/>
      <c r="AA147" s="144"/>
      <c r="AB147" s="144"/>
      <c r="AC147" s="144"/>
      <c r="AD147" s="144"/>
    </row>
    <row r="148" spans="1:30">
      <c r="A148" s="133"/>
      <c r="B148" s="134">
        <v>403</v>
      </c>
      <c r="C148" s="135" t="str">
        <f>VLOOKUP($B148,'[3]Center Details'!$A$1:$E$292,3,FALSE)</f>
        <v xml:space="preserve">Ross </v>
      </c>
      <c r="D148" s="135" t="str">
        <f>VLOOKUP($B148,'[3]Center Details'!$A$1:$E$292,4,FALSE)</f>
        <v xml:space="preserve">Alligator </v>
      </c>
      <c r="E148" s="135" t="str">
        <f>VLOOKUP($B148,'[3]Center Details'!$A$1:$E$292,2,FALSE)</f>
        <v>AMF</v>
      </c>
      <c r="F148" s="135" t="str">
        <f>VLOOKUP($B148,'[3]Center Details'!$A$1:$E$292,5,FALSE)</f>
        <v>AMF Lakeland Lanes</v>
      </c>
      <c r="G148" s="135" t="s">
        <v>3624</v>
      </c>
      <c r="H148" s="137" t="s">
        <v>1088</v>
      </c>
      <c r="I148" s="137" t="s">
        <v>1088</v>
      </c>
      <c r="J148" s="137">
        <v>6</v>
      </c>
      <c r="K148" s="139" t="s">
        <v>3630</v>
      </c>
      <c r="L148" s="140">
        <v>3.64</v>
      </c>
      <c r="M148" s="140">
        <v>5.04</v>
      </c>
      <c r="N148" s="140">
        <v>5.04</v>
      </c>
      <c r="O148" s="140">
        <v>5.74</v>
      </c>
      <c r="P148" s="140">
        <v>4.29</v>
      </c>
      <c r="Q148" s="140"/>
      <c r="R148" s="140"/>
      <c r="S148" s="141">
        <v>2.5</v>
      </c>
      <c r="T148" s="141">
        <v>10.89</v>
      </c>
      <c r="U148" s="142"/>
      <c r="V148" s="142"/>
      <c r="W148" s="142"/>
      <c r="X148" s="143"/>
      <c r="Y148" s="144"/>
      <c r="Z148" s="144"/>
      <c r="AA148" s="144"/>
      <c r="AB148" s="144"/>
      <c r="AC148" s="144"/>
      <c r="AD148" s="144"/>
    </row>
    <row r="149" spans="1:30">
      <c r="A149" s="166"/>
      <c r="B149" s="134">
        <v>598</v>
      </c>
      <c r="C149" s="135" t="str">
        <f>VLOOKUP($B149,'[3]Center Details'!$A$1:$E$292,3,FALSE)</f>
        <v xml:space="preserve">Experiential </v>
      </c>
      <c r="D149" s="135" t="str">
        <f>VLOOKUP($B149,'[3]Center Details'!$A$1:$E$292,4,FALSE)</f>
        <v xml:space="preserve">San Fran / Sacramento </v>
      </c>
      <c r="E149" s="135" t="str">
        <f>VLOOKUP($B149,'[3]Center Details'!$A$1:$E$292,2,FALSE)</f>
        <v>Bowlero</v>
      </c>
      <c r="F149" s="135" t="str">
        <f>VLOOKUP($B149,'[3]Center Details'!$A$1:$E$292,5,FALSE)</f>
        <v>Bowlero Visalia</v>
      </c>
      <c r="G149" s="135" t="s">
        <v>3626</v>
      </c>
      <c r="H149" s="148" t="s">
        <v>1089</v>
      </c>
      <c r="I149" s="148" t="s">
        <v>1089</v>
      </c>
      <c r="J149" s="148">
        <v>6</v>
      </c>
      <c r="K149" s="149" t="s">
        <v>3655</v>
      </c>
      <c r="L149" s="150">
        <v>4.74</v>
      </c>
      <c r="M149" s="150">
        <v>6.64</v>
      </c>
      <c r="N149" s="150">
        <v>6.64</v>
      </c>
      <c r="O149" s="150">
        <v>8.14</v>
      </c>
      <c r="P149" s="150">
        <v>5.39</v>
      </c>
      <c r="Q149" s="150"/>
      <c r="R149" s="150"/>
      <c r="S149" s="141">
        <v>3.09</v>
      </c>
      <c r="T149" s="141">
        <v>13.19</v>
      </c>
      <c r="U149" s="151"/>
      <c r="V149" s="151"/>
      <c r="W149" s="151"/>
      <c r="X149" s="147"/>
      <c r="Y149" s="144"/>
      <c r="Z149" s="144"/>
      <c r="AA149" s="144"/>
      <c r="AB149" s="144"/>
      <c r="AC149" s="144"/>
      <c r="AD149" s="144"/>
    </row>
    <row r="150" spans="1:30">
      <c r="A150" s="133"/>
      <c r="B150" s="134">
        <v>509</v>
      </c>
      <c r="C150" s="135" t="str">
        <f>VLOOKUP($B150,'[3]Center Details'!$A$1:$E$292,3,FALSE)</f>
        <v xml:space="preserve">Experiential North </v>
      </c>
      <c r="D150" s="135" t="str">
        <f>VLOOKUP($B150,'[3]Center Details'!$A$1:$E$292,4,FALSE)</f>
        <v xml:space="preserve">Affluent 'Burbs </v>
      </c>
      <c r="E150" s="135" t="str">
        <f>VLOOKUP($B150,'[3]Center Details'!$A$1:$E$292,2,FALSE)</f>
        <v>AMF</v>
      </c>
      <c r="F150" s="135" t="str">
        <f>VLOOKUP($B150,'[3]Center Details'!$A$1:$E$292,5,FALSE)</f>
        <v>AMF Circle Lanes</v>
      </c>
      <c r="G150" s="135" t="s">
        <v>3624</v>
      </c>
      <c r="H150" s="136" t="s">
        <v>1089</v>
      </c>
      <c r="I150" s="137" t="s">
        <v>1089</v>
      </c>
      <c r="J150" s="138">
        <v>5</v>
      </c>
      <c r="K150" s="139" t="s">
        <v>3638</v>
      </c>
      <c r="L150" s="140">
        <v>4.24</v>
      </c>
      <c r="M150" s="140">
        <v>5.64</v>
      </c>
      <c r="N150" s="140">
        <v>5.64</v>
      </c>
      <c r="O150" s="140">
        <v>6.24</v>
      </c>
      <c r="P150" s="140">
        <v>4.29</v>
      </c>
      <c r="Q150" s="140"/>
      <c r="R150" s="140"/>
      <c r="S150" s="141">
        <v>2.5</v>
      </c>
      <c r="T150" s="141">
        <v>12.09</v>
      </c>
      <c r="U150" s="142"/>
      <c r="V150" s="142"/>
      <c r="W150" s="142"/>
      <c r="X150" s="143"/>
      <c r="Y150" s="144"/>
      <c r="Z150" s="144"/>
      <c r="AA150" s="144"/>
      <c r="AB150" s="144"/>
      <c r="AC150" s="144"/>
      <c r="AD150" s="144"/>
    </row>
    <row r="151" spans="1:30">
      <c r="A151" s="145"/>
      <c r="B151" s="152">
        <v>257</v>
      </c>
      <c r="C151" s="135" t="str">
        <f>VLOOKUP($B151,'[3]Center Details'!$A$1:$E$292,3,FALSE)</f>
        <v xml:space="preserve">Experiential </v>
      </c>
      <c r="D151" s="135" t="str">
        <f>VLOOKUP($B151,'[3]Center Details'!$A$1:$E$292,4,FALSE)</f>
        <v xml:space="preserve">Sunset </v>
      </c>
      <c r="E151" s="135" t="str">
        <f>VLOOKUP($B151,'[3]Center Details'!$A$1:$E$292,2,FALSE)</f>
        <v>Bowlmor</v>
      </c>
      <c r="F151" s="158" t="str">
        <f>VLOOKUP($B151,'[3]Center Details'!$A$1:$E$292,5,FALSE)</f>
        <v>Bowlmor Pasadena</v>
      </c>
      <c r="G151" s="135" t="s">
        <v>3626</v>
      </c>
      <c r="H151" s="148" t="s">
        <v>1089</v>
      </c>
      <c r="I151" s="148" t="s">
        <v>1089</v>
      </c>
      <c r="J151" s="143">
        <v>5</v>
      </c>
      <c r="K151" s="159" t="s">
        <v>3675</v>
      </c>
      <c r="L151" s="150">
        <v>4.74</v>
      </c>
      <c r="M151" s="150">
        <v>6.64</v>
      </c>
      <c r="N151" s="150">
        <v>6.64</v>
      </c>
      <c r="O151" s="150">
        <v>8.64</v>
      </c>
      <c r="P151" s="150">
        <v>5.79</v>
      </c>
      <c r="Q151" s="150"/>
      <c r="R151" s="150"/>
      <c r="S151" s="141">
        <v>3.49</v>
      </c>
      <c r="T151" s="141">
        <v>14.19</v>
      </c>
      <c r="U151" s="151"/>
      <c r="V151" s="151"/>
      <c r="W151" s="151"/>
      <c r="X151" s="147"/>
      <c r="Y151" s="144"/>
      <c r="Z151" s="144"/>
      <c r="AA151" s="144"/>
      <c r="AB151" s="144"/>
      <c r="AC151" s="144"/>
      <c r="AD151" s="144"/>
    </row>
    <row r="152" spans="1:30">
      <c r="A152" s="133"/>
      <c r="B152" s="134">
        <v>513</v>
      </c>
      <c r="C152" s="135" t="str">
        <f>VLOOKUP($B152,'[3]Center Details'!$A$1:$E$292,3,FALSE)</f>
        <v xml:space="preserve">Patriot </v>
      </c>
      <c r="D152" s="135" t="str">
        <f>VLOOKUP($B152,'[3]Center Details'!$A$1:$E$292,4,FALSE)</f>
        <v xml:space="preserve">Patriot </v>
      </c>
      <c r="E152" s="135" t="str">
        <f>VLOOKUP($B152,'[3]Center Details'!$A$1:$E$292,2,FALSE)</f>
        <v>AMF</v>
      </c>
      <c r="F152" s="135" t="str">
        <f>VLOOKUP($B152,'[3]Center Details'!$A$1:$E$292,5,FALSE)</f>
        <v>AMF Cranston Lanes</v>
      </c>
      <c r="G152" s="135" t="s">
        <v>3624</v>
      </c>
      <c r="H152" s="136" t="s">
        <v>1089</v>
      </c>
      <c r="I152" s="137" t="s">
        <v>1089</v>
      </c>
      <c r="J152" s="138">
        <v>5</v>
      </c>
      <c r="K152" s="139" t="s">
        <v>3638</v>
      </c>
      <c r="L152" s="140">
        <v>4.24</v>
      </c>
      <c r="M152" s="140">
        <v>5.64</v>
      </c>
      <c r="N152" s="140">
        <v>5.64</v>
      </c>
      <c r="O152" s="140">
        <v>6.24</v>
      </c>
      <c r="P152" s="140">
        <v>4.29</v>
      </c>
      <c r="Q152" s="140"/>
      <c r="R152" s="140"/>
      <c r="S152" s="141">
        <v>2.5</v>
      </c>
      <c r="T152" s="141">
        <v>12.09</v>
      </c>
      <c r="U152" s="142"/>
      <c r="V152" s="142"/>
      <c r="W152" s="142"/>
      <c r="X152" s="143"/>
      <c r="Y152" s="144"/>
      <c r="Z152" s="144"/>
      <c r="AA152" s="144"/>
      <c r="AB152" s="144"/>
      <c r="AC152" s="144"/>
      <c r="AD152" s="144"/>
    </row>
    <row r="153" spans="1:30">
      <c r="A153" s="133"/>
      <c r="B153" s="134">
        <v>514</v>
      </c>
      <c r="C153" s="135" t="str">
        <f>VLOOKUP($B153,'[3]Center Details'!$A$1:$E$292,3,FALSE)</f>
        <v xml:space="preserve">Patriot </v>
      </c>
      <c r="D153" s="135" t="str">
        <f>VLOOKUP($B153,'[3]Center Details'!$A$1:$E$292,4,FALSE)</f>
        <v xml:space="preserve">Niagara </v>
      </c>
      <c r="E153" s="135" t="str">
        <f>VLOOKUP($B153,'[3]Center Details'!$A$1:$E$292,2,FALSE)</f>
        <v>AMF</v>
      </c>
      <c r="F153" s="135" t="str">
        <f>VLOOKUP($B153,'[3]Center Details'!$A$1:$E$292,5,FALSE)</f>
        <v>AMF Dewey Garden Lanes</v>
      </c>
      <c r="G153" s="135" t="s">
        <v>3624</v>
      </c>
      <c r="H153" s="136" t="s">
        <v>1089</v>
      </c>
      <c r="I153" s="137" t="s">
        <v>1089</v>
      </c>
      <c r="J153" s="138">
        <v>6</v>
      </c>
      <c r="K153" s="139" t="s">
        <v>3633</v>
      </c>
      <c r="L153" s="140">
        <v>3.64</v>
      </c>
      <c r="M153" s="140">
        <v>5.04</v>
      </c>
      <c r="N153" s="140">
        <v>5.04</v>
      </c>
      <c r="O153" s="140">
        <v>5.74</v>
      </c>
      <c r="P153" s="140">
        <v>4.29</v>
      </c>
      <c r="Q153" s="140"/>
      <c r="R153" s="140"/>
      <c r="S153" s="141">
        <v>2.5</v>
      </c>
      <c r="T153" s="141">
        <v>10.89</v>
      </c>
      <c r="U153" s="142"/>
      <c r="V153" s="142"/>
      <c r="W153" s="142"/>
      <c r="X153" s="143"/>
      <c r="Y153" s="144"/>
      <c r="Z153" s="144"/>
      <c r="AA153" s="144"/>
      <c r="AB153" s="144"/>
      <c r="AC153" s="144"/>
      <c r="AD153" s="144"/>
    </row>
    <row r="154" spans="1:30">
      <c r="A154" s="133"/>
      <c r="B154" s="134">
        <v>408</v>
      </c>
      <c r="C154" s="135" t="str">
        <f>VLOOKUP($B154,'[3]Center Details'!$A$1:$E$292,3,FALSE)</f>
        <v xml:space="preserve">Southeast </v>
      </c>
      <c r="D154" s="135" t="str">
        <f>VLOOKUP($B154,'[3]Center Details'!$A$1:$E$292,4,FALSE)</f>
        <v xml:space="preserve">Atlanta </v>
      </c>
      <c r="E154" s="135" t="str">
        <f>VLOOKUP($B154,'[3]Center Details'!$A$1:$E$292,2,FALSE)</f>
        <v>AMF</v>
      </c>
      <c r="F154" s="135" t="str">
        <f>VLOOKUP($B154,'[3]Center Details'!$A$1:$E$292,5,FALSE)</f>
        <v>AMF Woodstock Lanes</v>
      </c>
      <c r="G154" s="135" t="s">
        <v>3624</v>
      </c>
      <c r="H154" s="136" t="s">
        <v>1090</v>
      </c>
      <c r="I154" s="137" t="s">
        <v>1088</v>
      </c>
      <c r="J154" s="138">
        <v>8</v>
      </c>
      <c r="K154" s="160" t="s">
        <v>3674</v>
      </c>
      <c r="L154" s="140">
        <v>3.04</v>
      </c>
      <c r="M154" s="140">
        <v>4.1399999999999997</v>
      </c>
      <c r="N154" s="140">
        <v>4.1399999999999997</v>
      </c>
      <c r="O154" s="140">
        <v>4.74</v>
      </c>
      <c r="P154" s="140">
        <v>3.79</v>
      </c>
      <c r="Q154" s="140"/>
      <c r="R154" s="140"/>
      <c r="S154" s="141">
        <v>2</v>
      </c>
      <c r="T154" s="141">
        <v>8.89</v>
      </c>
      <c r="U154" s="142"/>
      <c r="V154" s="142"/>
      <c r="W154" s="142"/>
      <c r="X154" s="143"/>
      <c r="Y154" s="144"/>
      <c r="Z154" s="144"/>
      <c r="AA154" s="144"/>
      <c r="AB154" s="144"/>
      <c r="AC154" s="144"/>
      <c r="AD154" s="144"/>
    </row>
    <row r="155" spans="1:30">
      <c r="A155" s="163"/>
      <c r="B155" s="152">
        <v>809</v>
      </c>
      <c r="C155" s="135" t="str">
        <f>VLOOKUP($B155,'[3]Center Details'!$A$1:$E$292,3,FALSE)</f>
        <v xml:space="preserve">Experiential </v>
      </c>
      <c r="D155" s="135" t="str">
        <f>VLOOKUP($B155,'[3]Center Details'!$A$1:$E$292,4,FALSE)</f>
        <v xml:space="preserve">Silicon Valley </v>
      </c>
      <c r="E155" s="135" t="str">
        <f>VLOOKUP($B155,'[3]Center Details'!$A$1:$E$292,2,FALSE)</f>
        <v>Bowlero</v>
      </c>
      <c r="F155" s="135" t="str">
        <f>VLOOKUP($B155,'[3]Center Details'!$A$1:$E$292,5,FALSE)</f>
        <v>Bowlero Lone Tree</v>
      </c>
      <c r="G155" s="135" t="s">
        <v>3626</v>
      </c>
      <c r="H155" s="148" t="s">
        <v>1089</v>
      </c>
      <c r="I155" s="148" t="s">
        <v>1089</v>
      </c>
      <c r="J155" s="143">
        <v>6</v>
      </c>
      <c r="K155" s="149" t="s">
        <v>3676</v>
      </c>
      <c r="L155" s="150">
        <v>4.74</v>
      </c>
      <c r="M155" s="150">
        <v>6.64</v>
      </c>
      <c r="N155" s="150">
        <v>6.64</v>
      </c>
      <c r="O155" s="150">
        <v>8.14</v>
      </c>
      <c r="P155" s="150">
        <v>5.39</v>
      </c>
      <c r="Q155" s="150"/>
      <c r="R155" s="150"/>
      <c r="S155" s="157" t="s">
        <v>525</v>
      </c>
      <c r="T155" s="141">
        <v>13.19</v>
      </c>
      <c r="U155" s="151"/>
      <c r="V155" s="151"/>
      <c r="W155" s="151"/>
      <c r="X155" s="147"/>
      <c r="Y155" s="144"/>
      <c r="Z155" s="144"/>
      <c r="AA155" s="144"/>
      <c r="AB155" s="144"/>
      <c r="AC155" s="144"/>
      <c r="AD155" s="144"/>
    </row>
    <row r="156" spans="1:30">
      <c r="A156" s="133"/>
      <c r="B156" s="134">
        <v>412</v>
      </c>
      <c r="C156" s="135" t="str">
        <f>VLOOKUP($B156,'[3]Center Details'!$A$1:$E$292,3,FALSE)</f>
        <v xml:space="preserve">Ross </v>
      </c>
      <c r="D156" s="135" t="str">
        <f>VLOOKUP($B156,'[3]Center Details'!$A$1:$E$292,4,FALSE)</f>
        <v xml:space="preserve">Oil Money </v>
      </c>
      <c r="E156" s="135" t="str">
        <f>VLOOKUP($B156,'[3]Center Details'!$A$1:$E$292,2,FALSE)</f>
        <v>AMF</v>
      </c>
      <c r="F156" s="135" t="str">
        <f>VLOOKUP($B156,'[3]Center Details'!$A$1:$E$292,5,FALSE)</f>
        <v>AMF Westview Lanes</v>
      </c>
      <c r="G156" s="135" t="s">
        <v>3624</v>
      </c>
      <c r="H156" s="173" t="s">
        <v>1088</v>
      </c>
      <c r="I156" s="143" t="s">
        <v>1088</v>
      </c>
      <c r="J156" s="138">
        <v>3</v>
      </c>
      <c r="K156" s="139" t="s">
        <v>3677</v>
      </c>
      <c r="L156" s="140">
        <v>4.74</v>
      </c>
      <c r="M156" s="140">
        <v>6.84</v>
      </c>
      <c r="N156" s="140">
        <v>6.84</v>
      </c>
      <c r="O156" s="140">
        <v>7.54</v>
      </c>
      <c r="P156" s="140">
        <v>4.79</v>
      </c>
      <c r="Q156" s="140"/>
      <c r="R156" s="140"/>
      <c r="S156" s="141">
        <v>3</v>
      </c>
      <c r="T156" s="141">
        <v>13.09</v>
      </c>
      <c r="U156" s="142"/>
      <c r="V156" s="142"/>
      <c r="W156" s="142"/>
      <c r="X156" s="143"/>
      <c r="Y156" s="144"/>
      <c r="Z156" s="144"/>
      <c r="AA156" s="144"/>
      <c r="AB156" s="144"/>
      <c r="AC156" s="144"/>
      <c r="AD156" s="144"/>
    </row>
    <row r="157" spans="1:30">
      <c r="A157" s="133"/>
      <c r="B157" s="134">
        <v>414</v>
      </c>
      <c r="C157" s="135" t="str">
        <f>VLOOKUP($B157,'[3]Center Details'!$A$1:$E$292,3,FALSE)</f>
        <v xml:space="preserve">Experiential </v>
      </c>
      <c r="D157" s="135" t="str">
        <f>VLOOKUP($B157,'[3]Center Details'!$A$1:$E$292,4,FALSE)</f>
        <v xml:space="preserve">Lone Star </v>
      </c>
      <c r="E157" s="135" t="str">
        <f>VLOOKUP($B157,'[3]Center Details'!$A$1:$E$292,2,FALSE)</f>
        <v>AMF</v>
      </c>
      <c r="F157" s="135" t="str">
        <f>VLOOKUP($B157,'[3]Center Details'!$A$1:$E$292,5,FALSE)</f>
        <v>AMF Star Lanes</v>
      </c>
      <c r="G157" s="135" t="s">
        <v>3624</v>
      </c>
      <c r="H157" s="136" t="s">
        <v>1088</v>
      </c>
      <c r="I157" s="137" t="s">
        <v>1088</v>
      </c>
      <c r="J157" s="138">
        <v>6</v>
      </c>
      <c r="K157" s="139" t="s">
        <v>3630</v>
      </c>
      <c r="L157" s="140">
        <v>3.64</v>
      </c>
      <c r="M157" s="140">
        <v>5.04</v>
      </c>
      <c r="N157" s="140">
        <v>5.04</v>
      </c>
      <c r="O157" s="140">
        <v>5.74</v>
      </c>
      <c r="P157" s="140">
        <v>4.29</v>
      </c>
      <c r="Q157" s="140"/>
      <c r="R157" s="140"/>
      <c r="S157" s="141">
        <v>2.5</v>
      </c>
      <c r="T157" s="141">
        <v>10.89</v>
      </c>
      <c r="U157" s="142"/>
      <c r="V157" s="142"/>
      <c r="W157" s="142"/>
      <c r="X157" s="143"/>
      <c r="Y157" s="144"/>
      <c r="Z157" s="144"/>
      <c r="AA157" s="144"/>
      <c r="AB157" s="144"/>
      <c r="AC157" s="144"/>
      <c r="AD157" s="144"/>
    </row>
    <row r="158" spans="1:30">
      <c r="A158" s="133"/>
      <c r="B158" s="134">
        <v>428</v>
      </c>
      <c r="C158" s="135" t="str">
        <f>VLOOKUP($B158,'[3]Center Details'!$A$1:$E$292,3,FALSE)</f>
        <v xml:space="preserve">West </v>
      </c>
      <c r="D158" s="135" t="str">
        <f>VLOOKUP($B158,'[3]Center Details'!$A$1:$E$292,4,FALSE)</f>
        <v xml:space="preserve">Diamondback </v>
      </c>
      <c r="E158" s="135" t="str">
        <f>VLOOKUP($B158,'[3]Center Details'!$A$1:$E$292,2,FALSE)</f>
        <v>AMF</v>
      </c>
      <c r="F158" s="135" t="str">
        <f>VLOOKUP($B158,'[3]Center Details'!$A$1:$E$292,5,FALSE)</f>
        <v>AMF McRay Plaza Lanes</v>
      </c>
      <c r="G158" s="135" t="s">
        <v>3624</v>
      </c>
      <c r="H158" s="136" t="s">
        <v>1089</v>
      </c>
      <c r="I158" s="137" t="s">
        <v>1088</v>
      </c>
      <c r="J158" s="168" t="s">
        <v>525</v>
      </c>
      <c r="K158" s="169" t="s">
        <v>3678</v>
      </c>
      <c r="L158" s="140">
        <v>3.29</v>
      </c>
      <c r="M158" s="140">
        <v>4.6900000000000004</v>
      </c>
      <c r="N158" s="140">
        <v>4.6900000000000004</v>
      </c>
      <c r="O158" s="140">
        <v>5.39</v>
      </c>
      <c r="P158" s="140">
        <v>4.29</v>
      </c>
      <c r="Q158" s="140"/>
      <c r="R158" s="140"/>
      <c r="S158" s="141">
        <v>2.5</v>
      </c>
      <c r="T158" s="141">
        <v>10.89</v>
      </c>
      <c r="U158" s="142"/>
      <c r="V158" s="142"/>
      <c r="W158" s="142"/>
      <c r="X158" s="143"/>
      <c r="Y158" s="144"/>
      <c r="Z158" s="144"/>
      <c r="AA158" s="144"/>
      <c r="AB158" s="144"/>
      <c r="AC158" s="144"/>
      <c r="AD158" s="144"/>
    </row>
    <row r="159" spans="1:30">
      <c r="A159" s="145"/>
      <c r="B159" s="152">
        <v>155</v>
      </c>
      <c r="C159" s="135" t="str">
        <f>VLOOKUP($B159,'[3]Center Details'!$A$1:$E$292,3,FALSE)</f>
        <v xml:space="preserve">Experiential </v>
      </c>
      <c r="D159" s="135" t="str">
        <f>VLOOKUP($B159,'[3]Center Details'!$A$1:$E$292,4,FALSE)</f>
        <v xml:space="preserve">Alamo </v>
      </c>
      <c r="E159" s="135" t="str">
        <f>VLOOKUP($B159,'[3]Center Details'!$A$1:$E$292,2,FALSE)</f>
        <v>Bowlero</v>
      </c>
      <c r="F159" s="135" t="str">
        <f>VLOOKUP($B159,'[3]Center Details'!$A$1:$E$292,5,FALSE)</f>
        <v>Bowlero San Antonio</v>
      </c>
      <c r="G159" s="135" t="s">
        <v>3626</v>
      </c>
      <c r="H159" s="148" t="s">
        <v>1089</v>
      </c>
      <c r="I159" s="148" t="s">
        <v>1089</v>
      </c>
      <c r="J159" s="143">
        <v>7</v>
      </c>
      <c r="K159" s="149" t="s">
        <v>3679</v>
      </c>
      <c r="L159" s="150">
        <v>4.54</v>
      </c>
      <c r="M159" s="150">
        <v>5.84</v>
      </c>
      <c r="N159" s="150">
        <v>5.84</v>
      </c>
      <c r="O159" s="150">
        <v>6.84</v>
      </c>
      <c r="P159" s="150">
        <v>4.8899999999999997</v>
      </c>
      <c r="Q159" s="150"/>
      <c r="R159" s="150"/>
      <c r="S159" s="141">
        <v>3.09</v>
      </c>
      <c r="T159" s="141">
        <v>13.19</v>
      </c>
      <c r="U159" s="151"/>
      <c r="V159" s="151"/>
      <c r="W159" s="151"/>
      <c r="X159" s="147"/>
      <c r="Y159" s="144"/>
      <c r="Z159" s="144"/>
      <c r="AA159" s="144"/>
      <c r="AB159" s="144"/>
      <c r="AC159" s="144"/>
      <c r="AD159" s="144"/>
    </row>
    <row r="160" spans="1:30">
      <c r="A160" s="133"/>
      <c r="B160" s="134">
        <v>430</v>
      </c>
      <c r="C160" s="135" t="str">
        <f>VLOOKUP($B160,'[3]Center Details'!$A$1:$E$292,3,FALSE)</f>
        <v xml:space="preserve">West </v>
      </c>
      <c r="D160" s="135" t="str">
        <f>VLOOKUP($B160,'[3]Center Details'!$A$1:$E$292,4,FALSE)</f>
        <v xml:space="preserve">Mile High </v>
      </c>
      <c r="E160" s="135" t="str">
        <f>VLOOKUP($B160,'[3]Center Details'!$A$1:$E$292,2,FALSE)</f>
        <v>AMF</v>
      </c>
      <c r="F160" s="135" t="str">
        <f>VLOOKUP($B160,'[3]Center Details'!$A$1:$E$292,5,FALSE)</f>
        <v>AMF Littleton Lanes</v>
      </c>
      <c r="G160" s="135" t="s">
        <v>3624</v>
      </c>
      <c r="H160" s="137" t="s">
        <v>1089</v>
      </c>
      <c r="I160" s="137" t="s">
        <v>1088</v>
      </c>
      <c r="J160" s="137">
        <v>4</v>
      </c>
      <c r="K160" s="139" t="s">
        <v>3637</v>
      </c>
      <c r="L160" s="140">
        <v>4.6399999999999997</v>
      </c>
      <c r="M160" s="140">
        <v>6.34</v>
      </c>
      <c r="N160" s="140">
        <v>6.34</v>
      </c>
      <c r="O160" s="140">
        <v>6.94</v>
      </c>
      <c r="P160" s="140">
        <v>4.79</v>
      </c>
      <c r="Q160" s="140"/>
      <c r="R160" s="140"/>
      <c r="S160" s="141">
        <v>3</v>
      </c>
      <c r="T160" s="157">
        <v>12.89</v>
      </c>
      <c r="U160" s="142"/>
      <c r="V160" s="142"/>
      <c r="W160" s="142"/>
      <c r="X160" s="143"/>
      <c r="Y160" s="144"/>
      <c r="Z160" s="144"/>
      <c r="AA160" s="144"/>
      <c r="AB160" s="144"/>
      <c r="AC160" s="144"/>
      <c r="AD160" s="144"/>
    </row>
    <row r="161" spans="1:30">
      <c r="A161" s="133"/>
      <c r="B161" s="134">
        <v>508</v>
      </c>
      <c r="C161" s="135" t="str">
        <f>VLOOKUP($B161,'[3]Center Details'!$A$1:$E$292,3,FALSE)</f>
        <v xml:space="preserve">Southeast </v>
      </c>
      <c r="D161" s="135" t="str">
        <f>VLOOKUP($B161,'[3]Center Details'!$A$1:$E$292,4,FALSE)</f>
        <v xml:space="preserve">Panthers </v>
      </c>
      <c r="E161" s="135" t="str">
        <f>VLOOKUP($B161,'[3]Center Details'!$A$1:$E$292,2,FALSE)</f>
        <v>AMF</v>
      </c>
      <c r="F161" s="135" t="str">
        <f>VLOOKUP($B161,'[3]Center Details'!$A$1:$E$292,5,FALSE)</f>
        <v>AMF Carolina Lanes</v>
      </c>
      <c r="G161" s="135" t="s">
        <v>3624</v>
      </c>
      <c r="H161" s="136" t="s">
        <v>1088</v>
      </c>
      <c r="I161" s="137" t="s">
        <v>1088</v>
      </c>
      <c r="J161" s="138">
        <v>4</v>
      </c>
      <c r="K161" s="139" t="s">
        <v>3636</v>
      </c>
      <c r="L161" s="140">
        <v>4.6399999999999997</v>
      </c>
      <c r="M161" s="140">
        <v>6.34</v>
      </c>
      <c r="N161" s="140">
        <v>6.34</v>
      </c>
      <c r="O161" s="140">
        <v>6.94</v>
      </c>
      <c r="P161" s="140">
        <v>4.79</v>
      </c>
      <c r="Q161" s="140"/>
      <c r="R161" s="140"/>
      <c r="S161" s="141">
        <v>3</v>
      </c>
      <c r="T161" s="157">
        <v>12.89</v>
      </c>
      <c r="U161" s="142"/>
      <c r="V161" s="142"/>
      <c r="W161" s="142"/>
      <c r="X161" s="143"/>
      <c r="Y161" s="144"/>
      <c r="Z161" s="144"/>
      <c r="AA161" s="144"/>
      <c r="AB161" s="144"/>
      <c r="AC161" s="144"/>
      <c r="AD161" s="144"/>
    </row>
    <row r="162" spans="1:30">
      <c r="A162" s="133"/>
      <c r="B162" s="134">
        <v>515</v>
      </c>
      <c r="C162" s="135" t="str">
        <f>VLOOKUP($B162,'[3]Center Details'!$A$1:$E$292,3,FALSE)</f>
        <v xml:space="preserve">Patriot </v>
      </c>
      <c r="D162" s="135" t="str">
        <f>VLOOKUP($B162,'[3]Center Details'!$A$1:$E$292,4,FALSE)</f>
        <v xml:space="preserve">Patriot </v>
      </c>
      <c r="E162" s="135" t="str">
        <f>VLOOKUP($B162,'[3]Center Details'!$A$1:$E$292,2,FALSE)</f>
        <v>AMF</v>
      </c>
      <c r="F162" s="135" t="str">
        <f>VLOOKUP($B162,'[3]Center Details'!$A$1:$E$292,5,FALSE)</f>
        <v>AMF Eastbrook Lanes</v>
      </c>
      <c r="G162" s="135" t="s">
        <v>3624</v>
      </c>
      <c r="H162" s="136" t="s">
        <v>1089</v>
      </c>
      <c r="I162" s="137" t="s">
        <v>1089</v>
      </c>
      <c r="J162" s="138">
        <v>6</v>
      </c>
      <c r="K162" s="139" t="s">
        <v>3633</v>
      </c>
      <c r="L162" s="140">
        <v>3.64</v>
      </c>
      <c r="M162" s="140">
        <v>5.04</v>
      </c>
      <c r="N162" s="140">
        <v>5.04</v>
      </c>
      <c r="O162" s="140">
        <v>5.74</v>
      </c>
      <c r="P162" s="140">
        <v>4.29</v>
      </c>
      <c r="Q162" s="140"/>
      <c r="R162" s="140"/>
      <c r="S162" s="141">
        <v>2.5</v>
      </c>
      <c r="T162" s="141">
        <v>10.89</v>
      </c>
      <c r="U162" s="142"/>
      <c r="V162" s="142"/>
      <c r="W162" s="142"/>
      <c r="X162" s="143"/>
      <c r="Y162" s="144"/>
      <c r="Z162" s="144"/>
      <c r="AA162" s="144"/>
      <c r="AB162" s="144"/>
      <c r="AC162" s="144"/>
      <c r="AD162" s="144"/>
    </row>
    <row r="163" spans="1:30">
      <c r="A163" s="133"/>
      <c r="B163" s="134">
        <v>516</v>
      </c>
      <c r="C163" s="135" t="str">
        <f>VLOOKUP($B163,'[3]Center Details'!$A$1:$E$292,3,FALSE)</f>
        <v xml:space="preserve">Patriot </v>
      </c>
      <c r="D163" s="135" t="str">
        <f>VLOOKUP($B163,'[3]Center Details'!$A$1:$E$292,4,FALSE)</f>
        <v xml:space="preserve">Niagara </v>
      </c>
      <c r="E163" s="135" t="str">
        <f>VLOOKUP($B163,'[3]Center Details'!$A$1:$E$292,2,FALSE)</f>
        <v>AMF</v>
      </c>
      <c r="F163" s="135" t="str">
        <f>VLOOKUP($B163,'[3]Center Details'!$A$1:$E$292,5,FALSE)</f>
        <v>AMF Empire Lanes</v>
      </c>
      <c r="G163" s="135" t="s">
        <v>3624</v>
      </c>
      <c r="H163" s="136" t="s">
        <v>1089</v>
      </c>
      <c r="I163" s="137" t="s">
        <v>1089</v>
      </c>
      <c r="J163" s="138">
        <v>4</v>
      </c>
      <c r="K163" s="139" t="s">
        <v>3652</v>
      </c>
      <c r="L163" s="140">
        <v>4.6399999999999997</v>
      </c>
      <c r="M163" s="140">
        <v>6.34</v>
      </c>
      <c r="N163" s="140">
        <v>6.34</v>
      </c>
      <c r="O163" s="140">
        <v>6.94</v>
      </c>
      <c r="P163" s="140">
        <v>4.79</v>
      </c>
      <c r="Q163" s="140"/>
      <c r="R163" s="140"/>
      <c r="S163" s="141">
        <v>3</v>
      </c>
      <c r="T163" s="157">
        <v>12.89</v>
      </c>
      <c r="U163" s="142"/>
      <c r="V163" s="142"/>
      <c r="W163" s="142"/>
      <c r="X163" s="143"/>
      <c r="Y163" s="144"/>
      <c r="Z163" s="144"/>
      <c r="AA163" s="144"/>
      <c r="AB163" s="144"/>
      <c r="AC163" s="144"/>
      <c r="AD163" s="144"/>
    </row>
    <row r="164" spans="1:30">
      <c r="A164" s="133"/>
      <c r="B164" s="134">
        <v>517</v>
      </c>
      <c r="C164" s="135" t="str">
        <f>VLOOKUP($B164,'[3]Center Details'!$A$1:$E$292,3,FALSE)</f>
        <v xml:space="preserve">Patriot </v>
      </c>
      <c r="D164" s="135" t="str">
        <f>VLOOKUP($B164,'[3]Center Details'!$A$1:$E$292,4,FALSE)</f>
        <v>Buckeye</v>
      </c>
      <c r="E164" s="135" t="str">
        <f>VLOOKUP($B164,'[3]Center Details'!$A$1:$E$292,2,FALSE)</f>
        <v>AMF</v>
      </c>
      <c r="F164" s="135" t="str">
        <f>VLOOKUP($B164,'[3]Center Details'!$A$1:$E$292,5,FALSE)</f>
        <v>AMF Hall of Fame Lanes</v>
      </c>
      <c r="G164" s="135" t="s">
        <v>3624</v>
      </c>
      <c r="H164" s="136" t="s">
        <v>1089</v>
      </c>
      <c r="I164" s="137" t="s">
        <v>1089</v>
      </c>
      <c r="J164" s="138">
        <v>6</v>
      </c>
      <c r="K164" s="139" t="s">
        <v>3633</v>
      </c>
      <c r="L164" s="140">
        <v>3.64</v>
      </c>
      <c r="M164" s="140">
        <v>5.04</v>
      </c>
      <c r="N164" s="140">
        <v>5.04</v>
      </c>
      <c r="O164" s="140">
        <v>5.74</v>
      </c>
      <c r="P164" s="140">
        <v>4.29</v>
      </c>
      <c r="Q164" s="140"/>
      <c r="R164" s="140"/>
      <c r="S164" s="141">
        <v>2.5</v>
      </c>
      <c r="T164" s="141">
        <v>10.89</v>
      </c>
      <c r="U164" s="142"/>
      <c r="V164" s="142"/>
      <c r="W164" s="142"/>
      <c r="X164" s="143"/>
      <c r="Y164" s="144"/>
      <c r="Z164" s="144"/>
      <c r="AA164" s="144"/>
      <c r="AB164" s="144"/>
      <c r="AC164" s="144"/>
      <c r="AD164" s="144"/>
    </row>
    <row r="165" spans="1:30">
      <c r="A165" s="133"/>
      <c r="B165" s="134">
        <v>519</v>
      </c>
      <c r="C165" s="135" t="str">
        <f>VLOOKUP($B165,'[3]Center Details'!$A$1:$E$292,3,FALSE)</f>
        <v xml:space="preserve">Ross </v>
      </c>
      <c r="D165" s="135" t="str">
        <f>VLOOKUP($B165,'[3]Center Details'!$A$1:$E$292,4,FALSE)</f>
        <v xml:space="preserve">Cavalier </v>
      </c>
      <c r="E165" s="135" t="str">
        <f>VLOOKUP($B165,'[3]Center Details'!$A$1:$E$292,2,FALSE)</f>
        <v>AMF</v>
      </c>
      <c r="F165" s="135" t="str">
        <f>VLOOKUP($B165,'[3]Center Details'!$A$1:$E$292,5,FALSE)</f>
        <v>AMF Hilltop Lanes</v>
      </c>
      <c r="G165" s="135" t="s">
        <v>3624</v>
      </c>
      <c r="H165" s="137" t="s">
        <v>1088</v>
      </c>
      <c r="I165" s="137" t="s">
        <v>1088</v>
      </c>
      <c r="J165" s="137">
        <v>7</v>
      </c>
      <c r="K165" s="160" t="s">
        <v>3639</v>
      </c>
      <c r="L165" s="140">
        <v>3.24</v>
      </c>
      <c r="M165" s="140">
        <v>4.34</v>
      </c>
      <c r="N165" s="140">
        <v>4.34</v>
      </c>
      <c r="O165" s="140">
        <v>4.9400000000000004</v>
      </c>
      <c r="P165" s="140">
        <v>4.29</v>
      </c>
      <c r="Q165" s="140"/>
      <c r="R165" s="140"/>
      <c r="S165" s="141">
        <v>2</v>
      </c>
      <c r="T165" s="141">
        <v>9.89</v>
      </c>
      <c r="U165" s="142"/>
      <c r="V165" s="142"/>
      <c r="W165" s="142"/>
      <c r="X165" s="143"/>
      <c r="Y165" s="144"/>
      <c r="Z165" s="144"/>
      <c r="AA165" s="144"/>
      <c r="AB165" s="144"/>
      <c r="AC165" s="144"/>
      <c r="AD165" s="144"/>
    </row>
    <row r="166" spans="1:30">
      <c r="A166" s="133"/>
      <c r="B166" s="134">
        <v>546</v>
      </c>
      <c r="C166" s="135" t="str">
        <f>VLOOKUP($B166,'[3]Center Details'!$A$1:$E$292,3,FALSE)</f>
        <v xml:space="preserve">Southeast </v>
      </c>
      <c r="D166" s="135" t="str">
        <f>VLOOKUP($B166,'[3]Center Details'!$A$1:$E$292,4,FALSE)</f>
        <v xml:space="preserve">Panthers </v>
      </c>
      <c r="E166" s="135" t="str">
        <f>VLOOKUP($B166,'[3]Center Details'!$A$1:$E$292,2,FALSE)</f>
        <v>AMF</v>
      </c>
      <c r="F166" s="135" t="str">
        <f>VLOOKUP($B166,'[3]Center Details'!$A$1:$E$292,5,FALSE)</f>
        <v>AMF University Lanes</v>
      </c>
      <c r="G166" s="135" t="s">
        <v>3624</v>
      </c>
      <c r="H166" s="137" t="s">
        <v>1088</v>
      </c>
      <c r="I166" s="137" t="s">
        <v>1088</v>
      </c>
      <c r="J166" s="137">
        <v>6</v>
      </c>
      <c r="K166" s="139" t="s">
        <v>3630</v>
      </c>
      <c r="L166" s="140">
        <v>3.64</v>
      </c>
      <c r="M166" s="140">
        <v>5.04</v>
      </c>
      <c r="N166" s="140">
        <v>5.04</v>
      </c>
      <c r="O166" s="140">
        <v>5.74</v>
      </c>
      <c r="P166" s="140">
        <v>4.29</v>
      </c>
      <c r="Q166" s="140"/>
      <c r="R166" s="140"/>
      <c r="S166" s="141">
        <v>2.5</v>
      </c>
      <c r="T166" s="141">
        <v>10.89</v>
      </c>
      <c r="U166" s="142"/>
      <c r="V166" s="142"/>
      <c r="W166" s="142"/>
      <c r="X166" s="143"/>
      <c r="Y166" s="144"/>
      <c r="Z166" s="144"/>
      <c r="AA166" s="144"/>
      <c r="AB166" s="144"/>
      <c r="AC166" s="144"/>
      <c r="AD166" s="144"/>
    </row>
    <row r="167" spans="1:30">
      <c r="A167" s="133"/>
      <c r="B167" s="134">
        <v>522</v>
      </c>
      <c r="C167" s="135" t="str">
        <f>VLOOKUP($B167,'[3]Center Details'!$A$1:$E$292,3,FALSE)</f>
        <v xml:space="preserve">Patriot </v>
      </c>
      <c r="D167" s="135" t="str">
        <f>VLOOKUP($B167,'[3]Center Details'!$A$1:$E$292,4,FALSE)</f>
        <v xml:space="preserve">Patriot </v>
      </c>
      <c r="E167" s="135" t="str">
        <f>VLOOKUP($B167,'[3]Center Details'!$A$1:$E$292,2,FALSE)</f>
        <v>AMF</v>
      </c>
      <c r="F167" s="135" t="str">
        <f>VLOOKUP($B167,'[3]Center Details'!$A$1:$E$292,5,FALSE)</f>
        <v>AMF Lincoln Lanes</v>
      </c>
      <c r="G167" s="135" t="s">
        <v>3624</v>
      </c>
      <c r="H167" s="136" t="s">
        <v>1089</v>
      </c>
      <c r="I167" s="137" t="s">
        <v>1089</v>
      </c>
      <c r="J167" s="138">
        <v>6</v>
      </c>
      <c r="K167" s="139" t="s">
        <v>3633</v>
      </c>
      <c r="L167" s="140">
        <v>3.64</v>
      </c>
      <c r="M167" s="140">
        <v>5.04</v>
      </c>
      <c r="N167" s="140">
        <v>5.04</v>
      </c>
      <c r="O167" s="140">
        <v>5.74</v>
      </c>
      <c r="P167" s="140">
        <v>4.29</v>
      </c>
      <c r="Q167" s="140"/>
      <c r="R167" s="140"/>
      <c r="S167" s="141">
        <v>2.5</v>
      </c>
      <c r="T167" s="141">
        <v>10.89</v>
      </c>
      <c r="U167" s="142"/>
      <c r="V167" s="142"/>
      <c r="W167" s="142"/>
      <c r="X167" s="143"/>
      <c r="Y167" s="144"/>
      <c r="Z167" s="144"/>
      <c r="AA167" s="144"/>
      <c r="AB167" s="144"/>
      <c r="AC167" s="144"/>
      <c r="AD167" s="144"/>
    </row>
    <row r="168" spans="1:30">
      <c r="A168" s="133"/>
      <c r="B168" s="134">
        <v>523</v>
      </c>
      <c r="C168" s="135" t="str">
        <f>VLOOKUP($B168,'[3]Center Details'!$A$1:$E$292,3,FALSE)</f>
        <v xml:space="preserve">Patriot </v>
      </c>
      <c r="D168" s="135" t="str">
        <f>VLOOKUP($B168,'[3]Center Details'!$A$1:$E$292,4,FALSE)</f>
        <v>Buckeye</v>
      </c>
      <c r="E168" s="135" t="str">
        <f>VLOOKUP($B168,'[3]Center Details'!$A$1:$E$292,2,FALSE)</f>
        <v>AMF</v>
      </c>
      <c r="F168" s="135" t="str">
        <f>VLOOKUP($B168,'[3]Center Details'!$A$1:$E$292,5,FALSE)</f>
        <v>AMF Medina Lanes</v>
      </c>
      <c r="G168" s="135" t="s">
        <v>3624</v>
      </c>
      <c r="H168" s="136" t="s">
        <v>1089</v>
      </c>
      <c r="I168" s="137" t="s">
        <v>1089</v>
      </c>
      <c r="J168" s="138">
        <v>5</v>
      </c>
      <c r="K168" s="139" t="s">
        <v>3638</v>
      </c>
      <c r="L168" s="140">
        <v>4.24</v>
      </c>
      <c r="M168" s="140">
        <v>5.64</v>
      </c>
      <c r="N168" s="140">
        <v>5.64</v>
      </c>
      <c r="O168" s="140">
        <v>6.24</v>
      </c>
      <c r="P168" s="140">
        <v>4.29</v>
      </c>
      <c r="Q168" s="140"/>
      <c r="R168" s="140"/>
      <c r="S168" s="141">
        <v>2.5</v>
      </c>
      <c r="T168" s="141">
        <v>12.09</v>
      </c>
      <c r="U168" s="142"/>
      <c r="V168" s="142"/>
      <c r="W168" s="142"/>
      <c r="X168" s="143"/>
      <c r="Y168" s="144"/>
      <c r="Z168" s="144"/>
      <c r="AA168" s="144"/>
      <c r="AB168" s="144"/>
      <c r="AC168" s="144"/>
      <c r="AD168" s="144"/>
    </row>
    <row r="169" spans="1:30">
      <c r="A169" s="133"/>
      <c r="B169" s="134">
        <v>526</v>
      </c>
      <c r="C169" s="135" t="str">
        <f>VLOOKUP($B169,'[3]Center Details'!$A$1:$E$292,3,FALSE)</f>
        <v xml:space="preserve">Patriot </v>
      </c>
      <c r="D169" s="135" t="str">
        <f>VLOOKUP($B169,'[3]Center Details'!$A$1:$E$292,4,FALSE)</f>
        <v xml:space="preserve">Niagara </v>
      </c>
      <c r="E169" s="135" t="str">
        <f>VLOOKUP($B169,'[3]Center Details'!$A$1:$E$292,2,FALSE)</f>
        <v>AMF</v>
      </c>
      <c r="F169" s="135" t="str">
        <f>VLOOKUP($B169,'[3]Center Details'!$A$1:$E$292,5,FALSE)</f>
        <v>AMF Pin-O-Rama Lanes</v>
      </c>
      <c r="G169" s="135" t="s">
        <v>3624</v>
      </c>
      <c r="H169" s="136" t="s">
        <v>1089</v>
      </c>
      <c r="I169" s="137" t="s">
        <v>1089</v>
      </c>
      <c r="J169" s="138">
        <v>6</v>
      </c>
      <c r="K169" s="139" t="s">
        <v>3633</v>
      </c>
      <c r="L169" s="140">
        <v>3.64</v>
      </c>
      <c r="M169" s="140">
        <v>5.04</v>
      </c>
      <c r="N169" s="140">
        <v>5.04</v>
      </c>
      <c r="O169" s="140">
        <v>5.74</v>
      </c>
      <c r="P169" s="140">
        <v>4.29</v>
      </c>
      <c r="Q169" s="140"/>
      <c r="R169" s="140"/>
      <c r="S169" s="141">
        <v>2.5</v>
      </c>
      <c r="T169" s="141">
        <v>10.89</v>
      </c>
      <c r="U169" s="142"/>
      <c r="V169" s="142"/>
      <c r="W169" s="142"/>
      <c r="X169" s="143"/>
      <c r="Y169" s="144"/>
      <c r="Z169" s="144"/>
      <c r="AA169" s="144"/>
      <c r="AB169" s="144"/>
      <c r="AC169" s="144"/>
      <c r="AD169" s="144"/>
    </row>
    <row r="170" spans="1:30">
      <c r="A170" s="133"/>
      <c r="B170" s="134">
        <v>529</v>
      </c>
      <c r="C170" s="135" t="str">
        <f>VLOOKUP($B170,'[3]Center Details'!$A$1:$E$292,3,FALSE)</f>
        <v xml:space="preserve">Patriot </v>
      </c>
      <c r="D170" s="135" t="str">
        <f>VLOOKUP($B170,'[3]Center Details'!$A$1:$E$292,4,FALSE)</f>
        <v>Buckeye</v>
      </c>
      <c r="E170" s="135" t="str">
        <f>VLOOKUP($B170,'[3]Center Details'!$A$1:$E$292,2,FALSE)</f>
        <v>AMF</v>
      </c>
      <c r="F170" s="135" t="str">
        <f>VLOOKUP($B170,'[3]Center Details'!$A$1:$E$292,5,FALSE)</f>
        <v>AMF Riviera Lanes</v>
      </c>
      <c r="G170" s="135" t="s">
        <v>3624</v>
      </c>
      <c r="H170" s="136" t="s">
        <v>1089</v>
      </c>
      <c r="I170" s="137" t="s">
        <v>1089</v>
      </c>
      <c r="J170" s="138">
        <v>5</v>
      </c>
      <c r="K170" s="139" t="s">
        <v>3638</v>
      </c>
      <c r="L170" s="140">
        <v>4.24</v>
      </c>
      <c r="M170" s="140">
        <v>5.64</v>
      </c>
      <c r="N170" s="140">
        <v>5.64</v>
      </c>
      <c r="O170" s="140">
        <v>6.24</v>
      </c>
      <c r="P170" s="140">
        <v>4.29</v>
      </c>
      <c r="Q170" s="140"/>
      <c r="R170" s="140"/>
      <c r="S170" s="141">
        <v>2.5</v>
      </c>
      <c r="T170" s="141">
        <v>12.09</v>
      </c>
      <c r="U170" s="142"/>
      <c r="V170" s="142"/>
      <c r="W170" s="142"/>
      <c r="X170" s="143"/>
      <c r="Y170" s="144"/>
      <c r="Z170" s="144"/>
      <c r="AA170" s="144"/>
      <c r="AB170" s="144"/>
      <c r="AC170" s="144"/>
      <c r="AD170" s="144"/>
    </row>
    <row r="171" spans="1:30">
      <c r="A171" s="133"/>
      <c r="B171" s="134">
        <v>559</v>
      </c>
      <c r="C171" s="135" t="str">
        <f>VLOOKUP($B171,'[3]Center Details'!$A$1:$E$292,3,FALSE)</f>
        <v xml:space="preserve">Ross </v>
      </c>
      <c r="D171" s="135" t="str">
        <f>VLOOKUP($B171,'[3]Center Details'!$A$1:$E$292,4,FALSE)</f>
        <v xml:space="preserve">Oil Money </v>
      </c>
      <c r="E171" s="135" t="str">
        <f>VLOOKUP($B171,'[3]Center Details'!$A$1:$E$292,2,FALSE)</f>
        <v>AMF</v>
      </c>
      <c r="F171" s="135" t="str">
        <f>VLOOKUP($B171,'[3]Center Details'!$A$1:$E$292,5,FALSE)</f>
        <v>AMF Garland Lanes</v>
      </c>
      <c r="G171" s="135" t="s">
        <v>3624</v>
      </c>
      <c r="H171" s="174" t="s">
        <v>1088</v>
      </c>
      <c r="I171" s="143" t="s">
        <v>1088</v>
      </c>
      <c r="J171" s="138">
        <v>4</v>
      </c>
      <c r="K171" s="139" t="s">
        <v>3636</v>
      </c>
      <c r="L171" s="140">
        <v>4.6399999999999997</v>
      </c>
      <c r="M171" s="140">
        <v>6.34</v>
      </c>
      <c r="N171" s="140">
        <v>6.34</v>
      </c>
      <c r="O171" s="140">
        <v>6.94</v>
      </c>
      <c r="P171" s="140">
        <v>4.79</v>
      </c>
      <c r="Q171" s="140"/>
      <c r="R171" s="140"/>
      <c r="S171" s="141">
        <v>3</v>
      </c>
      <c r="T171" s="141">
        <v>12.89</v>
      </c>
      <c r="U171" s="142"/>
      <c r="V171" s="142"/>
      <c r="W171" s="142"/>
      <c r="X171" s="143"/>
      <c r="Y171" s="144"/>
      <c r="Z171" s="144"/>
      <c r="AA171" s="144"/>
      <c r="AB171" s="144"/>
      <c r="AC171" s="144"/>
      <c r="AD171" s="144"/>
    </row>
    <row r="172" spans="1:30">
      <c r="A172" s="133"/>
      <c r="B172" s="134">
        <v>530</v>
      </c>
      <c r="C172" s="135" t="str">
        <f>VLOOKUP($B172,'[3]Center Details'!$A$1:$E$292,3,FALSE)</f>
        <v xml:space="preserve">Patriot </v>
      </c>
      <c r="D172" s="135" t="str">
        <f>VLOOKUP($B172,'[3]Center Details'!$A$1:$E$292,4,FALSE)</f>
        <v>Buckeye</v>
      </c>
      <c r="E172" s="135" t="str">
        <f>VLOOKUP($B172,'[3]Center Details'!$A$1:$E$292,2,FALSE)</f>
        <v>AMF</v>
      </c>
      <c r="F172" s="135" t="str">
        <f>VLOOKUP($B172,'[3]Center Details'!$A$1:$E$292,5,FALSE)</f>
        <v>AMF Sawmill Lanes</v>
      </c>
      <c r="G172" s="135" t="s">
        <v>3624</v>
      </c>
      <c r="H172" s="136" t="s">
        <v>1089</v>
      </c>
      <c r="I172" s="137" t="s">
        <v>1089</v>
      </c>
      <c r="J172" s="138">
        <v>4</v>
      </c>
      <c r="K172" s="139" t="s">
        <v>3652</v>
      </c>
      <c r="L172" s="140">
        <v>4.6399999999999997</v>
      </c>
      <c r="M172" s="140">
        <v>6.34</v>
      </c>
      <c r="N172" s="140">
        <v>6.34</v>
      </c>
      <c r="O172" s="140">
        <v>6.94</v>
      </c>
      <c r="P172" s="140">
        <v>4.79</v>
      </c>
      <c r="Q172" s="140"/>
      <c r="R172" s="140"/>
      <c r="S172" s="141">
        <v>3</v>
      </c>
      <c r="T172" s="157">
        <v>12.89</v>
      </c>
      <c r="U172" s="142"/>
      <c r="V172" s="142"/>
      <c r="W172" s="142"/>
      <c r="X172" s="143"/>
      <c r="Y172" s="144"/>
      <c r="Z172" s="144"/>
      <c r="AA172" s="144"/>
      <c r="AB172" s="144"/>
      <c r="AC172" s="144"/>
      <c r="AD172" s="144"/>
    </row>
    <row r="173" spans="1:30">
      <c r="A173" s="133"/>
      <c r="B173" s="134">
        <v>533</v>
      </c>
      <c r="C173" s="135" t="str">
        <f>VLOOKUP($B173,'[3]Center Details'!$A$1:$E$292,3,FALSE)</f>
        <v xml:space="preserve">Patriot </v>
      </c>
      <c r="D173" s="135" t="str">
        <f>VLOOKUP($B173,'[3]Center Details'!$A$1:$E$292,4,FALSE)</f>
        <v>Buckeye</v>
      </c>
      <c r="E173" s="135" t="str">
        <f>VLOOKUP($B173,'[3]Center Details'!$A$1:$E$292,2,FALSE)</f>
        <v>AMF</v>
      </c>
      <c r="F173" s="135" t="str">
        <f>VLOOKUP($B173,'[3]Center Details'!$A$1:$E$292,5,FALSE)</f>
        <v>AMF Sportsman Lanes</v>
      </c>
      <c r="G173" s="135" t="s">
        <v>3624</v>
      </c>
      <c r="H173" s="136" t="s">
        <v>1089</v>
      </c>
      <c r="I173" s="137" t="s">
        <v>1089</v>
      </c>
      <c r="J173" s="138">
        <v>6</v>
      </c>
      <c r="K173" s="139" t="s">
        <v>3633</v>
      </c>
      <c r="L173" s="140">
        <v>3.64</v>
      </c>
      <c r="M173" s="140">
        <v>5.04</v>
      </c>
      <c r="N173" s="140">
        <v>5.04</v>
      </c>
      <c r="O173" s="140">
        <v>5.74</v>
      </c>
      <c r="P173" s="140">
        <v>4.29</v>
      </c>
      <c r="Q173" s="140"/>
      <c r="R173" s="140"/>
      <c r="S173" s="141">
        <v>2.5</v>
      </c>
      <c r="T173" s="141">
        <v>10.89</v>
      </c>
      <c r="U173" s="142"/>
      <c r="V173" s="142"/>
      <c r="W173" s="142"/>
      <c r="X173" s="143"/>
      <c r="Y173" s="144"/>
      <c r="Z173" s="144"/>
      <c r="AA173" s="144"/>
      <c r="AB173" s="144"/>
      <c r="AC173" s="144"/>
      <c r="AD173" s="144"/>
    </row>
    <row r="174" spans="1:30">
      <c r="A174" s="145"/>
      <c r="B174" s="152">
        <v>638</v>
      </c>
      <c r="C174" s="135" t="str">
        <f>VLOOKUP($B174,'[3]Center Details'!$A$1:$E$292,3,FALSE)</f>
        <v xml:space="preserve">Experiential </v>
      </c>
      <c r="D174" s="135" t="str">
        <f>VLOOKUP($B174,'[3]Center Details'!$A$1:$E$292,4,FALSE)</f>
        <v xml:space="preserve">OC </v>
      </c>
      <c r="E174" s="135" t="str">
        <f>VLOOKUP($B174,'[3]Center Details'!$A$1:$E$292,2,FALSE)</f>
        <v>Bowlmor</v>
      </c>
      <c r="F174" s="158" t="str">
        <f>VLOOKUP($B174,'[3]Center Details'!$A$1:$E$292,5,FALSE)</f>
        <v>Bowlmor Anaheim</v>
      </c>
      <c r="G174" s="135" t="s">
        <v>3626</v>
      </c>
      <c r="H174" s="148" t="s">
        <v>1089</v>
      </c>
      <c r="I174" s="148" t="s">
        <v>1089</v>
      </c>
      <c r="J174" s="143">
        <v>5</v>
      </c>
      <c r="K174" s="159" t="s">
        <v>3675</v>
      </c>
      <c r="L174" s="150">
        <v>4.74</v>
      </c>
      <c r="M174" s="150">
        <v>6.64</v>
      </c>
      <c r="N174" s="150">
        <v>6.64</v>
      </c>
      <c r="O174" s="150">
        <v>8.64</v>
      </c>
      <c r="P174" s="150">
        <v>5.79</v>
      </c>
      <c r="Q174" s="150"/>
      <c r="R174" s="150"/>
      <c r="S174" s="141">
        <v>3.49</v>
      </c>
      <c r="T174" s="141">
        <v>14.19</v>
      </c>
      <c r="U174" s="151"/>
      <c r="V174" s="151"/>
      <c r="W174" s="151"/>
      <c r="X174" s="147"/>
      <c r="Y174" s="144"/>
      <c r="Z174" s="144"/>
      <c r="AA174" s="144"/>
      <c r="AB174" s="144"/>
      <c r="AC174" s="144"/>
      <c r="AD174" s="144"/>
    </row>
    <row r="175" spans="1:30">
      <c r="A175" s="133"/>
      <c r="B175" s="134">
        <v>534</v>
      </c>
      <c r="C175" s="135" t="str">
        <f>VLOOKUP($B175,'[3]Center Details'!$A$1:$E$292,3,FALSE)</f>
        <v xml:space="preserve">Patriot </v>
      </c>
      <c r="D175" s="135" t="str">
        <f>VLOOKUP($B175,'[3]Center Details'!$A$1:$E$292,4,FALSE)</f>
        <v>Buckeye</v>
      </c>
      <c r="E175" s="135" t="str">
        <f>VLOOKUP($B175,'[3]Center Details'!$A$1:$E$292,2,FALSE)</f>
        <v>AMF</v>
      </c>
      <c r="F175" s="135" t="str">
        <f>VLOOKUP($B175,'[3]Center Details'!$A$1:$E$292,5,FALSE)</f>
        <v>AMF Stardust Lanes</v>
      </c>
      <c r="G175" s="135" t="s">
        <v>3624</v>
      </c>
      <c r="H175" s="136" t="s">
        <v>1089</v>
      </c>
      <c r="I175" s="137" t="s">
        <v>1089</v>
      </c>
      <c r="J175" s="138">
        <v>5</v>
      </c>
      <c r="K175" s="139" t="s">
        <v>3638</v>
      </c>
      <c r="L175" s="140">
        <v>4.24</v>
      </c>
      <c r="M175" s="140">
        <v>5.64</v>
      </c>
      <c r="N175" s="140">
        <v>5.64</v>
      </c>
      <c r="O175" s="140">
        <v>6.24</v>
      </c>
      <c r="P175" s="140">
        <v>4.29</v>
      </c>
      <c r="Q175" s="140"/>
      <c r="R175" s="140"/>
      <c r="S175" s="141">
        <v>2.5</v>
      </c>
      <c r="T175" s="141">
        <v>12.09</v>
      </c>
      <c r="U175" s="142"/>
      <c r="V175" s="142"/>
      <c r="W175" s="142"/>
      <c r="X175" s="143"/>
      <c r="Y175" s="144"/>
      <c r="Z175" s="144"/>
      <c r="AA175" s="144"/>
      <c r="AB175" s="144"/>
      <c r="AC175" s="144"/>
      <c r="AD175" s="144"/>
    </row>
    <row r="176" spans="1:30">
      <c r="A176" s="133"/>
      <c r="B176" s="134">
        <v>595</v>
      </c>
      <c r="C176" s="135" t="str">
        <f>VLOOKUP($B176,'[3]Center Details'!$A$1:$E$292,3,FALSE)</f>
        <v xml:space="preserve">Ross </v>
      </c>
      <c r="D176" s="135" t="str">
        <f>VLOOKUP($B176,'[3]Center Details'!$A$1:$E$292,4,FALSE)</f>
        <v>Northern Metroplex</v>
      </c>
      <c r="E176" s="135" t="str">
        <f>VLOOKUP($B176,'[3]Center Details'!$A$1:$E$292,2,FALSE)</f>
        <v>AMF</v>
      </c>
      <c r="F176" s="135" t="str">
        <f>VLOOKUP($B176,'[3]Center Details'!$A$1:$E$292,5,FALSE)</f>
        <v>AMF Lewisville Lanes</v>
      </c>
      <c r="G176" s="135" t="s">
        <v>3624</v>
      </c>
      <c r="H176" s="143" t="s">
        <v>1088</v>
      </c>
      <c r="I176" s="143" t="s">
        <v>1088</v>
      </c>
      <c r="J176" s="137">
        <v>4</v>
      </c>
      <c r="K176" s="139" t="s">
        <v>3636</v>
      </c>
      <c r="L176" s="140">
        <v>4.6399999999999997</v>
      </c>
      <c r="M176" s="140">
        <v>6.34</v>
      </c>
      <c r="N176" s="140">
        <v>6.34</v>
      </c>
      <c r="O176" s="140">
        <v>6.94</v>
      </c>
      <c r="P176" s="140">
        <v>4.79</v>
      </c>
      <c r="Q176" s="140"/>
      <c r="R176" s="140"/>
      <c r="S176" s="141">
        <v>3</v>
      </c>
      <c r="T176" s="157">
        <v>12.89</v>
      </c>
      <c r="U176" s="142"/>
      <c r="V176" s="142"/>
      <c r="W176" s="142"/>
      <c r="X176" s="143"/>
      <c r="Y176" s="144"/>
      <c r="Z176" s="144"/>
      <c r="AA176" s="144"/>
      <c r="AB176" s="144"/>
      <c r="AC176" s="144"/>
      <c r="AD176" s="144"/>
    </row>
    <row r="177" spans="1:30">
      <c r="A177" s="133"/>
      <c r="B177" s="134">
        <v>535</v>
      </c>
      <c r="C177" s="135" t="str">
        <f>VLOOKUP($B177,'[3]Center Details'!$A$1:$E$292,3,FALSE)</f>
        <v xml:space="preserve">Experiential North </v>
      </c>
      <c r="D177" s="135" t="str">
        <f>VLOOKUP($B177,'[3]Center Details'!$A$1:$E$292,4,FALSE)</f>
        <v xml:space="preserve">New Jersey XP </v>
      </c>
      <c r="E177" s="135" t="str">
        <f>VLOOKUP($B177,'[3]Center Details'!$A$1:$E$292,2,FALSE)</f>
        <v>AMF</v>
      </c>
      <c r="F177" s="135" t="str">
        <f>VLOOKUP($B177,'[3]Center Details'!$A$1:$E$292,5,FALSE)</f>
        <v>AMF Strathmore Lanes</v>
      </c>
      <c r="G177" s="135" t="s">
        <v>3624</v>
      </c>
      <c r="H177" s="136" t="s">
        <v>1089</v>
      </c>
      <c r="I177" s="137" t="s">
        <v>1089</v>
      </c>
      <c r="J177" s="138">
        <v>5</v>
      </c>
      <c r="K177" s="139" t="s">
        <v>3638</v>
      </c>
      <c r="L177" s="140">
        <v>4.24</v>
      </c>
      <c r="M177" s="140">
        <v>5.64</v>
      </c>
      <c r="N177" s="140">
        <v>5.64</v>
      </c>
      <c r="O177" s="140">
        <v>6.24</v>
      </c>
      <c r="P177" s="140">
        <v>4.29</v>
      </c>
      <c r="Q177" s="140"/>
      <c r="R177" s="140"/>
      <c r="S177" s="141">
        <v>2.5</v>
      </c>
      <c r="T177" s="141">
        <v>12.09</v>
      </c>
      <c r="U177" s="142"/>
      <c r="V177" s="142"/>
      <c r="W177" s="142"/>
      <c r="X177" s="143"/>
      <c r="Y177" s="144"/>
      <c r="Z177" s="144"/>
      <c r="AA177" s="144"/>
      <c r="AB177" s="144"/>
      <c r="AC177" s="144"/>
      <c r="AD177" s="144"/>
    </row>
    <row r="178" spans="1:30">
      <c r="A178" s="133"/>
      <c r="B178" s="134">
        <v>538</v>
      </c>
      <c r="C178" s="135" t="str">
        <f>VLOOKUP($B178,'[3]Center Details'!$A$1:$E$292,3,FALSE)</f>
        <v xml:space="preserve">West </v>
      </c>
      <c r="D178" s="135" t="str">
        <f>VLOOKUP($B178,'[3]Center Details'!$A$1:$E$292,4,FALSE)</f>
        <v xml:space="preserve">St Louis </v>
      </c>
      <c r="E178" s="135" t="str">
        <f>VLOOKUP($B178,'[3]Center Details'!$A$1:$E$292,2,FALSE)</f>
        <v>AMF</v>
      </c>
      <c r="F178" s="135" t="str">
        <f>VLOOKUP($B178,'[3]Center Details'!$A$1:$E$292,5,FALSE)</f>
        <v>AMF Strike 'N Spare Lanes</v>
      </c>
      <c r="G178" s="135" t="s">
        <v>3624</v>
      </c>
      <c r="H178" s="136" t="s">
        <v>1089</v>
      </c>
      <c r="I178" s="137" t="s">
        <v>1089</v>
      </c>
      <c r="J178" s="138">
        <v>5</v>
      </c>
      <c r="K178" s="139" t="s">
        <v>3638</v>
      </c>
      <c r="L178" s="140">
        <v>4.24</v>
      </c>
      <c r="M178" s="140">
        <v>5.64</v>
      </c>
      <c r="N178" s="140">
        <v>5.64</v>
      </c>
      <c r="O178" s="140">
        <v>6.24</v>
      </c>
      <c r="P178" s="140">
        <v>4.29</v>
      </c>
      <c r="Q178" s="140"/>
      <c r="R178" s="140"/>
      <c r="S178" s="141">
        <v>2.5</v>
      </c>
      <c r="T178" s="141">
        <v>12.09</v>
      </c>
      <c r="U178" s="142"/>
      <c r="V178" s="142"/>
      <c r="W178" s="142"/>
      <c r="X178" s="143"/>
      <c r="Y178" s="144"/>
      <c r="Z178" s="144"/>
      <c r="AA178" s="144"/>
      <c r="AB178" s="144"/>
      <c r="AC178" s="144"/>
      <c r="AD178" s="144"/>
    </row>
    <row r="179" spans="1:30">
      <c r="A179" s="133"/>
      <c r="B179" s="134">
        <v>540</v>
      </c>
      <c r="C179" s="135" t="str">
        <f>VLOOKUP($B179,'[3]Center Details'!$A$1:$E$292,3,FALSE)</f>
        <v xml:space="preserve">Patriot </v>
      </c>
      <c r="D179" s="135" t="str">
        <f>VLOOKUP($B179,'[3]Center Details'!$A$1:$E$292,4,FALSE)</f>
        <v xml:space="preserve">Niagara </v>
      </c>
      <c r="E179" s="135" t="str">
        <f>VLOOKUP($B179,'[3]Center Details'!$A$1:$E$292,2,FALSE)</f>
        <v>AMF</v>
      </c>
      <c r="F179" s="135" t="str">
        <f>VLOOKUP($B179,'[3]Center Details'!$A$1:$E$292,5,FALSE)</f>
        <v>AMF Strike 'N Spare Lanes</v>
      </c>
      <c r="G179" s="135" t="s">
        <v>3624</v>
      </c>
      <c r="H179" s="136" t="s">
        <v>1089</v>
      </c>
      <c r="I179" s="137" t="s">
        <v>1089</v>
      </c>
      <c r="J179" s="138">
        <v>6</v>
      </c>
      <c r="K179" s="139" t="s">
        <v>3633</v>
      </c>
      <c r="L179" s="140">
        <v>3.64</v>
      </c>
      <c r="M179" s="140">
        <v>5.04</v>
      </c>
      <c r="N179" s="140">
        <v>5.04</v>
      </c>
      <c r="O179" s="140">
        <v>5.74</v>
      </c>
      <c r="P179" s="140">
        <v>4.29</v>
      </c>
      <c r="Q179" s="140"/>
      <c r="R179" s="140"/>
      <c r="S179" s="141">
        <v>2.5</v>
      </c>
      <c r="T179" s="141">
        <v>10.89</v>
      </c>
      <c r="U179" s="142"/>
      <c r="V179" s="142"/>
      <c r="W179" s="142"/>
      <c r="X179" s="143"/>
      <c r="Y179" s="144"/>
      <c r="Z179" s="144"/>
      <c r="AA179" s="144"/>
      <c r="AB179" s="144"/>
      <c r="AC179" s="144"/>
      <c r="AD179" s="144"/>
    </row>
    <row r="180" spans="1:30">
      <c r="A180" s="145"/>
      <c r="B180" s="152">
        <v>702</v>
      </c>
      <c r="C180" s="135" t="str">
        <f>VLOOKUP($B180,'[3]Center Details'!$A$1:$E$292,3,FALSE)</f>
        <v xml:space="preserve">Experiential </v>
      </c>
      <c r="D180" s="135" t="str">
        <f>VLOOKUP($B180,'[3]Center Details'!$A$1:$E$292,4,FALSE)</f>
        <v xml:space="preserve">Beltway </v>
      </c>
      <c r="E180" s="135" t="str">
        <f>VLOOKUP($B180,'[3]Center Details'!$A$1:$E$292,2,FALSE)</f>
        <v>Bowlmor</v>
      </c>
      <c r="F180" s="158" t="str">
        <f>VLOOKUP($B180,'[3]Center Details'!$A$1:$E$292,5,FALSE)</f>
        <v>Bowlmor Bethesda</v>
      </c>
      <c r="G180" s="135" t="s">
        <v>3626</v>
      </c>
      <c r="H180" s="148" t="s">
        <v>1089</v>
      </c>
      <c r="I180" s="148" t="s">
        <v>1089</v>
      </c>
      <c r="J180" s="143">
        <v>5</v>
      </c>
      <c r="K180" s="159" t="s">
        <v>3675</v>
      </c>
      <c r="L180" s="150">
        <v>4.74</v>
      </c>
      <c r="M180" s="150">
        <v>6.64</v>
      </c>
      <c r="N180" s="150">
        <v>6.64</v>
      </c>
      <c r="O180" s="150">
        <v>8.64</v>
      </c>
      <c r="P180" s="150">
        <v>5.79</v>
      </c>
      <c r="Q180" s="150"/>
      <c r="R180" s="150"/>
      <c r="S180" s="141">
        <v>3.49</v>
      </c>
      <c r="T180" s="141">
        <v>14.19</v>
      </c>
      <c r="U180" s="151"/>
      <c r="V180" s="151"/>
      <c r="W180" s="151"/>
      <c r="X180" s="147"/>
      <c r="Y180" s="144"/>
      <c r="Z180" s="144"/>
      <c r="AA180" s="144"/>
      <c r="AB180" s="144"/>
      <c r="AC180" s="144"/>
      <c r="AD180" s="144"/>
    </row>
    <row r="181" spans="1:30" s="177" customFormat="1">
      <c r="A181" s="116"/>
      <c r="B181" s="146">
        <v>328</v>
      </c>
      <c r="C181" s="135" t="str">
        <f>VLOOKUP($B181,'[3]Center Details'!$A$1:$E$292,3,FALSE)</f>
        <v xml:space="preserve">West </v>
      </c>
      <c r="D181" s="135" t="str">
        <f>VLOOKUP($B181,'[3]Center Details'!$A$1:$E$292,4,FALSE)</f>
        <v>Majestic</v>
      </c>
      <c r="E181" s="135" t="str">
        <f>VLOOKUP($B181,'[3]Center Details'!$A$1:$E$292,2,FALSE)</f>
        <v>Bowlero</v>
      </c>
      <c r="F181" s="135" t="str">
        <f>VLOOKUP($B181,'[3]Center Details'!$A$1:$E$292,5,FALSE)</f>
        <v>Bowlero North Scottsdale</v>
      </c>
      <c r="G181" s="135" t="s">
        <v>3626</v>
      </c>
      <c r="H181" s="148" t="s">
        <v>1089</v>
      </c>
      <c r="I181" s="148" t="s">
        <v>1089</v>
      </c>
      <c r="J181" s="143">
        <v>7</v>
      </c>
      <c r="K181" s="149" t="s">
        <v>3679</v>
      </c>
      <c r="L181" s="175">
        <v>4.54</v>
      </c>
      <c r="M181" s="175">
        <v>5.84</v>
      </c>
      <c r="N181" s="175">
        <v>5.84</v>
      </c>
      <c r="O181" s="175">
        <v>6.84</v>
      </c>
      <c r="P181" s="150">
        <v>4.8899999999999997</v>
      </c>
      <c r="Q181" s="175"/>
      <c r="R181" s="175"/>
      <c r="S181" s="141">
        <v>3.09</v>
      </c>
      <c r="T181" s="141">
        <v>13.19</v>
      </c>
      <c r="U181" s="147"/>
      <c r="V181" s="147"/>
      <c r="W181" s="147"/>
      <c r="X181" s="147"/>
      <c r="Y181" s="176"/>
      <c r="Z181" s="176"/>
      <c r="AA181" s="176"/>
      <c r="AB181" s="176"/>
      <c r="AC181" s="176"/>
      <c r="AD181" s="176"/>
    </row>
    <row r="182" spans="1:30">
      <c r="A182" s="133"/>
      <c r="B182" s="134">
        <v>545</v>
      </c>
      <c r="C182" s="135" t="str">
        <f>VLOOKUP($B182,'[3]Center Details'!$A$1:$E$292,3,FALSE)</f>
        <v xml:space="preserve">Patriot </v>
      </c>
      <c r="D182" s="135" t="str">
        <f>VLOOKUP($B182,'[3]Center Details'!$A$1:$E$292,4,FALSE)</f>
        <v xml:space="preserve">Niagara </v>
      </c>
      <c r="E182" s="135" t="str">
        <f>VLOOKUP($B182,'[3]Center Details'!$A$1:$E$292,2,FALSE)</f>
        <v>AMF</v>
      </c>
      <c r="F182" s="135" t="str">
        <f>VLOOKUP($B182,'[3]Center Details'!$A$1:$E$292,5,FALSE)</f>
        <v>AMF Terrace Gardens Lanes</v>
      </c>
      <c r="G182" s="135" t="s">
        <v>3624</v>
      </c>
      <c r="H182" s="136" t="s">
        <v>1089</v>
      </c>
      <c r="I182" s="137" t="s">
        <v>1089</v>
      </c>
      <c r="J182" s="138">
        <v>6</v>
      </c>
      <c r="K182" s="139" t="s">
        <v>3633</v>
      </c>
      <c r="L182" s="140">
        <v>3.64</v>
      </c>
      <c r="M182" s="140">
        <v>5.04</v>
      </c>
      <c r="N182" s="140">
        <v>5.04</v>
      </c>
      <c r="O182" s="140">
        <v>5.74</v>
      </c>
      <c r="P182" s="140">
        <v>4.29</v>
      </c>
      <c r="Q182" s="140"/>
      <c r="R182" s="140"/>
      <c r="S182" s="141">
        <v>2.5</v>
      </c>
      <c r="T182" s="141">
        <v>10.89</v>
      </c>
      <c r="U182" s="142"/>
      <c r="V182" s="142"/>
      <c r="W182" s="142"/>
      <c r="X182" s="143"/>
      <c r="Y182" s="144"/>
      <c r="Z182" s="144"/>
      <c r="AA182" s="144"/>
      <c r="AB182" s="144"/>
      <c r="AC182" s="144"/>
      <c r="AD182" s="144"/>
    </row>
    <row r="183" spans="1:30">
      <c r="A183" s="166"/>
      <c r="B183" s="167">
        <v>564</v>
      </c>
      <c r="C183" s="135" t="str">
        <f>VLOOKUP($B183,'[3]Center Details'!$A$1:$E$292,3,FALSE)</f>
        <v xml:space="preserve">Experiential North </v>
      </c>
      <c r="D183" s="135" t="str">
        <f>VLOOKUP($B183,'[3]Center Details'!$A$1:$E$292,4,FALSE)</f>
        <v xml:space="preserve">Northern Lights </v>
      </c>
      <c r="E183" s="135" t="str">
        <f>VLOOKUP($B183,'[3]Center Details'!$A$1:$E$292,2,FALSE)</f>
        <v>Bowlero</v>
      </c>
      <c r="F183" s="135" t="str">
        <f>VLOOKUP($B183,'[3]Center Details'!$A$1:$E$292,5,FALSE)</f>
        <v>Bowlero Wauwatosa</v>
      </c>
      <c r="G183" s="135" t="s">
        <v>3628</v>
      </c>
      <c r="H183" s="151" t="s">
        <v>525</v>
      </c>
      <c r="I183" s="151" t="s">
        <v>525</v>
      </c>
      <c r="J183" s="151" t="s">
        <v>525</v>
      </c>
      <c r="K183" s="153" t="s">
        <v>3629</v>
      </c>
      <c r="L183" s="155">
        <v>3.89</v>
      </c>
      <c r="M183" s="178">
        <v>5.89</v>
      </c>
      <c r="N183" s="178">
        <v>5.89</v>
      </c>
      <c r="O183" s="178">
        <v>6.39</v>
      </c>
      <c r="P183" s="155">
        <v>4.59</v>
      </c>
      <c r="Q183" s="155"/>
      <c r="R183" s="155"/>
      <c r="S183" s="141" t="s">
        <v>525</v>
      </c>
      <c r="T183" s="141" t="s">
        <v>525</v>
      </c>
      <c r="U183" s="156">
        <v>15.19</v>
      </c>
      <c r="V183" s="156">
        <v>19.190000000000001</v>
      </c>
      <c r="W183" s="156">
        <v>21.19</v>
      </c>
      <c r="X183" s="147"/>
      <c r="Y183" s="144"/>
      <c r="Z183" s="144"/>
      <c r="AA183" s="144"/>
      <c r="AB183" s="144"/>
      <c r="AC183" s="144"/>
      <c r="AD183" s="144"/>
    </row>
    <row r="184" spans="1:30">
      <c r="A184" s="133"/>
      <c r="B184" s="134">
        <v>548</v>
      </c>
      <c r="C184" s="135" t="str">
        <f>VLOOKUP($B184,'[3]Center Details'!$A$1:$E$292,3,FALSE)</f>
        <v xml:space="preserve">Experiential North </v>
      </c>
      <c r="D184" s="135" t="str">
        <f>VLOOKUP($B184,'[3]Center Details'!$A$1:$E$292,4,FALSE)</f>
        <v xml:space="preserve">Western Long Island </v>
      </c>
      <c r="E184" s="135" t="str">
        <f>VLOOKUP($B184,'[3]Center Details'!$A$1:$E$292,2,FALSE)</f>
        <v>AMF</v>
      </c>
      <c r="F184" s="135" t="str">
        <f>VLOOKUP($B184,'[3]Center Details'!$A$1:$E$292,5,FALSE)</f>
        <v>AMF Wantagh Lanes</v>
      </c>
      <c r="G184" s="135" t="s">
        <v>3624</v>
      </c>
      <c r="H184" s="136" t="s">
        <v>1090</v>
      </c>
      <c r="I184" s="137" t="s">
        <v>1089</v>
      </c>
      <c r="J184" s="138">
        <v>3</v>
      </c>
      <c r="K184" s="139" t="s">
        <v>3640</v>
      </c>
      <c r="L184" s="140">
        <v>4.74</v>
      </c>
      <c r="M184" s="140">
        <v>6.84</v>
      </c>
      <c r="N184" s="140">
        <v>6.84</v>
      </c>
      <c r="O184" s="140">
        <v>7.54</v>
      </c>
      <c r="P184" s="140">
        <v>4.79</v>
      </c>
      <c r="Q184" s="140"/>
      <c r="R184" s="140"/>
      <c r="S184" s="141">
        <v>3</v>
      </c>
      <c r="T184" s="141">
        <v>13.09</v>
      </c>
      <c r="U184" s="142"/>
      <c r="V184" s="142"/>
      <c r="W184" s="142"/>
      <c r="X184" s="143"/>
      <c r="Y184" s="144"/>
      <c r="Z184" s="144"/>
      <c r="AA184" s="144"/>
      <c r="AB184" s="144"/>
      <c r="AC184" s="144"/>
      <c r="AD184" s="144"/>
    </row>
    <row r="185" spans="1:30">
      <c r="A185" s="145"/>
      <c r="B185" s="152">
        <v>571</v>
      </c>
      <c r="C185" s="135" t="str">
        <f>VLOOKUP($B185,'[3]Center Details'!$A$1:$E$292,3,FALSE)</f>
        <v>Ross</v>
      </c>
      <c r="D185" s="135" t="str">
        <f>VLOOKUP($B185,'[3]Center Details'!$A$1:$E$292,4,FALSE)</f>
        <v xml:space="preserve">Oil Money </v>
      </c>
      <c r="E185" s="135" t="str">
        <f>VLOOKUP($B185,'[3]Center Details'!$A$1:$E$292,2,FALSE)</f>
        <v>Bowlmor</v>
      </c>
      <c r="F185" s="158" t="str">
        <f>VLOOKUP($B185,'[3]Center Details'!$A$1:$E$292,5,FALSE)</f>
        <v>Bowlmor Dallas</v>
      </c>
      <c r="G185" s="135" t="s">
        <v>3626</v>
      </c>
      <c r="H185" s="148" t="s">
        <v>1089</v>
      </c>
      <c r="I185" s="148" t="s">
        <v>1089</v>
      </c>
      <c r="J185" s="143">
        <v>6</v>
      </c>
      <c r="K185" s="159" t="s">
        <v>3680</v>
      </c>
      <c r="L185" s="150">
        <v>4.74</v>
      </c>
      <c r="M185" s="150">
        <v>6.64</v>
      </c>
      <c r="N185" s="150">
        <v>6.64</v>
      </c>
      <c r="O185" s="150">
        <v>8.14</v>
      </c>
      <c r="P185" s="150">
        <v>5.39</v>
      </c>
      <c r="Q185" s="150"/>
      <c r="R185" s="150"/>
      <c r="S185" s="141">
        <v>3.09</v>
      </c>
      <c r="T185" s="141">
        <v>13.19</v>
      </c>
      <c r="U185" s="151"/>
      <c r="V185" s="151"/>
      <c r="W185" s="151"/>
      <c r="X185" s="147"/>
      <c r="Y185" s="144"/>
      <c r="Z185" s="144"/>
      <c r="AA185" s="144"/>
      <c r="AB185" s="144"/>
      <c r="AC185" s="144"/>
      <c r="AD185" s="144"/>
    </row>
    <row r="186" spans="1:30">
      <c r="A186" s="133"/>
      <c r="B186" s="134">
        <v>567</v>
      </c>
      <c r="C186" s="135" t="str">
        <f>VLOOKUP($B186,'[3]Center Details'!$A$1:$E$292,3,FALSE)</f>
        <v xml:space="preserve">Experiential </v>
      </c>
      <c r="D186" s="135" t="str">
        <f>VLOOKUP($B186,'[3]Center Details'!$A$1:$E$292,4,FALSE)</f>
        <v xml:space="preserve">LA South </v>
      </c>
      <c r="E186" s="135" t="str">
        <f>VLOOKUP($B186,'[3]Center Details'!$A$1:$E$292,2,FALSE)</f>
        <v>AMF</v>
      </c>
      <c r="F186" s="135" t="str">
        <f>VLOOKUP($B186,'[3]Center Details'!$A$1:$E$292,5,FALSE)</f>
        <v>AMF Cerritos Lanes</v>
      </c>
      <c r="G186" s="135" t="s">
        <v>3624</v>
      </c>
      <c r="H186" s="136" t="s">
        <v>1088</v>
      </c>
      <c r="I186" s="137" t="s">
        <v>1089</v>
      </c>
      <c r="J186" s="138">
        <v>3</v>
      </c>
      <c r="K186" s="139" t="s">
        <v>3640</v>
      </c>
      <c r="L186" s="140">
        <v>4.74</v>
      </c>
      <c r="M186" s="140">
        <v>6.84</v>
      </c>
      <c r="N186" s="140">
        <v>6.84</v>
      </c>
      <c r="O186" s="140">
        <v>7.54</v>
      </c>
      <c r="P186" s="140">
        <v>4.79</v>
      </c>
      <c r="Q186" s="140"/>
      <c r="R186" s="140"/>
      <c r="S186" s="141">
        <v>3</v>
      </c>
      <c r="T186" s="141">
        <v>13.09</v>
      </c>
      <c r="U186" s="142"/>
      <c r="V186" s="142"/>
      <c r="W186" s="142"/>
      <c r="X186" s="143"/>
      <c r="Y186" s="144"/>
      <c r="Z186" s="144"/>
      <c r="AA186" s="144"/>
      <c r="AB186" s="144"/>
      <c r="AC186" s="144"/>
      <c r="AD186" s="144"/>
    </row>
    <row r="187" spans="1:30">
      <c r="A187" s="133"/>
      <c r="B187" s="134">
        <v>572</v>
      </c>
      <c r="C187" s="135" t="str">
        <f>VLOOKUP($B187,'[3]Center Details'!$A$1:$E$292,3,FALSE)</f>
        <v xml:space="preserve">Experiential </v>
      </c>
      <c r="D187" s="135" t="str">
        <f>VLOOKUP($B187,'[3]Center Details'!$A$1:$E$292,4,FALSE)</f>
        <v xml:space="preserve">San Fran / Sacramento </v>
      </c>
      <c r="E187" s="135" t="str">
        <f>VLOOKUP($B187,'[3]Center Details'!$A$1:$E$292,2,FALSE)</f>
        <v>AMF</v>
      </c>
      <c r="F187" s="135" t="str">
        <f>VLOOKUP($B187,'[3]Center Details'!$A$1:$E$292,5,FALSE)</f>
        <v>AMF Land Park Lanes</v>
      </c>
      <c r="G187" s="135" t="s">
        <v>3624</v>
      </c>
      <c r="H187" s="136" t="s">
        <v>1089</v>
      </c>
      <c r="I187" s="137" t="s">
        <v>1089</v>
      </c>
      <c r="J187" s="138">
        <v>4</v>
      </c>
      <c r="K187" s="139" t="s">
        <v>3652</v>
      </c>
      <c r="L187" s="140">
        <v>4.6399999999999997</v>
      </c>
      <c r="M187" s="140">
        <v>6.34</v>
      </c>
      <c r="N187" s="140">
        <v>6.34</v>
      </c>
      <c r="O187" s="140">
        <v>6.94</v>
      </c>
      <c r="P187" s="140">
        <v>4.79</v>
      </c>
      <c r="Q187" s="140"/>
      <c r="R187" s="140"/>
      <c r="S187" s="141">
        <v>3</v>
      </c>
      <c r="T187" s="157">
        <v>12.89</v>
      </c>
      <c r="U187" s="142"/>
      <c r="V187" s="142"/>
      <c r="W187" s="142"/>
      <c r="X187" s="143"/>
      <c r="Y187" s="144"/>
      <c r="Z187" s="144"/>
      <c r="AA187" s="144"/>
      <c r="AB187" s="144"/>
      <c r="AC187" s="144"/>
      <c r="AD187" s="144"/>
    </row>
    <row r="188" spans="1:30">
      <c r="A188" s="133"/>
      <c r="B188" s="134">
        <v>573</v>
      </c>
      <c r="C188" s="135" t="str">
        <f>VLOOKUP($B188,'[3]Center Details'!$A$1:$E$292,3,FALSE)</f>
        <v xml:space="preserve">Experiential </v>
      </c>
      <c r="D188" s="135" t="str">
        <f>VLOOKUP($B188,'[3]Center Details'!$A$1:$E$292,4,FALSE)</f>
        <v xml:space="preserve">San Fran / Sacramento </v>
      </c>
      <c r="E188" s="135" t="str">
        <f>VLOOKUP($B188,'[3]Center Details'!$A$1:$E$292,2,FALSE)</f>
        <v>AMF</v>
      </c>
      <c r="F188" s="135" t="str">
        <f>VLOOKUP($B188,'[3]Center Details'!$A$1:$E$292,5,FALSE)</f>
        <v>AMF Mardi Gras Lanes</v>
      </c>
      <c r="G188" s="135" t="s">
        <v>3624</v>
      </c>
      <c r="H188" s="136" t="s">
        <v>1089</v>
      </c>
      <c r="I188" s="137" t="s">
        <v>1089</v>
      </c>
      <c r="J188" s="138">
        <v>4</v>
      </c>
      <c r="K188" s="139" t="s">
        <v>3652</v>
      </c>
      <c r="L188" s="140">
        <v>4.6399999999999997</v>
      </c>
      <c r="M188" s="140">
        <v>6.34</v>
      </c>
      <c r="N188" s="140">
        <v>6.34</v>
      </c>
      <c r="O188" s="140">
        <v>6.94</v>
      </c>
      <c r="P188" s="140">
        <v>4.79</v>
      </c>
      <c r="Q188" s="140"/>
      <c r="R188" s="140"/>
      <c r="S188" s="141">
        <v>3</v>
      </c>
      <c r="T188" s="157">
        <v>12.89</v>
      </c>
      <c r="U188" s="142"/>
      <c r="V188" s="142"/>
      <c r="W188" s="142"/>
      <c r="X188" s="143"/>
      <c r="Y188" s="144"/>
      <c r="Z188" s="144"/>
      <c r="AA188" s="144"/>
      <c r="AB188" s="144"/>
      <c r="AC188" s="144"/>
      <c r="AD188" s="144"/>
    </row>
    <row r="189" spans="1:30">
      <c r="A189" s="133"/>
      <c r="B189" s="134">
        <v>576</v>
      </c>
      <c r="C189" s="135" t="str">
        <f>VLOOKUP($B189,'[3]Center Details'!$A$1:$E$292,3,FALSE)</f>
        <v xml:space="preserve">Ross </v>
      </c>
      <c r="D189" s="135" t="str">
        <f>VLOOKUP($B189,'[3]Center Details'!$A$1:$E$292,4,FALSE)</f>
        <v xml:space="preserve">Oil Money </v>
      </c>
      <c r="E189" s="135" t="str">
        <f>VLOOKUP($B189,'[3]Center Details'!$A$1:$E$292,2,FALSE)</f>
        <v>Bowlero</v>
      </c>
      <c r="F189" s="135" t="str">
        <f>VLOOKUP($B189,'[3]Center Details'!$A$1:$E$292,5,FALSE)</f>
        <v>Bowlero Midland</v>
      </c>
      <c r="G189" s="135" t="s">
        <v>3624</v>
      </c>
      <c r="H189" s="174" t="s">
        <v>1088</v>
      </c>
      <c r="I189" s="143" t="s">
        <v>1089</v>
      </c>
      <c r="J189" s="138">
        <v>2</v>
      </c>
      <c r="K189" s="139" t="s">
        <v>3681</v>
      </c>
      <c r="L189" s="140">
        <v>4.9400000000000004</v>
      </c>
      <c r="M189" s="140">
        <v>7.34</v>
      </c>
      <c r="N189" s="140">
        <v>7.34</v>
      </c>
      <c r="O189" s="140">
        <v>8.14</v>
      </c>
      <c r="P189" s="140">
        <v>5.29</v>
      </c>
      <c r="Q189" s="140"/>
      <c r="R189" s="140"/>
      <c r="S189" s="157" t="s">
        <v>525</v>
      </c>
      <c r="T189" s="141">
        <v>14.09</v>
      </c>
      <c r="U189" s="142"/>
      <c r="V189" s="142"/>
      <c r="W189" s="142"/>
      <c r="X189" s="143"/>
      <c r="Y189" s="144"/>
      <c r="Z189" s="144"/>
      <c r="AA189" s="144"/>
      <c r="AB189" s="144"/>
      <c r="AC189" s="144"/>
      <c r="AD189" s="144"/>
    </row>
    <row r="190" spans="1:30">
      <c r="A190" s="163"/>
      <c r="B190" s="146">
        <v>577</v>
      </c>
      <c r="C190" s="135" t="str">
        <f>VLOOKUP($B190,'[3]Center Details'!$A$1:$E$292,3,FALSE)</f>
        <v xml:space="preserve">Experiential </v>
      </c>
      <c r="D190" s="135" t="str">
        <f>VLOOKUP($B190,'[3]Center Details'!$A$1:$E$292,4,FALSE)</f>
        <v xml:space="preserve">Silicon Valley </v>
      </c>
      <c r="E190" s="135" t="str">
        <f>VLOOKUP($B190,'[3]Center Details'!$A$1:$E$292,2,FALSE)</f>
        <v>Bowlero</v>
      </c>
      <c r="F190" s="135" t="str">
        <f>VLOOKUP($B190,'[3]Center Details'!$A$1:$E$292,5,FALSE)</f>
        <v>Bowlero Milpitas</v>
      </c>
      <c r="G190" s="135" t="s">
        <v>3626</v>
      </c>
      <c r="H190" s="147" t="s">
        <v>1089</v>
      </c>
      <c r="I190" s="147" t="s">
        <v>1089</v>
      </c>
      <c r="J190" s="148">
        <v>4.25</v>
      </c>
      <c r="K190" s="159" t="s">
        <v>3682</v>
      </c>
      <c r="L190" s="150">
        <v>5.24</v>
      </c>
      <c r="M190" s="150">
        <v>7.14</v>
      </c>
      <c r="N190" s="150">
        <v>7.14</v>
      </c>
      <c r="O190" s="150">
        <v>9.14</v>
      </c>
      <c r="P190" s="150">
        <v>5.79</v>
      </c>
      <c r="Q190" s="150"/>
      <c r="R190" s="150"/>
      <c r="S190" s="141">
        <v>3.49</v>
      </c>
      <c r="T190" s="141">
        <v>15.19</v>
      </c>
      <c r="U190" s="151"/>
      <c r="V190" s="151"/>
      <c r="W190" s="151"/>
      <c r="X190" s="147"/>
      <c r="Y190" s="144"/>
      <c r="Z190" s="144"/>
      <c r="AA190" s="144"/>
      <c r="AB190" s="144"/>
      <c r="AC190" s="144"/>
      <c r="AD190" s="144"/>
    </row>
    <row r="191" spans="1:30">
      <c r="A191" s="163"/>
      <c r="B191" s="167">
        <v>423</v>
      </c>
      <c r="C191" s="135" t="str">
        <f>VLOOKUP($B191,'[3]Center Details'!$A$1:$E$292,3,FALSE)</f>
        <v xml:space="preserve">West </v>
      </c>
      <c r="D191" s="135" t="str">
        <f>VLOOKUP($B191,'[3]Center Details'!$A$1:$E$292,4,FALSE)</f>
        <v>Majestic</v>
      </c>
      <c r="E191" s="135" t="str">
        <f>VLOOKUP($B191,'[3]Center Details'!$A$1:$E$292,2,FALSE)</f>
        <v>Bowlero</v>
      </c>
      <c r="F191" s="135" t="str">
        <f>VLOOKUP($B191,'[3]Center Details'!$A$1:$E$292,5,FALSE)</f>
        <v>Bowlero Christown</v>
      </c>
      <c r="G191" s="135" t="s">
        <v>3626</v>
      </c>
      <c r="H191" s="143" t="s">
        <v>1089</v>
      </c>
      <c r="I191" s="143" t="s">
        <v>1089</v>
      </c>
      <c r="J191" s="143">
        <v>7</v>
      </c>
      <c r="K191" s="149" t="s">
        <v>3679</v>
      </c>
      <c r="L191" s="150">
        <v>4.54</v>
      </c>
      <c r="M191" s="150">
        <v>5.84</v>
      </c>
      <c r="N191" s="150">
        <v>5.84</v>
      </c>
      <c r="O191" s="150">
        <v>6.84</v>
      </c>
      <c r="P191" s="150">
        <v>4.8899999999999997</v>
      </c>
      <c r="Q191" s="150"/>
      <c r="R191" s="150"/>
      <c r="S191" s="141">
        <v>3.09</v>
      </c>
      <c r="T191" s="141">
        <v>13.19</v>
      </c>
      <c r="U191" s="151"/>
      <c r="V191" s="151"/>
      <c r="W191" s="151"/>
      <c r="X191" s="147"/>
      <c r="Y191" s="144"/>
      <c r="Z191" s="144"/>
      <c r="AA191" s="144"/>
      <c r="AB191" s="144"/>
      <c r="AC191" s="144"/>
      <c r="AD191" s="144"/>
    </row>
    <row r="192" spans="1:30">
      <c r="A192" s="133"/>
      <c r="B192" s="134">
        <v>575</v>
      </c>
      <c r="C192" s="135" t="str">
        <f>VLOOKUP($B192,'[3]Center Details'!$A$1:$E$292,3,FALSE)</f>
        <v xml:space="preserve">Experiential </v>
      </c>
      <c r="D192" s="135" t="str">
        <f>VLOOKUP($B192,'[3]Center Details'!$A$1:$E$292,4,FALSE)</f>
        <v xml:space="preserve">Silicon Valley </v>
      </c>
      <c r="E192" s="135" t="str">
        <f>VLOOKUP($B192,'[3]Center Details'!$A$1:$E$292,2,FALSE)</f>
        <v>AMF</v>
      </c>
      <c r="F192" s="135" t="str">
        <f>VLOOKUP($B192,'[3]Center Details'!$A$1:$E$292,5,FALSE)</f>
        <v>AMF Southshore Lanes</v>
      </c>
      <c r="G192" s="135" t="s">
        <v>3624</v>
      </c>
      <c r="H192" s="136" t="s">
        <v>1089</v>
      </c>
      <c r="I192" s="137" t="s">
        <v>1089</v>
      </c>
      <c r="J192" s="138">
        <v>1</v>
      </c>
      <c r="K192" s="139" t="s">
        <v>3683</v>
      </c>
      <c r="L192" s="140">
        <v>5.34</v>
      </c>
      <c r="M192" s="140">
        <v>8.34</v>
      </c>
      <c r="N192" s="140">
        <v>8.34</v>
      </c>
      <c r="O192" s="140">
        <v>9.5399999999999991</v>
      </c>
      <c r="P192" s="140">
        <v>5.29</v>
      </c>
      <c r="Q192" s="140"/>
      <c r="R192" s="140"/>
      <c r="S192" s="141">
        <v>3</v>
      </c>
      <c r="T192" s="141">
        <v>14.89</v>
      </c>
      <c r="U192" s="142"/>
      <c r="V192" s="142"/>
      <c r="W192" s="142"/>
      <c r="X192" s="143"/>
      <c r="Y192" s="144"/>
      <c r="Z192" s="144"/>
      <c r="AA192" s="144"/>
      <c r="AB192" s="144"/>
      <c r="AC192" s="144"/>
      <c r="AD192" s="144"/>
    </row>
    <row r="193" spans="1:30">
      <c r="A193" s="133"/>
      <c r="B193" s="134">
        <v>581</v>
      </c>
      <c r="C193" s="135" t="str">
        <f>VLOOKUP($B193,'[3]Center Details'!$A$1:$E$292,3,FALSE)</f>
        <v xml:space="preserve">Experiential </v>
      </c>
      <c r="D193" s="135" t="str">
        <f>VLOOKUP($B193,'[3]Center Details'!$A$1:$E$292,4,FALSE)</f>
        <v xml:space="preserve">San Fran / Sacramento </v>
      </c>
      <c r="E193" s="135" t="str">
        <f>VLOOKUP($B193,'[3]Center Details'!$A$1:$E$292,2,FALSE)</f>
        <v>AMF</v>
      </c>
      <c r="F193" s="135" t="str">
        <f>VLOOKUP($B193,'[3]Center Details'!$A$1:$E$292,5,FALSE)</f>
        <v>AMF Pinole Valley Lanes</v>
      </c>
      <c r="G193" s="135" t="s">
        <v>3624</v>
      </c>
      <c r="H193" s="136" t="s">
        <v>1089</v>
      </c>
      <c r="I193" s="137" t="s">
        <v>1089</v>
      </c>
      <c r="J193" s="138">
        <v>3</v>
      </c>
      <c r="K193" s="139" t="s">
        <v>3646</v>
      </c>
      <c r="L193" s="140">
        <v>4.74</v>
      </c>
      <c r="M193" s="140">
        <v>6.84</v>
      </c>
      <c r="N193" s="140">
        <v>6.84</v>
      </c>
      <c r="O193" s="140">
        <v>7.54</v>
      </c>
      <c r="P193" s="140">
        <v>4.79</v>
      </c>
      <c r="Q193" s="140"/>
      <c r="R193" s="140"/>
      <c r="S193" s="141">
        <v>3</v>
      </c>
      <c r="T193" s="141">
        <v>13.09</v>
      </c>
      <c r="U193" s="142"/>
      <c r="V193" s="142"/>
      <c r="W193" s="142"/>
      <c r="X193" s="143"/>
      <c r="Y193" s="144"/>
      <c r="Z193" s="144"/>
      <c r="AA193" s="144"/>
      <c r="AB193" s="144"/>
      <c r="AC193" s="144"/>
      <c r="AD193" s="144"/>
    </row>
    <row r="194" spans="1:30">
      <c r="A194" s="133"/>
      <c r="B194" s="134">
        <v>584</v>
      </c>
      <c r="C194" s="135" t="str">
        <f>VLOOKUP($B194,'[3]Center Details'!$A$1:$E$292,3,FALSE)</f>
        <v xml:space="preserve">Experiential </v>
      </c>
      <c r="D194" s="135" t="str">
        <f>VLOOKUP($B194,'[3]Center Details'!$A$1:$E$292,4,FALSE)</f>
        <v>Sequoia</v>
      </c>
      <c r="E194" s="135" t="str">
        <f>VLOOKUP($B194,'[3]Center Details'!$A$1:$E$292,2,FALSE)</f>
        <v>Bowlero</v>
      </c>
      <c r="F194" s="135" t="str">
        <f>VLOOKUP($B194,'[3]Center Details'!$A$1:$E$292,5,FALSE)</f>
        <v>Bowlero Clovis</v>
      </c>
      <c r="G194" s="135" t="s">
        <v>3624</v>
      </c>
      <c r="H194" s="136" t="s">
        <v>1089</v>
      </c>
      <c r="I194" s="137" t="s">
        <v>1089</v>
      </c>
      <c r="J194" s="138">
        <v>4</v>
      </c>
      <c r="K194" s="139" t="s">
        <v>3684</v>
      </c>
      <c r="L194" s="140">
        <v>4.6399999999999997</v>
      </c>
      <c r="M194" s="140">
        <v>6.34</v>
      </c>
      <c r="N194" s="140">
        <v>6.34</v>
      </c>
      <c r="O194" s="140">
        <v>6.94</v>
      </c>
      <c r="P194" s="140">
        <v>4.79</v>
      </c>
      <c r="Q194" s="140"/>
      <c r="R194" s="140"/>
      <c r="S194" s="141">
        <v>3</v>
      </c>
      <c r="T194" s="157">
        <v>12.89</v>
      </c>
      <c r="U194" s="142"/>
      <c r="V194" s="142"/>
      <c r="W194" s="142"/>
      <c r="X194" s="143"/>
      <c r="Y194" s="144"/>
      <c r="Z194" s="144"/>
      <c r="AA194" s="144"/>
      <c r="AB194" s="144"/>
      <c r="AC194" s="144"/>
      <c r="AD194" s="144"/>
    </row>
    <row r="195" spans="1:30">
      <c r="A195" s="133"/>
      <c r="B195" s="134">
        <v>583</v>
      </c>
      <c r="C195" s="135" t="str">
        <f>VLOOKUP($B195,'[3]Center Details'!$A$1:$E$292,3,FALSE)</f>
        <v xml:space="preserve">Experiential </v>
      </c>
      <c r="D195" s="135" t="str">
        <f>VLOOKUP($B195,'[3]Center Details'!$A$1:$E$292,4,FALSE)</f>
        <v xml:space="preserve">San Fran / Sacramento </v>
      </c>
      <c r="E195" s="135" t="str">
        <f>VLOOKUP($B195,'[3]Center Details'!$A$1:$E$292,2,FALSE)</f>
        <v>AMF</v>
      </c>
      <c r="F195" s="135" t="str">
        <f>VLOOKUP($B195,'[3]Center Details'!$A$1:$E$292,5,FALSE)</f>
        <v>AMF Rocklin Lanes</v>
      </c>
      <c r="G195" s="135" t="s">
        <v>3624</v>
      </c>
      <c r="H195" s="136" t="s">
        <v>1088</v>
      </c>
      <c r="I195" s="137" t="s">
        <v>1089</v>
      </c>
      <c r="J195" s="138">
        <v>4</v>
      </c>
      <c r="K195" s="139" t="s">
        <v>3631</v>
      </c>
      <c r="L195" s="140">
        <v>4.6399999999999997</v>
      </c>
      <c r="M195" s="140">
        <v>6.34</v>
      </c>
      <c r="N195" s="140">
        <v>6.34</v>
      </c>
      <c r="O195" s="140">
        <v>6.94</v>
      </c>
      <c r="P195" s="140">
        <v>4.79</v>
      </c>
      <c r="Q195" s="140"/>
      <c r="R195" s="140"/>
      <c r="S195" s="141">
        <v>3</v>
      </c>
      <c r="T195" s="157">
        <v>12.89</v>
      </c>
      <c r="U195" s="142"/>
      <c r="V195" s="142"/>
      <c r="W195" s="142"/>
      <c r="X195" s="143"/>
      <c r="Y195" s="144"/>
      <c r="Z195" s="144"/>
      <c r="AA195" s="144"/>
      <c r="AB195" s="144"/>
      <c r="AC195" s="144"/>
      <c r="AD195" s="144"/>
    </row>
    <row r="196" spans="1:30">
      <c r="A196" s="133"/>
      <c r="B196" s="134">
        <v>596</v>
      </c>
      <c r="C196" s="135" t="str">
        <f>VLOOKUP($B196,'[3]Center Details'!$A$1:$E$292,3,FALSE)</f>
        <v xml:space="preserve">Ross </v>
      </c>
      <c r="D196" s="135" t="str">
        <f>VLOOKUP($B196,'[3]Center Details'!$A$1:$E$292,4,FALSE)</f>
        <v>Northern Metroplex</v>
      </c>
      <c r="E196" s="135" t="str">
        <f>VLOOKUP($B196,'[3]Center Details'!$A$1:$E$292,2,FALSE)</f>
        <v>AMF</v>
      </c>
      <c r="F196" s="135" t="str">
        <f>VLOOKUP($B196,'[3]Center Details'!$A$1:$E$292,5,FALSE)</f>
        <v>AMF Richardson Lanes</v>
      </c>
      <c r="G196" s="135" t="s">
        <v>3624</v>
      </c>
      <c r="H196" s="143" t="s">
        <v>1088</v>
      </c>
      <c r="I196" s="143" t="s">
        <v>1088</v>
      </c>
      <c r="J196" s="137">
        <v>4</v>
      </c>
      <c r="K196" s="139" t="s">
        <v>3636</v>
      </c>
      <c r="L196" s="140">
        <v>4.6399999999999997</v>
      </c>
      <c r="M196" s="140">
        <v>6.34</v>
      </c>
      <c r="N196" s="140">
        <v>6.34</v>
      </c>
      <c r="O196" s="140">
        <v>6.94</v>
      </c>
      <c r="P196" s="140">
        <v>4.79</v>
      </c>
      <c r="Q196" s="140"/>
      <c r="R196" s="140"/>
      <c r="S196" s="141">
        <v>3</v>
      </c>
      <c r="T196" s="157">
        <v>12.89</v>
      </c>
      <c r="U196" s="142"/>
      <c r="V196" s="142"/>
      <c r="W196" s="142"/>
      <c r="X196" s="143"/>
      <c r="Y196" s="144"/>
      <c r="Z196" s="144"/>
      <c r="AA196" s="144"/>
      <c r="AB196" s="144"/>
      <c r="AC196" s="144"/>
      <c r="AD196" s="144"/>
    </row>
    <row r="197" spans="1:30">
      <c r="A197" s="133"/>
      <c r="B197" s="167">
        <v>557</v>
      </c>
      <c r="C197" s="135" t="str">
        <f>VLOOKUP($B197,'[3]Center Details'!$A$1:$E$292,3,FALSE)</f>
        <v xml:space="preserve">Ross </v>
      </c>
      <c r="D197" s="135" t="str">
        <f>VLOOKUP($B197,'[3]Center Details'!$A$1:$E$292,4,FALSE)</f>
        <v>Mid-Cities</v>
      </c>
      <c r="E197" s="135" t="str">
        <f>VLOOKUP($B197,'[3]Center Details'!$A$1:$E$292,2,FALSE)</f>
        <v>Bowlero</v>
      </c>
      <c r="F197" s="135" t="str">
        <f>VLOOKUP($B197,'[3]Center Details'!$A$1:$E$292,5,FALSE)</f>
        <v>Bowlero Euless</v>
      </c>
      <c r="G197" s="135" t="s">
        <v>3626</v>
      </c>
      <c r="H197" s="143" t="s">
        <v>1088</v>
      </c>
      <c r="I197" s="143" t="s">
        <v>1089</v>
      </c>
      <c r="J197" s="143">
        <v>7</v>
      </c>
      <c r="K197" s="149" t="s">
        <v>3685</v>
      </c>
      <c r="L197" s="150">
        <v>4.54</v>
      </c>
      <c r="M197" s="150">
        <v>5.84</v>
      </c>
      <c r="N197" s="150">
        <v>5.84</v>
      </c>
      <c r="O197" s="150">
        <v>6.84</v>
      </c>
      <c r="P197" s="150">
        <v>4.8899999999999997</v>
      </c>
      <c r="Q197" s="150"/>
      <c r="R197" s="150"/>
      <c r="S197" s="141">
        <v>3.09</v>
      </c>
      <c r="T197" s="141">
        <v>13.19</v>
      </c>
      <c r="U197" s="151"/>
      <c r="V197" s="151"/>
      <c r="W197" s="151"/>
      <c r="X197" s="147"/>
      <c r="Y197" s="144"/>
      <c r="Z197" s="144"/>
      <c r="AA197" s="144"/>
      <c r="AB197" s="144"/>
      <c r="AC197" s="144"/>
      <c r="AD197" s="144"/>
    </row>
    <row r="198" spans="1:30">
      <c r="A198" s="133"/>
      <c r="B198" s="134">
        <v>602</v>
      </c>
      <c r="C198" s="135" t="str">
        <f>VLOOKUP($B198,'[3]Center Details'!$A$1:$E$292,3,FALSE)</f>
        <v xml:space="preserve">West </v>
      </c>
      <c r="D198" s="135" t="str">
        <f>VLOOKUP($B198,'[3]Center Details'!$A$1:$E$292,4,FALSE)</f>
        <v xml:space="preserve">Great Plains </v>
      </c>
      <c r="E198" s="135" t="str">
        <f>VLOOKUP($B198,'[3]Center Details'!$A$1:$E$292,2,FALSE)</f>
        <v>AMF</v>
      </c>
      <c r="F198" s="135" t="str">
        <f>VLOOKUP($B198,'[3]Center Details'!$A$1:$E$292,5,FALSE)</f>
        <v>AMF Windsor Lanes</v>
      </c>
      <c r="G198" s="135" t="s">
        <v>3624</v>
      </c>
      <c r="H198" s="136" t="s">
        <v>1090</v>
      </c>
      <c r="I198" s="137" t="s">
        <v>1088</v>
      </c>
      <c r="J198" s="138">
        <v>6</v>
      </c>
      <c r="K198" s="139" t="s">
        <v>3630</v>
      </c>
      <c r="L198" s="140">
        <v>3.64</v>
      </c>
      <c r="M198" s="140">
        <v>5.04</v>
      </c>
      <c r="N198" s="140">
        <v>5.04</v>
      </c>
      <c r="O198" s="140">
        <v>5.74</v>
      </c>
      <c r="P198" s="140">
        <v>4.29</v>
      </c>
      <c r="Q198" s="140"/>
      <c r="R198" s="140"/>
      <c r="S198" s="141">
        <v>2.5</v>
      </c>
      <c r="T198" s="141">
        <v>10.89</v>
      </c>
      <c r="U198" s="142"/>
      <c r="V198" s="142"/>
      <c r="W198" s="142"/>
      <c r="X198" s="143"/>
      <c r="Y198" s="144"/>
      <c r="Z198" s="144"/>
      <c r="AA198" s="144"/>
      <c r="AB198" s="144"/>
      <c r="AC198" s="144"/>
      <c r="AD198" s="144"/>
    </row>
    <row r="199" spans="1:30">
      <c r="A199" s="133"/>
      <c r="B199" s="134">
        <v>601</v>
      </c>
      <c r="C199" s="135" t="str">
        <f>VLOOKUP($B199,'[3]Center Details'!$A$1:$E$292,3,FALSE)</f>
        <v xml:space="preserve">Experiential North </v>
      </c>
      <c r="D199" s="135" t="str">
        <f>VLOOKUP($B199,'[3]Center Details'!$A$1:$E$292,4,FALSE)</f>
        <v xml:space="preserve">Northern Lights </v>
      </c>
      <c r="E199" s="135" t="str">
        <f>VLOOKUP($B199,'[3]Center Details'!$A$1:$E$292,2,FALSE)</f>
        <v>AMF</v>
      </c>
      <c r="F199" s="135" t="str">
        <f>VLOOKUP($B199,'[3]Center Details'!$A$1:$E$292,5,FALSE)</f>
        <v>AMF West Lanes</v>
      </c>
      <c r="G199" s="135" t="s">
        <v>3624</v>
      </c>
      <c r="H199" s="136" t="s">
        <v>1089</v>
      </c>
      <c r="I199" s="137" t="s">
        <v>1089</v>
      </c>
      <c r="J199" s="138">
        <v>5</v>
      </c>
      <c r="K199" s="139" t="s">
        <v>3638</v>
      </c>
      <c r="L199" s="140">
        <v>4.24</v>
      </c>
      <c r="M199" s="140">
        <v>5.64</v>
      </c>
      <c r="N199" s="140">
        <v>5.64</v>
      </c>
      <c r="O199" s="140">
        <v>6.24</v>
      </c>
      <c r="P199" s="140">
        <v>4.29</v>
      </c>
      <c r="Q199" s="140"/>
      <c r="R199" s="140"/>
      <c r="S199" s="141">
        <v>2.5</v>
      </c>
      <c r="T199" s="141">
        <v>12.09</v>
      </c>
      <c r="U199" s="142"/>
      <c r="V199" s="142"/>
      <c r="W199" s="142"/>
      <c r="X199" s="143"/>
      <c r="Y199" s="144"/>
      <c r="Z199" s="144"/>
      <c r="AA199" s="144"/>
      <c r="AB199" s="144"/>
      <c r="AC199" s="144"/>
      <c r="AD199" s="144"/>
    </row>
    <row r="200" spans="1:30">
      <c r="A200" s="133"/>
      <c r="B200" s="134">
        <v>608</v>
      </c>
      <c r="C200" s="135" t="str">
        <f>VLOOKUP($B200,'[3]Center Details'!$A$1:$E$292,3,FALSE)</f>
        <v xml:space="preserve">Experiential </v>
      </c>
      <c r="D200" s="135" t="str">
        <f>VLOOKUP($B200,'[3]Center Details'!$A$1:$E$292,4,FALSE)</f>
        <v xml:space="preserve">Southern California </v>
      </c>
      <c r="E200" s="135" t="str">
        <f>VLOOKUP($B200,'[3]Center Details'!$A$1:$E$292,2,FALSE)</f>
        <v>AMF</v>
      </c>
      <c r="F200" s="135" t="str">
        <f>VLOOKUP($B200,'[3]Center Details'!$A$1:$E$292,5,FALSE)</f>
        <v xml:space="preserve">AMF Southwest Lanes </v>
      </c>
      <c r="G200" s="135" t="s">
        <v>3624</v>
      </c>
      <c r="H200" s="136" t="s">
        <v>1089</v>
      </c>
      <c r="I200" s="137" t="s">
        <v>1089</v>
      </c>
      <c r="J200" s="138">
        <v>6</v>
      </c>
      <c r="K200" s="139" t="s">
        <v>3633</v>
      </c>
      <c r="L200" s="140">
        <v>3.64</v>
      </c>
      <c r="M200" s="140">
        <v>5.04</v>
      </c>
      <c r="N200" s="140">
        <v>5.04</v>
      </c>
      <c r="O200" s="140">
        <v>5.74</v>
      </c>
      <c r="P200" s="140">
        <v>4.29</v>
      </c>
      <c r="Q200" s="140"/>
      <c r="R200" s="140"/>
      <c r="S200" s="141">
        <v>2.5</v>
      </c>
      <c r="T200" s="141">
        <v>10.89</v>
      </c>
      <c r="U200" s="142"/>
      <c r="V200" s="142"/>
      <c r="W200" s="142"/>
      <c r="X200" s="143"/>
      <c r="Y200" s="144"/>
      <c r="Z200" s="144"/>
      <c r="AA200" s="144"/>
      <c r="AB200" s="144"/>
      <c r="AC200" s="144"/>
      <c r="AD200" s="144"/>
    </row>
    <row r="201" spans="1:30">
      <c r="A201" s="133"/>
      <c r="B201" s="134">
        <v>603</v>
      </c>
      <c r="C201" s="135" t="str">
        <f>VLOOKUP($B201,'[3]Center Details'!$A$1:$E$292,3,FALSE)</f>
        <v xml:space="preserve">Ross </v>
      </c>
      <c r="D201" s="135" t="str">
        <f>VLOOKUP($B201,'[3]Center Details'!$A$1:$E$292,4,FALSE)</f>
        <v xml:space="preserve">Oil Money </v>
      </c>
      <c r="E201" s="135" t="str">
        <f>VLOOKUP($B201,'[3]Center Details'!$A$1:$E$292,2,FALSE)</f>
        <v>AMF</v>
      </c>
      <c r="F201" s="135" t="str">
        <f>VLOOKUP($B201,'[3]Center Details'!$A$1:$E$292,5,FALSE)</f>
        <v>AMF DeSoto Lanes</v>
      </c>
      <c r="G201" s="135" t="s">
        <v>3624</v>
      </c>
      <c r="H201" s="174" t="s">
        <v>1088</v>
      </c>
      <c r="I201" s="143" t="s">
        <v>1088</v>
      </c>
      <c r="J201" s="138">
        <v>5</v>
      </c>
      <c r="K201" s="139" t="s">
        <v>3625</v>
      </c>
      <c r="L201" s="140">
        <v>4.24</v>
      </c>
      <c r="M201" s="140">
        <v>5.64</v>
      </c>
      <c r="N201" s="140">
        <v>5.64</v>
      </c>
      <c r="O201" s="140">
        <v>6.24</v>
      </c>
      <c r="P201" s="140">
        <v>4.29</v>
      </c>
      <c r="Q201" s="140"/>
      <c r="R201" s="140"/>
      <c r="S201" s="141">
        <v>2.5</v>
      </c>
      <c r="T201" s="141">
        <v>12.09</v>
      </c>
      <c r="U201" s="142"/>
      <c r="V201" s="142"/>
      <c r="W201" s="142"/>
      <c r="X201" s="143"/>
      <c r="Y201" s="144"/>
      <c r="Z201" s="144"/>
      <c r="AA201" s="144"/>
      <c r="AB201" s="144"/>
      <c r="AC201" s="144"/>
      <c r="AD201" s="144"/>
    </row>
    <row r="202" spans="1:30">
      <c r="A202" s="133"/>
      <c r="B202" s="134">
        <v>610</v>
      </c>
      <c r="C202" s="135" t="str">
        <f>VLOOKUP($B202,'[3]Center Details'!$A$1:$E$292,3,FALSE)</f>
        <v xml:space="preserve">Experiential </v>
      </c>
      <c r="D202" s="135" t="str">
        <f>VLOOKUP($B202,'[3]Center Details'!$A$1:$E$292,4,FALSE)</f>
        <v xml:space="preserve">San Fran / Sacramento </v>
      </c>
      <c r="E202" s="135" t="str">
        <f>VLOOKUP($B202,'[3]Center Details'!$A$1:$E$292,2,FALSE)</f>
        <v>AMF</v>
      </c>
      <c r="F202" s="135" t="str">
        <f>VLOOKUP($B202,'[3]Center Details'!$A$1:$E$292,5,FALSE)</f>
        <v>AMF Boulevard Lanes</v>
      </c>
      <c r="G202" s="135" t="s">
        <v>3624</v>
      </c>
      <c r="H202" s="136" t="s">
        <v>1088</v>
      </c>
      <c r="I202" s="137" t="s">
        <v>1089</v>
      </c>
      <c r="J202" s="138">
        <v>3</v>
      </c>
      <c r="K202" s="139" t="s">
        <v>3640</v>
      </c>
      <c r="L202" s="140">
        <v>4.74</v>
      </c>
      <c r="M202" s="140">
        <v>6.84</v>
      </c>
      <c r="N202" s="140">
        <v>6.84</v>
      </c>
      <c r="O202" s="140">
        <v>7.54</v>
      </c>
      <c r="P202" s="140">
        <v>4.79</v>
      </c>
      <c r="Q202" s="140"/>
      <c r="R202" s="140"/>
      <c r="S202" s="141">
        <v>3</v>
      </c>
      <c r="T202" s="141">
        <v>13.09</v>
      </c>
      <c r="U202" s="142"/>
      <c r="V202" s="142"/>
      <c r="W202" s="142"/>
      <c r="X202" s="143"/>
      <c r="Y202" s="144"/>
      <c r="Z202" s="144"/>
      <c r="AA202" s="144"/>
      <c r="AB202" s="144"/>
      <c r="AC202" s="144"/>
      <c r="AD202" s="144"/>
    </row>
    <row r="203" spans="1:30">
      <c r="A203" s="133"/>
      <c r="B203" s="134">
        <v>609</v>
      </c>
      <c r="C203" s="135" t="str">
        <f>VLOOKUP($B203,'[3]Center Details'!$A$1:$E$292,3,FALSE)</f>
        <v xml:space="preserve">Experiential </v>
      </c>
      <c r="D203" s="135" t="str">
        <f>VLOOKUP($B203,'[3]Center Details'!$A$1:$E$292,4,FALSE)</f>
        <v xml:space="preserve">Southern California </v>
      </c>
      <c r="E203" s="135" t="str">
        <f>VLOOKUP($B203,'[3]Center Details'!$A$1:$E$292,2,FALSE)</f>
        <v>AMF</v>
      </c>
      <c r="F203" s="135" t="str">
        <f>VLOOKUP($B203,'[3]Center Details'!$A$1:$E$292,5,FALSE)</f>
        <v>AMF Westchester Lanes</v>
      </c>
      <c r="G203" s="135" t="s">
        <v>3624</v>
      </c>
      <c r="H203" s="136" t="s">
        <v>1089</v>
      </c>
      <c r="I203" s="137" t="s">
        <v>1088</v>
      </c>
      <c r="J203" s="138">
        <v>6</v>
      </c>
      <c r="K203" s="139" t="s">
        <v>3649</v>
      </c>
      <c r="L203" s="140">
        <v>3.64</v>
      </c>
      <c r="M203" s="140">
        <v>5.04</v>
      </c>
      <c r="N203" s="140">
        <v>5.04</v>
      </c>
      <c r="O203" s="140">
        <v>5.74</v>
      </c>
      <c r="P203" s="140">
        <v>4.29</v>
      </c>
      <c r="Q203" s="140"/>
      <c r="R203" s="140"/>
      <c r="S203" s="141">
        <v>2.5</v>
      </c>
      <c r="T203" s="141">
        <v>10.89</v>
      </c>
      <c r="U203" s="142"/>
      <c r="V203" s="142"/>
      <c r="W203" s="142"/>
      <c r="X203" s="143"/>
      <c r="Y203" s="144"/>
      <c r="Z203" s="144"/>
      <c r="AA203" s="144"/>
      <c r="AB203" s="144"/>
      <c r="AC203" s="144"/>
      <c r="AD203" s="144"/>
    </row>
    <row r="204" spans="1:30">
      <c r="A204" s="133"/>
      <c r="B204" s="134">
        <v>615</v>
      </c>
      <c r="C204" s="135" t="str">
        <f>VLOOKUP($B204,'[3]Center Details'!$A$1:$E$292,3,FALSE)</f>
        <v xml:space="preserve">Southeast </v>
      </c>
      <c r="D204" s="135" t="str">
        <f>VLOOKUP($B204,'[3]Center Details'!$A$1:$E$292,4,FALSE)</f>
        <v xml:space="preserve">Bama </v>
      </c>
      <c r="E204" s="135" t="str">
        <f>VLOOKUP($B204,'[3]Center Details'!$A$1:$E$292,2,FALSE)</f>
        <v>AMF</v>
      </c>
      <c r="F204" s="135" t="str">
        <f>VLOOKUP($B204,'[3]Center Details'!$A$1:$E$292,5,FALSE)</f>
        <v>AMF Camellia Lanes</v>
      </c>
      <c r="G204" s="135" t="s">
        <v>3624</v>
      </c>
      <c r="H204" s="137" t="s">
        <v>1088</v>
      </c>
      <c r="I204" s="137" t="s">
        <v>1088</v>
      </c>
      <c r="J204" s="137">
        <v>6</v>
      </c>
      <c r="K204" s="139" t="s">
        <v>3630</v>
      </c>
      <c r="L204" s="140">
        <v>3.64</v>
      </c>
      <c r="M204" s="140">
        <v>5.04</v>
      </c>
      <c r="N204" s="140">
        <v>5.04</v>
      </c>
      <c r="O204" s="140">
        <v>5.74</v>
      </c>
      <c r="P204" s="140">
        <v>4.29</v>
      </c>
      <c r="Q204" s="140"/>
      <c r="R204" s="140"/>
      <c r="S204" s="141">
        <v>2.5</v>
      </c>
      <c r="T204" s="141">
        <v>10.89</v>
      </c>
      <c r="U204" s="142"/>
      <c r="V204" s="142"/>
      <c r="W204" s="142"/>
      <c r="X204" s="143"/>
      <c r="Y204" s="144"/>
      <c r="Z204" s="144"/>
      <c r="AA204" s="144"/>
      <c r="AB204" s="144"/>
      <c r="AC204" s="144"/>
      <c r="AD204" s="144"/>
    </row>
    <row r="205" spans="1:30">
      <c r="A205" s="133"/>
      <c r="B205" s="134">
        <v>616</v>
      </c>
      <c r="C205" s="135" t="str">
        <f>VLOOKUP($B205,'[3]Center Details'!$A$1:$E$292,3,FALSE)</f>
        <v xml:space="preserve">Southeast </v>
      </c>
      <c r="D205" s="135" t="str">
        <f>VLOOKUP($B205,'[3]Center Details'!$A$1:$E$292,4,FALSE)</f>
        <v xml:space="preserve">Bama </v>
      </c>
      <c r="E205" s="135" t="str">
        <f>VLOOKUP($B205,'[3]Center Details'!$A$1:$E$292,2,FALSE)</f>
        <v>AMF</v>
      </c>
      <c r="F205" s="135" t="str">
        <f>VLOOKUP($B205,'[3]Center Details'!$A$1:$E$292,5,FALSE)</f>
        <v>AMF Skyline Lanes</v>
      </c>
      <c r="G205" s="135" t="s">
        <v>3624</v>
      </c>
      <c r="H205" s="137" t="s">
        <v>1088</v>
      </c>
      <c r="I205" s="137" t="s">
        <v>1088</v>
      </c>
      <c r="J205" s="137">
        <v>6</v>
      </c>
      <c r="K205" s="139" t="s">
        <v>3630</v>
      </c>
      <c r="L205" s="140">
        <v>3.64</v>
      </c>
      <c r="M205" s="140">
        <v>5.04</v>
      </c>
      <c r="N205" s="140">
        <v>5.04</v>
      </c>
      <c r="O205" s="140">
        <v>5.74</v>
      </c>
      <c r="P205" s="140">
        <v>4.29</v>
      </c>
      <c r="Q205" s="140"/>
      <c r="R205" s="140"/>
      <c r="S205" s="141">
        <v>2.5</v>
      </c>
      <c r="T205" s="141">
        <v>10.89</v>
      </c>
      <c r="U205" s="142"/>
      <c r="V205" s="142"/>
      <c r="W205" s="142"/>
      <c r="X205" s="143"/>
      <c r="Y205" s="144"/>
      <c r="Z205" s="144"/>
      <c r="AA205" s="144"/>
      <c r="AB205" s="144"/>
      <c r="AC205" s="144"/>
      <c r="AD205" s="144"/>
    </row>
    <row r="206" spans="1:30">
      <c r="A206" s="145"/>
      <c r="B206" s="152">
        <v>621</v>
      </c>
      <c r="C206" s="135" t="str">
        <f>VLOOKUP($B206,'[3]Center Details'!$A$1:$E$292,3,FALSE)</f>
        <v xml:space="preserve">Southeast </v>
      </c>
      <c r="D206" s="135" t="str">
        <f>VLOOKUP($B206,'[3]Center Details'!$A$1:$E$292,4,FALSE)</f>
        <v>New Orleans</v>
      </c>
      <c r="E206" s="135" t="str">
        <f>VLOOKUP($B206,'[3]Center Details'!$A$1:$E$292,2,FALSE)</f>
        <v>AMF</v>
      </c>
      <c r="F206" s="135" t="str">
        <f>VLOOKUP($B206,'[3]Center Details'!$A$1:$E$292,5,FALSE)</f>
        <v xml:space="preserve">AMF All Star Lanes </v>
      </c>
      <c r="G206" s="135" t="s">
        <v>3628</v>
      </c>
      <c r="H206" s="151" t="s">
        <v>525</v>
      </c>
      <c r="I206" s="151" t="s">
        <v>525</v>
      </c>
      <c r="J206" s="151" t="s">
        <v>525</v>
      </c>
      <c r="K206" s="153" t="s">
        <v>3629</v>
      </c>
      <c r="L206" s="155">
        <v>3.89</v>
      </c>
      <c r="M206" s="155">
        <v>5.89</v>
      </c>
      <c r="N206" s="155">
        <v>5.89</v>
      </c>
      <c r="O206" s="155">
        <v>6.39</v>
      </c>
      <c r="P206" s="155">
        <v>4.6900000000000004</v>
      </c>
      <c r="Q206" s="155"/>
      <c r="R206" s="155"/>
      <c r="S206" s="141" t="s">
        <v>525</v>
      </c>
      <c r="T206" s="141">
        <v>12.89</v>
      </c>
      <c r="U206" s="156">
        <v>15.19</v>
      </c>
      <c r="V206" s="156">
        <v>19.190000000000001</v>
      </c>
      <c r="W206" s="156">
        <v>21.19</v>
      </c>
      <c r="X206" s="147"/>
      <c r="Y206" s="144"/>
      <c r="Z206" s="144"/>
      <c r="AA206" s="144"/>
      <c r="AB206" s="144"/>
      <c r="AC206" s="144"/>
      <c r="AD206" s="144"/>
    </row>
    <row r="207" spans="1:30">
      <c r="A207" s="133"/>
      <c r="B207" s="134">
        <v>623</v>
      </c>
      <c r="C207" s="135" t="str">
        <f>VLOOKUP($B207,'[3]Center Details'!$A$1:$E$292,3,FALSE)</f>
        <v xml:space="preserve">Experiential </v>
      </c>
      <c r="D207" s="135" t="str">
        <f>VLOOKUP($B207,'[3]Center Details'!$A$1:$E$292,4,FALSE)</f>
        <v xml:space="preserve">LA South </v>
      </c>
      <c r="E207" s="135" t="str">
        <f>VLOOKUP($B207,'[3]Center Details'!$A$1:$E$292,2,FALSE)</f>
        <v>AMF</v>
      </c>
      <c r="F207" s="135" t="str">
        <f>VLOOKUP($B207,'[3]Center Details'!$A$1:$E$292,5,FALSE)</f>
        <v>AMF Bowling Square Lanes</v>
      </c>
      <c r="G207" s="135" t="s">
        <v>3624</v>
      </c>
      <c r="H207" s="136" t="s">
        <v>1090</v>
      </c>
      <c r="I207" s="137" t="s">
        <v>1088</v>
      </c>
      <c r="J207" s="138">
        <v>5</v>
      </c>
      <c r="K207" s="139" t="s">
        <v>3625</v>
      </c>
      <c r="L207" s="140">
        <v>4.24</v>
      </c>
      <c r="M207" s="140">
        <v>5.64</v>
      </c>
      <c r="N207" s="140">
        <v>5.64</v>
      </c>
      <c r="O207" s="140">
        <v>6.24</v>
      </c>
      <c r="P207" s="140">
        <v>4.29</v>
      </c>
      <c r="Q207" s="140"/>
      <c r="R207" s="140"/>
      <c r="S207" s="141">
        <v>2.5</v>
      </c>
      <c r="T207" s="141">
        <v>12.09</v>
      </c>
      <c r="U207" s="142"/>
      <c r="V207" s="142"/>
      <c r="W207" s="142"/>
      <c r="X207" s="143"/>
      <c r="Y207" s="144"/>
      <c r="Z207" s="144"/>
      <c r="AA207" s="144"/>
      <c r="AB207" s="144"/>
      <c r="AC207" s="144"/>
      <c r="AD207" s="144"/>
    </row>
    <row r="208" spans="1:30">
      <c r="A208" s="145"/>
      <c r="B208" s="152">
        <v>426</v>
      </c>
      <c r="C208" s="135" t="str">
        <f>VLOOKUP($B208,'[3]Center Details'!$A$1:$E$292,3,FALSE)</f>
        <v xml:space="preserve">West </v>
      </c>
      <c r="D208" s="135" t="str">
        <f>VLOOKUP($B208,'[3]Center Details'!$A$1:$E$292,4,FALSE)</f>
        <v>Sun Devil</v>
      </c>
      <c r="E208" s="135" t="str">
        <f>VLOOKUP($B208,'[3]Center Details'!$A$1:$E$292,2,FALSE)</f>
        <v>Bowlmor</v>
      </c>
      <c r="F208" s="158" t="str">
        <f>VLOOKUP($B208,'[3]Center Details'!$A$1:$E$292,5,FALSE)</f>
        <v>Bowlmor Scottsdale</v>
      </c>
      <c r="G208" s="135" t="s">
        <v>3626</v>
      </c>
      <c r="H208" s="148" t="s">
        <v>1088</v>
      </c>
      <c r="I208" s="148" t="s">
        <v>1089</v>
      </c>
      <c r="J208" s="143">
        <v>7.5</v>
      </c>
      <c r="K208" s="159" t="s">
        <v>3686</v>
      </c>
      <c r="L208" s="150">
        <v>4.24</v>
      </c>
      <c r="M208" s="150">
        <v>5.64</v>
      </c>
      <c r="N208" s="150">
        <v>5.64</v>
      </c>
      <c r="O208" s="150">
        <v>6.54</v>
      </c>
      <c r="P208" s="150">
        <v>4.3899999999999997</v>
      </c>
      <c r="Q208" s="150"/>
      <c r="R208" s="150"/>
      <c r="S208" s="141">
        <v>3.09</v>
      </c>
      <c r="T208" s="141">
        <v>12.19</v>
      </c>
      <c r="U208" s="151"/>
      <c r="V208" s="151"/>
      <c r="W208" s="151"/>
      <c r="X208" s="147"/>
      <c r="Y208" s="144"/>
      <c r="Z208" s="144"/>
      <c r="AA208" s="144"/>
      <c r="AB208" s="144"/>
      <c r="AC208" s="144"/>
      <c r="AD208" s="144"/>
    </row>
    <row r="209" spans="1:30">
      <c r="A209" s="163"/>
      <c r="B209" s="146">
        <v>639</v>
      </c>
      <c r="C209" s="135" t="str">
        <f>VLOOKUP($B209,'[3]Center Details'!$A$1:$E$292,3,FALSE)</f>
        <v xml:space="preserve">Southeast </v>
      </c>
      <c r="D209" s="135" t="str">
        <f>VLOOKUP($B209,'[3]Center Details'!$A$1:$E$292,4,FALSE)</f>
        <v xml:space="preserve">South Central Florida </v>
      </c>
      <c r="E209" s="135" t="str">
        <f>VLOOKUP($B209,'[3]Center Details'!$A$1:$E$292,2,FALSE)</f>
        <v>Bowlero</v>
      </c>
      <c r="F209" s="135" t="str">
        <f>VLOOKUP($B209,'[3]Center Details'!$A$1:$E$292,5,FALSE)</f>
        <v>Bowlero Jupiter</v>
      </c>
      <c r="G209" s="135" t="s">
        <v>3626</v>
      </c>
      <c r="H209" s="148" t="s">
        <v>1089</v>
      </c>
      <c r="I209" s="148" t="s">
        <v>1089</v>
      </c>
      <c r="J209" s="143">
        <v>8.25</v>
      </c>
      <c r="K209" s="159" t="s">
        <v>3687</v>
      </c>
      <c r="L209" s="150">
        <v>3.99</v>
      </c>
      <c r="M209" s="150">
        <v>5.44</v>
      </c>
      <c r="N209" s="150">
        <v>5.44</v>
      </c>
      <c r="O209" s="150">
        <v>6.44</v>
      </c>
      <c r="P209" s="150">
        <v>4.3899999999999997</v>
      </c>
      <c r="Q209" s="150"/>
      <c r="R209" s="150"/>
      <c r="S209" s="141">
        <v>3.09</v>
      </c>
      <c r="T209" s="141">
        <v>12.19</v>
      </c>
      <c r="U209" s="151"/>
      <c r="V209" s="151"/>
      <c r="W209" s="151"/>
      <c r="X209" s="147"/>
      <c r="Y209" s="144"/>
      <c r="Z209" s="144"/>
      <c r="AA209" s="144"/>
      <c r="AB209" s="144"/>
      <c r="AC209" s="144"/>
      <c r="AD209" s="144"/>
    </row>
    <row r="210" spans="1:30">
      <c r="A210" s="145"/>
      <c r="B210" s="152">
        <v>319</v>
      </c>
      <c r="C210" s="135" t="str">
        <f>VLOOKUP($B210,'[3]Center Details'!$A$1:$E$292,3,FALSE)</f>
        <v xml:space="preserve">Southeast </v>
      </c>
      <c r="D210" s="135" t="str">
        <f>VLOOKUP($B210,'[3]Center Details'!$A$1:$E$292,4,FALSE)</f>
        <v xml:space="preserve">Atlanta </v>
      </c>
      <c r="E210" s="135" t="str">
        <f>VLOOKUP($B210,'[3]Center Details'!$A$1:$E$292,2,FALSE)</f>
        <v>Bowlmor</v>
      </c>
      <c r="F210" s="158" t="str">
        <f>VLOOKUP($B210,'[3]Center Details'!$A$1:$E$292,5,FALSE)</f>
        <v>Bowlmor Atlanta</v>
      </c>
      <c r="G210" s="135" t="s">
        <v>3626</v>
      </c>
      <c r="H210" s="148" t="s">
        <v>1089</v>
      </c>
      <c r="I210" s="148" t="s">
        <v>1089</v>
      </c>
      <c r="J210" s="143">
        <v>8</v>
      </c>
      <c r="K210" s="159" t="s">
        <v>3688</v>
      </c>
      <c r="L210" s="150">
        <v>4.1399999999999997</v>
      </c>
      <c r="M210" s="150">
        <v>5.44</v>
      </c>
      <c r="N210" s="150">
        <v>5.44</v>
      </c>
      <c r="O210" s="150">
        <v>6.44</v>
      </c>
      <c r="P210" s="150">
        <v>4.3899999999999997</v>
      </c>
      <c r="Q210" s="150"/>
      <c r="R210" s="150"/>
      <c r="S210" s="141">
        <v>3.09</v>
      </c>
      <c r="T210" s="141">
        <v>12.19</v>
      </c>
      <c r="U210" s="151"/>
      <c r="V210" s="151"/>
      <c r="W210" s="151"/>
      <c r="X210" s="147"/>
      <c r="Y210" s="144"/>
      <c r="Z210" s="144"/>
      <c r="AA210" s="144"/>
      <c r="AB210" s="144"/>
      <c r="AC210" s="144"/>
      <c r="AD210" s="144"/>
    </row>
    <row r="211" spans="1:30">
      <c r="A211" s="145"/>
      <c r="B211" s="134">
        <v>874</v>
      </c>
      <c r="C211" s="135" t="str">
        <f>VLOOKUP($B211,'[3]Center Details'!$A$1:$E$292,3,FALSE)</f>
        <v xml:space="preserve">Experiential </v>
      </c>
      <c r="D211" s="135" t="str">
        <f>VLOOKUP($B211,'[3]Center Details'!$A$1:$E$292,4,FALSE)</f>
        <v xml:space="preserve">OC </v>
      </c>
      <c r="E211" s="135" t="str">
        <f>VLOOKUP($B211,'[3]Center Details'!$A$1:$E$292,2,FALSE)</f>
        <v>Bowlero</v>
      </c>
      <c r="F211" s="135" t="str">
        <f>VLOOKUP($B211,'[3]Center Details'!$A$1:$E$292,5,FALSE)</f>
        <v>Bowlero Chula Vista</v>
      </c>
      <c r="G211" s="135" t="s">
        <v>3626</v>
      </c>
      <c r="H211" s="147" t="s">
        <v>1089</v>
      </c>
      <c r="I211" s="147" t="s">
        <v>1089</v>
      </c>
      <c r="J211" s="147">
        <v>7</v>
      </c>
      <c r="K211" s="149" t="s">
        <v>3679</v>
      </c>
      <c r="L211" s="150">
        <v>4.54</v>
      </c>
      <c r="M211" s="150">
        <v>5.84</v>
      </c>
      <c r="N211" s="150">
        <v>5.84</v>
      </c>
      <c r="O211" s="150">
        <v>6.84</v>
      </c>
      <c r="P211" s="150">
        <v>4.8899999999999997</v>
      </c>
      <c r="Q211" s="150"/>
      <c r="R211" s="150"/>
      <c r="S211" s="141">
        <v>3.09</v>
      </c>
      <c r="T211" s="141">
        <v>13.19</v>
      </c>
      <c r="U211" s="151"/>
      <c r="V211" s="151"/>
      <c r="W211" s="151"/>
      <c r="X211" s="147"/>
      <c r="Y211" s="144"/>
      <c r="Z211" s="144"/>
      <c r="AA211" s="144"/>
      <c r="AB211" s="144"/>
      <c r="AC211" s="144"/>
      <c r="AD211" s="144"/>
    </row>
    <row r="212" spans="1:30">
      <c r="A212" s="145"/>
      <c r="B212" s="152">
        <v>705</v>
      </c>
      <c r="C212" s="135" t="str">
        <f>VLOOKUP($B212,'[3]Center Details'!$A$1:$E$292,3,FALSE)</f>
        <v xml:space="preserve">Experiential </v>
      </c>
      <c r="D212" s="135" t="str">
        <f>VLOOKUP($B212,'[3]Center Details'!$A$1:$E$292,4,FALSE)</f>
        <v xml:space="preserve">Silicon Valley </v>
      </c>
      <c r="E212" s="135" t="str">
        <f>VLOOKUP($B212,'[3]Center Details'!$A$1:$E$292,2,FALSE)</f>
        <v>Bowlmor</v>
      </c>
      <c r="F212" s="158" t="str">
        <f>VLOOKUP($B212,'[3]Center Details'!$A$1:$E$292,5,FALSE)</f>
        <v>Bowlmor Cupertino</v>
      </c>
      <c r="G212" s="135" t="s">
        <v>3626</v>
      </c>
      <c r="H212" s="148" t="s">
        <v>1089</v>
      </c>
      <c r="I212" s="148" t="s">
        <v>1089</v>
      </c>
      <c r="J212" s="143">
        <v>3</v>
      </c>
      <c r="K212" s="159" t="s">
        <v>3689</v>
      </c>
      <c r="L212" s="150">
        <v>6.24</v>
      </c>
      <c r="M212" s="150">
        <v>8.34</v>
      </c>
      <c r="N212" s="150">
        <v>8.34</v>
      </c>
      <c r="O212" s="150">
        <v>10.34</v>
      </c>
      <c r="P212" s="150">
        <v>6.09</v>
      </c>
      <c r="Q212" s="150"/>
      <c r="R212" s="150"/>
      <c r="S212" s="141">
        <v>3.49</v>
      </c>
      <c r="T212" s="157">
        <v>17.190000000000001</v>
      </c>
      <c r="U212" s="151"/>
      <c r="V212" s="151"/>
      <c r="W212" s="151"/>
      <c r="X212" s="147"/>
      <c r="Y212" s="144"/>
      <c r="Z212" s="144"/>
      <c r="AA212" s="144"/>
      <c r="AB212" s="144"/>
      <c r="AC212" s="144"/>
      <c r="AD212" s="144"/>
    </row>
    <row r="213" spans="1:30">
      <c r="A213" s="145"/>
      <c r="B213" s="152">
        <v>706</v>
      </c>
      <c r="C213" s="135" t="str">
        <f>VLOOKUP($B213,'[3]Center Details'!$A$1:$E$292,3,FALSE)</f>
        <v xml:space="preserve">Experiential </v>
      </c>
      <c r="D213" s="135" t="str">
        <f>VLOOKUP($B213,'[3]Center Details'!$A$1:$E$292,4,FALSE)</f>
        <v xml:space="preserve">OC </v>
      </c>
      <c r="E213" s="135" t="str">
        <f>VLOOKUP($B213,'[3]Center Details'!$A$1:$E$292,2,FALSE)</f>
        <v>Bowlmor</v>
      </c>
      <c r="F213" s="158" t="str">
        <f>VLOOKUP($B213,'[3]Center Details'!$A$1:$E$292,5,FALSE)</f>
        <v>Bowlmor Orange County</v>
      </c>
      <c r="G213" s="135" t="s">
        <v>3626</v>
      </c>
      <c r="H213" s="148" t="s">
        <v>1089</v>
      </c>
      <c r="I213" s="148" t="s">
        <v>1089</v>
      </c>
      <c r="J213" s="143">
        <v>4</v>
      </c>
      <c r="K213" s="159" t="s">
        <v>3690</v>
      </c>
      <c r="L213" s="150">
        <v>5.24</v>
      </c>
      <c r="M213" s="150">
        <v>7.64</v>
      </c>
      <c r="N213" s="150">
        <v>7.64</v>
      </c>
      <c r="O213" s="150">
        <v>9.74</v>
      </c>
      <c r="P213" s="150">
        <v>5.79</v>
      </c>
      <c r="Q213" s="150"/>
      <c r="R213" s="150"/>
      <c r="S213" s="141">
        <v>3.49</v>
      </c>
      <c r="T213" s="141">
        <v>15.19</v>
      </c>
      <c r="U213" s="151"/>
      <c r="V213" s="151"/>
      <c r="W213" s="151"/>
      <c r="X213" s="147"/>
      <c r="Y213" s="144"/>
      <c r="Z213" s="144"/>
      <c r="AA213" s="144"/>
      <c r="AB213" s="144"/>
      <c r="AC213" s="144"/>
      <c r="AD213" s="144"/>
    </row>
    <row r="214" spans="1:30">
      <c r="A214" s="145"/>
      <c r="B214" s="152">
        <v>707</v>
      </c>
      <c r="C214" s="135" t="str">
        <f>VLOOKUP($B214,'[3]Center Details'!$A$1:$E$292,3,FALSE)</f>
        <v xml:space="preserve">Experiential North </v>
      </c>
      <c r="D214" s="135" t="str">
        <f>VLOOKUP($B214,'[3]Center Details'!$A$1:$E$292,4,FALSE)</f>
        <v xml:space="preserve">New Yawk </v>
      </c>
      <c r="E214" s="135" t="str">
        <f>VLOOKUP($B214,'[3]Center Details'!$A$1:$E$292,2,FALSE)</f>
        <v>Bowlmor</v>
      </c>
      <c r="F214" s="158" t="str">
        <f>VLOOKUP($B214,'[3]Center Details'!$A$1:$E$292,5,FALSE)</f>
        <v>Bowlmor Times Square</v>
      </c>
      <c r="G214" s="135" t="s">
        <v>3626</v>
      </c>
      <c r="H214" s="148" t="s">
        <v>1089</v>
      </c>
      <c r="I214" s="148" t="s">
        <v>1089</v>
      </c>
      <c r="J214" s="143">
        <v>1</v>
      </c>
      <c r="K214" s="159" t="s">
        <v>3691</v>
      </c>
      <c r="L214" s="150">
        <v>7.84</v>
      </c>
      <c r="M214" s="150">
        <v>10.94</v>
      </c>
      <c r="N214" s="150">
        <v>11.34</v>
      </c>
      <c r="O214" s="150">
        <v>12.94</v>
      </c>
      <c r="P214" s="150">
        <v>6.69</v>
      </c>
      <c r="Q214" s="150"/>
      <c r="R214" s="150"/>
      <c r="S214" s="141">
        <v>6.09</v>
      </c>
      <c r="T214" s="141">
        <v>22.19</v>
      </c>
      <c r="U214" s="151"/>
      <c r="V214" s="151"/>
      <c r="W214" s="151"/>
      <c r="X214" s="147"/>
      <c r="Y214" s="144"/>
      <c r="Z214" s="144"/>
      <c r="AA214" s="144"/>
      <c r="AB214" s="144"/>
      <c r="AC214" s="144"/>
      <c r="AD214" s="144"/>
    </row>
    <row r="215" spans="1:30">
      <c r="A215" s="145"/>
      <c r="B215" s="152">
        <v>801</v>
      </c>
      <c r="C215" s="135" t="str">
        <f>VLOOKUP($B215,'[3]Center Details'!$A$1:$E$292,3,FALSE)</f>
        <v xml:space="preserve">Southeast </v>
      </c>
      <c r="D215" s="135" t="str">
        <f>VLOOKUP($B215,'[3]Center Details'!$A$1:$E$292,4,FALSE)</f>
        <v xml:space="preserve">Atlanta </v>
      </c>
      <c r="E215" s="135" t="str">
        <f>VLOOKUP($B215,'[3]Center Details'!$A$1:$E$292,2,FALSE)</f>
        <v>Bowlero</v>
      </c>
      <c r="F215" s="135" t="str">
        <f>VLOOKUP($B215,'[3]Center Details'!$A$1:$E$292,5,FALSE)</f>
        <v>Bowlero Marietta</v>
      </c>
      <c r="G215" s="135" t="s">
        <v>3626</v>
      </c>
      <c r="H215" s="148" t="s">
        <v>1089</v>
      </c>
      <c r="I215" s="148" t="s">
        <v>1089</v>
      </c>
      <c r="J215" s="143">
        <v>9</v>
      </c>
      <c r="K215" s="159" t="s">
        <v>3692</v>
      </c>
      <c r="L215" s="150">
        <v>3.84</v>
      </c>
      <c r="M215" s="150">
        <v>4.6399999999999997</v>
      </c>
      <c r="N215" s="150">
        <v>4.6399999999999997</v>
      </c>
      <c r="O215" s="150">
        <v>5.64</v>
      </c>
      <c r="P215" s="150">
        <v>4.3899999999999997</v>
      </c>
      <c r="Q215" s="150"/>
      <c r="R215" s="150"/>
      <c r="S215" s="141">
        <v>3.09</v>
      </c>
      <c r="T215" s="141">
        <v>11.19</v>
      </c>
      <c r="U215" s="151"/>
      <c r="V215" s="151"/>
      <c r="W215" s="151"/>
      <c r="X215" s="147"/>
      <c r="Y215" s="144"/>
      <c r="Z215" s="144"/>
      <c r="AA215" s="144"/>
      <c r="AB215" s="144"/>
      <c r="AC215" s="144"/>
      <c r="AD215" s="144"/>
    </row>
    <row r="216" spans="1:30">
      <c r="A216" s="145"/>
      <c r="B216" s="152">
        <v>802</v>
      </c>
      <c r="C216" s="135" t="str">
        <f>VLOOKUP($B216,'[3]Center Details'!$A$1:$E$292,3,FALSE)</f>
        <v xml:space="preserve">Experiential North </v>
      </c>
      <c r="D216" s="135" t="str">
        <f>VLOOKUP($B216,'[3]Center Details'!$A$1:$E$292,4,FALSE)</f>
        <v xml:space="preserve">Northern Lights </v>
      </c>
      <c r="E216" s="135" t="str">
        <f>VLOOKUP($B216,'[3]Center Details'!$A$1:$E$292,2,FALSE)</f>
        <v>Bowlero</v>
      </c>
      <c r="F216" s="135" t="str">
        <f>VLOOKUP($B216,'[3]Center Details'!$A$1:$E$292,5,FALSE)</f>
        <v>Bowlero Buffalo Grove</v>
      </c>
      <c r="G216" s="135" t="s">
        <v>3626</v>
      </c>
      <c r="H216" s="148" t="s">
        <v>1088</v>
      </c>
      <c r="I216" s="148" t="s">
        <v>1089</v>
      </c>
      <c r="J216" s="148">
        <v>7.25</v>
      </c>
      <c r="K216" s="159" t="s">
        <v>3693</v>
      </c>
      <c r="L216" s="150">
        <v>3.99</v>
      </c>
      <c r="M216" s="150">
        <v>5.84</v>
      </c>
      <c r="N216" s="150">
        <v>5.84</v>
      </c>
      <c r="O216" s="150">
        <v>6.84</v>
      </c>
      <c r="P216" s="150">
        <v>4.8899999999999997</v>
      </c>
      <c r="Q216" s="150"/>
      <c r="R216" s="150"/>
      <c r="S216" s="157" t="s">
        <v>525</v>
      </c>
      <c r="T216" s="141">
        <v>13.19</v>
      </c>
      <c r="U216" s="151"/>
      <c r="V216" s="151"/>
      <c r="W216" s="151"/>
      <c r="X216" s="147"/>
      <c r="Y216" s="144"/>
      <c r="Z216" s="144"/>
      <c r="AA216" s="144"/>
      <c r="AB216" s="144"/>
      <c r="AC216" s="144"/>
      <c r="AD216" s="144"/>
    </row>
    <row r="217" spans="1:30">
      <c r="A217" s="145"/>
      <c r="B217" s="152">
        <v>803</v>
      </c>
      <c r="C217" s="135" t="str">
        <f>VLOOKUP($B217,'[3]Center Details'!$A$1:$E$292,3,FALSE)</f>
        <v xml:space="preserve">Southeast </v>
      </c>
      <c r="D217" s="135" t="str">
        <f>VLOOKUP($B217,'[3]Center Details'!$A$1:$E$292,4,FALSE)</f>
        <v xml:space="preserve">Atlanta </v>
      </c>
      <c r="E217" s="135" t="str">
        <f>VLOOKUP($B217,'[3]Center Details'!$A$1:$E$292,2,FALSE)</f>
        <v>Bowlero</v>
      </c>
      <c r="F217" s="135" t="str">
        <f>VLOOKUP($B217,'[3]Center Details'!$A$1:$E$292,5,FALSE)</f>
        <v>Bowlero Norcross</v>
      </c>
      <c r="G217" s="135" t="s">
        <v>3626</v>
      </c>
      <c r="H217" s="148" t="s">
        <v>1089</v>
      </c>
      <c r="I217" s="148" t="s">
        <v>1089</v>
      </c>
      <c r="J217" s="143">
        <v>9</v>
      </c>
      <c r="K217" s="159" t="s">
        <v>3692</v>
      </c>
      <c r="L217" s="150">
        <v>3.84</v>
      </c>
      <c r="M217" s="150">
        <v>4.6399999999999997</v>
      </c>
      <c r="N217" s="150">
        <v>4.6399999999999997</v>
      </c>
      <c r="O217" s="150">
        <v>5.64</v>
      </c>
      <c r="P217" s="150">
        <v>4.3899999999999997</v>
      </c>
      <c r="Q217" s="150"/>
      <c r="R217" s="150"/>
      <c r="S217" s="141">
        <v>3.09</v>
      </c>
      <c r="T217" s="141">
        <v>11.19</v>
      </c>
      <c r="U217" s="151"/>
      <c r="V217" s="151"/>
      <c r="W217" s="151"/>
      <c r="X217" s="147"/>
      <c r="Y217" s="144"/>
      <c r="Z217" s="144"/>
      <c r="AA217" s="144"/>
      <c r="AB217" s="144"/>
      <c r="AC217" s="144"/>
      <c r="AD217" s="144"/>
    </row>
    <row r="218" spans="1:30">
      <c r="A218" s="166"/>
      <c r="B218" s="167">
        <v>806</v>
      </c>
      <c r="C218" s="135" t="str">
        <f>VLOOKUP($B218,'[3]Center Details'!$A$1:$E$292,3,FALSE)</f>
        <v xml:space="preserve">West </v>
      </c>
      <c r="D218" s="135" t="str">
        <f>VLOOKUP($B218,'[3]Center Details'!$A$1:$E$292,4,FALSE)</f>
        <v>WEST</v>
      </c>
      <c r="E218" s="135" t="str">
        <f>VLOOKUP($B218,'[3]Center Details'!$A$1:$E$292,2,FALSE)</f>
        <v>Bowlero</v>
      </c>
      <c r="F218" s="135" t="str">
        <f>VLOOKUP($B218,'[3]Center Details'!$A$1:$E$292,5,FALSE)</f>
        <v>Bowlero Gilbert</v>
      </c>
      <c r="G218" s="135" t="s">
        <v>3626</v>
      </c>
      <c r="H218" s="143" t="s">
        <v>1088</v>
      </c>
      <c r="I218" s="143" t="s">
        <v>1088</v>
      </c>
      <c r="J218" s="143">
        <v>7.25</v>
      </c>
      <c r="K218" s="159" t="s">
        <v>3694</v>
      </c>
      <c r="L218" s="150">
        <v>3.99</v>
      </c>
      <c r="M218" s="150">
        <v>5.84</v>
      </c>
      <c r="N218" s="150">
        <v>5.84</v>
      </c>
      <c r="O218" s="150">
        <v>6.84</v>
      </c>
      <c r="P218" s="150">
        <v>4.8899999999999997</v>
      </c>
      <c r="Q218" s="150"/>
      <c r="R218" s="150"/>
      <c r="S218" s="157" t="s">
        <v>525</v>
      </c>
      <c r="T218" s="141">
        <v>13.19</v>
      </c>
      <c r="U218" s="151"/>
      <c r="V218" s="151"/>
      <c r="W218" s="151"/>
      <c r="X218" s="147"/>
      <c r="Y218" s="144"/>
      <c r="Z218" s="144"/>
      <c r="AA218" s="144"/>
      <c r="AB218" s="144"/>
      <c r="AC218" s="144"/>
      <c r="AD218" s="144"/>
    </row>
    <row r="219" spans="1:30">
      <c r="A219" s="145"/>
      <c r="B219" s="134">
        <v>890</v>
      </c>
      <c r="C219" s="135" t="str">
        <f>VLOOKUP($B219,'[3]Center Details'!$A$1:$E$292,3,FALSE)</f>
        <v xml:space="preserve">Experiential North </v>
      </c>
      <c r="D219" s="135" t="str">
        <f>VLOOKUP($B219,'[3]Center Details'!$A$1:$E$292,4,FALSE)</f>
        <v xml:space="preserve">New Jersey XP </v>
      </c>
      <c r="E219" s="135" t="str">
        <f>VLOOKUP($B219,'[3]Center Details'!$A$1:$E$292,2,FALSE)</f>
        <v>Bowlero</v>
      </c>
      <c r="F219" s="135" t="str">
        <f>VLOOKUP($B219,'[3]Center Details'!$A$1:$E$292,5,FALSE)</f>
        <v>Bowlero Fair Lawn</v>
      </c>
      <c r="G219" s="135" t="s">
        <v>3626</v>
      </c>
      <c r="H219" s="147" t="s">
        <v>1089</v>
      </c>
      <c r="I219" s="147" t="s">
        <v>1089</v>
      </c>
      <c r="J219" s="147">
        <v>7</v>
      </c>
      <c r="K219" s="149" t="s">
        <v>3679</v>
      </c>
      <c r="L219" s="150">
        <v>4.54</v>
      </c>
      <c r="M219" s="150">
        <v>5.84</v>
      </c>
      <c r="N219" s="150">
        <v>5.84</v>
      </c>
      <c r="O219" s="150">
        <v>6.84</v>
      </c>
      <c r="P219" s="150">
        <v>4.8899999999999997</v>
      </c>
      <c r="Q219" s="150"/>
      <c r="R219" s="150"/>
      <c r="S219" s="141">
        <v>3.09</v>
      </c>
      <c r="T219" s="141">
        <v>13.19</v>
      </c>
      <c r="U219" s="151"/>
      <c r="V219" s="151"/>
      <c r="W219" s="151"/>
      <c r="X219" s="147"/>
      <c r="Y219" s="144"/>
      <c r="Z219" s="144"/>
      <c r="AA219" s="144"/>
      <c r="AB219" s="144"/>
      <c r="AC219" s="144"/>
      <c r="AD219" s="144"/>
    </row>
    <row r="220" spans="1:30">
      <c r="A220" s="163"/>
      <c r="B220" s="146">
        <v>810</v>
      </c>
      <c r="C220" s="135" t="str">
        <f>VLOOKUP($B220,'[3]Center Details'!$A$1:$E$292,3,FALSE)</f>
        <v xml:space="preserve">Southeast </v>
      </c>
      <c r="D220" s="135" t="str">
        <f>VLOOKUP($B220,'[3]Center Details'!$A$1:$E$292,4,FALSE)</f>
        <v xml:space="preserve">Atlanta </v>
      </c>
      <c r="E220" s="135" t="str">
        <f>VLOOKUP($B220,'[3]Center Details'!$A$1:$E$292,2,FALSE)</f>
        <v>Bowlero</v>
      </c>
      <c r="F220" s="135" t="str">
        <f>VLOOKUP($B220,'[3]Center Details'!$A$1:$E$292,5,FALSE)</f>
        <v>Bowlero Kennesaw</v>
      </c>
      <c r="G220" s="135" t="s">
        <v>3626</v>
      </c>
      <c r="H220" s="147" t="s">
        <v>1089</v>
      </c>
      <c r="I220" s="147" t="s">
        <v>1089</v>
      </c>
      <c r="J220" s="148">
        <v>7.5</v>
      </c>
      <c r="K220" s="159" t="s">
        <v>3695</v>
      </c>
      <c r="L220" s="150">
        <v>4.24</v>
      </c>
      <c r="M220" s="150">
        <v>5.64</v>
      </c>
      <c r="N220" s="150">
        <v>5.64</v>
      </c>
      <c r="O220" s="150">
        <v>6.54</v>
      </c>
      <c r="P220" s="150">
        <v>4.3899999999999997</v>
      </c>
      <c r="Q220" s="150"/>
      <c r="R220" s="150"/>
      <c r="S220" s="157" t="s">
        <v>525</v>
      </c>
      <c r="T220" s="141">
        <v>12.19</v>
      </c>
      <c r="U220" s="151"/>
      <c r="V220" s="151"/>
      <c r="W220" s="151"/>
      <c r="X220" s="147"/>
      <c r="Y220" s="144"/>
      <c r="Z220" s="144"/>
      <c r="AA220" s="144"/>
      <c r="AB220" s="144"/>
      <c r="AC220" s="144"/>
      <c r="AD220" s="144"/>
    </row>
    <row r="221" spans="1:30">
      <c r="A221" s="145"/>
      <c r="B221" s="152">
        <v>811</v>
      </c>
      <c r="C221" s="135" t="str">
        <f>VLOOKUP($B221,'[3]Center Details'!$A$1:$E$292,3,FALSE)</f>
        <v xml:space="preserve">Experiential North </v>
      </c>
      <c r="D221" s="135" t="str">
        <f>VLOOKUP($B221,'[3]Center Details'!$A$1:$E$292,4,FALSE)</f>
        <v xml:space="preserve">Northern Lights </v>
      </c>
      <c r="E221" s="135" t="str">
        <f>VLOOKUP($B221,'[3]Center Details'!$A$1:$E$292,2,FALSE)</f>
        <v>Bowlero</v>
      </c>
      <c r="F221" s="135" t="str">
        <f>VLOOKUP($B221,'[3]Center Details'!$A$1:$E$292,5,FALSE)</f>
        <v>Bowlero Naperville</v>
      </c>
      <c r="G221" s="135" t="s">
        <v>3626</v>
      </c>
      <c r="H221" s="148" t="s">
        <v>1088</v>
      </c>
      <c r="I221" s="148" t="s">
        <v>1089</v>
      </c>
      <c r="J221" s="148">
        <v>7.25</v>
      </c>
      <c r="K221" s="159" t="s">
        <v>3693</v>
      </c>
      <c r="L221" s="150">
        <v>3.99</v>
      </c>
      <c r="M221" s="150">
        <v>5.84</v>
      </c>
      <c r="N221" s="150">
        <v>5.84</v>
      </c>
      <c r="O221" s="150">
        <v>6.84</v>
      </c>
      <c r="P221" s="150">
        <v>4.8899999999999997</v>
      </c>
      <c r="Q221" s="150"/>
      <c r="R221" s="150"/>
      <c r="S221" s="157" t="s">
        <v>525</v>
      </c>
      <c r="T221" s="141">
        <v>13.19</v>
      </c>
      <c r="U221" s="151"/>
      <c r="V221" s="151"/>
      <c r="W221" s="151"/>
      <c r="X221" s="147"/>
      <c r="Y221" s="144"/>
      <c r="Z221" s="144"/>
      <c r="AA221" s="144"/>
      <c r="AB221" s="144"/>
      <c r="AC221" s="144"/>
      <c r="AD221" s="144"/>
    </row>
    <row r="222" spans="1:30">
      <c r="A222" s="163"/>
      <c r="B222" s="146">
        <v>813</v>
      </c>
      <c r="C222" s="135" t="str">
        <f>VLOOKUP($B222,'[3]Center Details'!$A$1:$E$292,3,FALSE)</f>
        <v xml:space="preserve">Experiential North </v>
      </c>
      <c r="D222" s="135" t="str">
        <f>VLOOKUP($B222,'[3]Center Details'!$A$1:$E$292,4,FALSE)</f>
        <v xml:space="preserve">Northern Lights </v>
      </c>
      <c r="E222" s="135" t="str">
        <f>VLOOKUP($B222,'[3]Center Details'!$A$1:$E$292,2,FALSE)</f>
        <v>Bowlero</v>
      </c>
      <c r="F222" s="135" t="str">
        <f>VLOOKUP($B222,'[3]Center Details'!$A$1:$E$292,5,FALSE)</f>
        <v>Bowlero Romeoville</v>
      </c>
      <c r="G222" s="135" t="s">
        <v>3626</v>
      </c>
      <c r="H222" s="148" t="s">
        <v>1088</v>
      </c>
      <c r="I222" s="147" t="s">
        <v>1089</v>
      </c>
      <c r="J222" s="148">
        <v>7.25</v>
      </c>
      <c r="K222" s="159" t="s">
        <v>3693</v>
      </c>
      <c r="L222" s="150">
        <v>3.99</v>
      </c>
      <c r="M222" s="150">
        <v>5.84</v>
      </c>
      <c r="N222" s="150">
        <v>5.84</v>
      </c>
      <c r="O222" s="150">
        <v>6.84</v>
      </c>
      <c r="P222" s="150">
        <v>4.8899999999999997</v>
      </c>
      <c r="Q222" s="150"/>
      <c r="R222" s="150"/>
      <c r="S222" s="157" t="s">
        <v>525</v>
      </c>
      <c r="T222" s="141">
        <v>13.19</v>
      </c>
      <c r="U222" s="151"/>
      <c r="V222" s="151"/>
      <c r="W222" s="151"/>
      <c r="X222" s="147"/>
      <c r="Y222" s="144"/>
      <c r="Z222" s="144"/>
      <c r="AA222" s="144"/>
      <c r="AB222" s="144"/>
      <c r="AC222" s="144"/>
      <c r="AD222" s="144"/>
    </row>
    <row r="223" spans="1:30">
      <c r="A223" s="163"/>
      <c r="B223" s="146">
        <v>814</v>
      </c>
      <c r="C223" s="135" t="str">
        <f>VLOOKUP($B223,'[3]Center Details'!$A$1:$E$292,3,FALSE)</f>
        <v xml:space="preserve">Experiential North </v>
      </c>
      <c r="D223" s="135" t="str">
        <f>VLOOKUP($B223,'[3]Center Details'!$A$1:$E$292,4,FALSE)</f>
        <v xml:space="preserve">Northern Lights </v>
      </c>
      <c r="E223" s="135" t="str">
        <f>VLOOKUP($B223,'[3]Center Details'!$A$1:$E$292,2,FALSE)</f>
        <v>Bowlero</v>
      </c>
      <c r="F223" s="135" t="str">
        <f>VLOOKUP($B223,'[3]Center Details'!$A$1:$E$292,5,FALSE)</f>
        <v>Bowlero Randall Road</v>
      </c>
      <c r="G223" s="135" t="s">
        <v>3626</v>
      </c>
      <c r="H223" s="148" t="s">
        <v>1088</v>
      </c>
      <c r="I223" s="147" t="s">
        <v>1089</v>
      </c>
      <c r="J223" s="148">
        <v>7.25</v>
      </c>
      <c r="K223" s="159" t="s">
        <v>3693</v>
      </c>
      <c r="L223" s="150">
        <v>3.99</v>
      </c>
      <c r="M223" s="150">
        <v>5.84</v>
      </c>
      <c r="N223" s="150">
        <v>5.84</v>
      </c>
      <c r="O223" s="150">
        <v>6.84</v>
      </c>
      <c r="P223" s="150">
        <v>4.8899999999999997</v>
      </c>
      <c r="Q223" s="150"/>
      <c r="R223" s="150"/>
      <c r="S223" s="157" t="s">
        <v>525</v>
      </c>
      <c r="T223" s="141">
        <v>13.19</v>
      </c>
      <c r="U223" s="151"/>
      <c r="V223" s="151"/>
      <c r="W223" s="151"/>
      <c r="X223" s="147"/>
      <c r="Y223" s="144"/>
      <c r="Z223" s="144"/>
      <c r="AA223" s="144"/>
      <c r="AB223" s="144"/>
      <c r="AC223" s="144"/>
      <c r="AD223" s="144"/>
    </row>
    <row r="224" spans="1:30">
      <c r="A224" s="145"/>
      <c r="B224" s="152">
        <v>815</v>
      </c>
      <c r="C224" s="135" t="str">
        <f>VLOOKUP($B224,'[3]Center Details'!$A$1:$E$292,3,FALSE)</f>
        <v xml:space="preserve">Experiential North </v>
      </c>
      <c r="D224" s="135" t="str">
        <f>VLOOKUP($B224,'[3]Center Details'!$A$1:$E$292,4,FALSE)</f>
        <v xml:space="preserve">Midwest XL's </v>
      </c>
      <c r="E224" s="135" t="str">
        <f>VLOOKUP($B224,'[3]Center Details'!$A$1:$E$292,2,FALSE)</f>
        <v>Bowlero</v>
      </c>
      <c r="F224" s="135" t="str">
        <f>VLOOKUP($B224,'[3]Center Details'!$A$1:$E$292,5,FALSE)</f>
        <v>Bowlero Brooklyn Park</v>
      </c>
      <c r="G224" s="135" t="s">
        <v>3626</v>
      </c>
      <c r="H224" s="148" t="s">
        <v>1088</v>
      </c>
      <c r="I224" s="148" t="s">
        <v>1088</v>
      </c>
      <c r="J224" s="143">
        <v>8.25</v>
      </c>
      <c r="K224" s="159" t="s">
        <v>3696</v>
      </c>
      <c r="L224" s="150">
        <v>3.99</v>
      </c>
      <c r="M224" s="150">
        <v>5.44</v>
      </c>
      <c r="N224" s="150">
        <v>5.44</v>
      </c>
      <c r="O224" s="150">
        <v>6.44</v>
      </c>
      <c r="P224" s="150">
        <v>4.3899999999999997</v>
      </c>
      <c r="Q224" s="150"/>
      <c r="R224" s="150"/>
      <c r="S224" s="157" t="s">
        <v>525</v>
      </c>
      <c r="T224" s="141">
        <v>12.19</v>
      </c>
      <c r="U224" s="151"/>
      <c r="V224" s="151"/>
      <c r="W224" s="151"/>
      <c r="X224" s="147"/>
      <c r="Y224" s="144"/>
      <c r="Z224" s="144"/>
      <c r="AA224" s="144"/>
      <c r="AB224" s="144"/>
      <c r="AC224" s="144"/>
      <c r="AD224" s="144"/>
    </row>
    <row r="225" spans="1:30">
      <c r="A225" s="163"/>
      <c r="B225" s="146">
        <v>816</v>
      </c>
      <c r="C225" s="135" t="str">
        <f>VLOOKUP($B225,'[3]Center Details'!$A$1:$E$292,3,FALSE)</f>
        <v xml:space="preserve">Experiential North </v>
      </c>
      <c r="D225" s="135" t="str">
        <f>VLOOKUP($B225,'[3]Center Details'!$A$1:$E$292,4,FALSE)</f>
        <v xml:space="preserve">Midwest XL's </v>
      </c>
      <c r="E225" s="135" t="str">
        <f>VLOOKUP($B225,'[3]Center Details'!$A$1:$E$292,2,FALSE)</f>
        <v>Bowlero</v>
      </c>
      <c r="F225" s="135" t="str">
        <f>VLOOKUP($B225,'[3]Center Details'!$A$1:$E$292,5,FALSE)</f>
        <v>Bowlero Blaine</v>
      </c>
      <c r="G225" s="135" t="s">
        <v>3626</v>
      </c>
      <c r="H225" s="148" t="s">
        <v>1088</v>
      </c>
      <c r="I225" s="147" t="s">
        <v>1089</v>
      </c>
      <c r="J225" s="148">
        <v>7.25</v>
      </c>
      <c r="K225" s="159" t="s">
        <v>3693</v>
      </c>
      <c r="L225" s="150">
        <v>3.99</v>
      </c>
      <c r="M225" s="150">
        <v>5.84</v>
      </c>
      <c r="N225" s="150">
        <v>5.84</v>
      </c>
      <c r="O225" s="150">
        <v>6.84</v>
      </c>
      <c r="P225" s="150">
        <v>4.8899999999999997</v>
      </c>
      <c r="Q225" s="150"/>
      <c r="R225" s="150"/>
      <c r="S225" s="157" t="s">
        <v>525</v>
      </c>
      <c r="T225" s="141">
        <v>13.19</v>
      </c>
      <c r="U225" s="151"/>
      <c r="V225" s="151"/>
      <c r="W225" s="151"/>
      <c r="X225" s="147"/>
      <c r="Y225" s="144"/>
      <c r="Z225" s="144"/>
      <c r="AA225" s="144"/>
      <c r="AB225" s="144"/>
      <c r="AC225" s="144"/>
      <c r="AD225" s="144"/>
    </row>
    <row r="226" spans="1:30">
      <c r="A226" s="163"/>
      <c r="B226" s="146">
        <v>817</v>
      </c>
      <c r="C226" s="135" t="str">
        <f>VLOOKUP($B226,'[3]Center Details'!$A$1:$E$292,3,FALSE)</f>
        <v xml:space="preserve">Experiential North </v>
      </c>
      <c r="D226" s="135" t="str">
        <f>VLOOKUP($B226,'[3]Center Details'!$A$1:$E$292,4,FALSE)</f>
        <v xml:space="preserve">Midwest XL's </v>
      </c>
      <c r="E226" s="135" t="str">
        <f>VLOOKUP($B226,'[3]Center Details'!$A$1:$E$292,2,FALSE)</f>
        <v>Bowlero</v>
      </c>
      <c r="F226" s="135" t="str">
        <f>VLOOKUP($B226,'[3]Center Details'!$A$1:$E$292,5,FALSE)</f>
        <v>Bowlero Lakeville</v>
      </c>
      <c r="G226" s="135" t="s">
        <v>3626</v>
      </c>
      <c r="H226" s="148" t="s">
        <v>1088</v>
      </c>
      <c r="I226" s="147" t="s">
        <v>1089</v>
      </c>
      <c r="J226" s="148">
        <v>7.25</v>
      </c>
      <c r="K226" s="159" t="s">
        <v>3693</v>
      </c>
      <c r="L226" s="150">
        <v>3.99</v>
      </c>
      <c r="M226" s="150">
        <v>5.84</v>
      </c>
      <c r="N226" s="150">
        <v>5.84</v>
      </c>
      <c r="O226" s="150">
        <v>6.84</v>
      </c>
      <c r="P226" s="150">
        <v>4.8899999999999997</v>
      </c>
      <c r="Q226" s="150"/>
      <c r="R226" s="150"/>
      <c r="S226" s="157" t="s">
        <v>525</v>
      </c>
      <c r="T226" s="141">
        <v>13.19</v>
      </c>
      <c r="U226" s="151"/>
      <c r="V226" s="151"/>
      <c r="W226" s="151"/>
      <c r="X226" s="147"/>
      <c r="Y226" s="144"/>
      <c r="Z226" s="144"/>
      <c r="AA226" s="144"/>
      <c r="AB226" s="144"/>
      <c r="AC226" s="144"/>
      <c r="AD226" s="144"/>
    </row>
    <row r="227" spans="1:30">
      <c r="A227" s="163"/>
      <c r="B227" s="146">
        <v>819</v>
      </c>
      <c r="C227" s="135" t="str">
        <f>VLOOKUP($B227,'[3]Center Details'!$A$1:$E$292,3,FALSE)</f>
        <v xml:space="preserve">Experiential North </v>
      </c>
      <c r="D227" s="135" t="str">
        <f>VLOOKUP($B227,'[3]Center Details'!$A$1:$E$292,4,FALSE)</f>
        <v xml:space="preserve">Midwest XL's </v>
      </c>
      <c r="E227" s="135" t="str">
        <f>VLOOKUP($B227,'[3]Center Details'!$A$1:$E$292,2,FALSE)</f>
        <v>Bowlero</v>
      </c>
      <c r="F227" s="135" t="str">
        <f>VLOOKUP($B227,'[3]Center Details'!$A$1:$E$292,5,FALSE)</f>
        <v>Bowlero Eden Prairie</v>
      </c>
      <c r="G227" s="135" t="s">
        <v>3626</v>
      </c>
      <c r="H227" s="148" t="s">
        <v>1088</v>
      </c>
      <c r="I227" s="147" t="s">
        <v>1089</v>
      </c>
      <c r="J227" s="148">
        <v>7.25</v>
      </c>
      <c r="K227" s="159" t="s">
        <v>3693</v>
      </c>
      <c r="L227" s="150">
        <v>3.99</v>
      </c>
      <c r="M227" s="150">
        <v>5.84</v>
      </c>
      <c r="N227" s="150">
        <v>5.84</v>
      </c>
      <c r="O227" s="150">
        <v>6.84</v>
      </c>
      <c r="P227" s="150">
        <v>4.8899999999999997</v>
      </c>
      <c r="Q227" s="150"/>
      <c r="R227" s="150"/>
      <c r="S227" s="157" t="s">
        <v>525</v>
      </c>
      <c r="T227" s="141">
        <v>13.19</v>
      </c>
      <c r="U227" s="151"/>
      <c r="V227" s="151"/>
      <c r="W227" s="151"/>
      <c r="X227" s="147"/>
      <c r="Y227" s="144"/>
      <c r="Z227" s="144"/>
      <c r="AA227" s="144"/>
      <c r="AB227" s="144"/>
      <c r="AC227" s="144"/>
      <c r="AD227" s="144"/>
    </row>
    <row r="228" spans="1:30">
      <c r="A228" s="162"/>
      <c r="B228" s="165">
        <v>820</v>
      </c>
      <c r="C228" s="135" t="str">
        <f>VLOOKUP($B228,'[3]Center Details'!$A$1:$E$292,3,FALSE)</f>
        <v xml:space="preserve">West </v>
      </c>
      <c r="D228" s="135" t="str">
        <f>VLOOKUP($B228,'[3]Center Details'!$A$1:$E$292,4,FALSE)</f>
        <v xml:space="preserve">St Louis </v>
      </c>
      <c r="E228" s="135" t="str">
        <f>VLOOKUP($B228,'[3]Center Details'!$A$1:$E$292,2,FALSE)</f>
        <v>Bowlero</v>
      </c>
      <c r="F228" s="135" t="str">
        <f>VLOOKUP($B228,'[3]Center Details'!$A$1:$E$292,5,FALSE)</f>
        <v>Bowlero St. Peters</v>
      </c>
      <c r="G228" s="135" t="s">
        <v>3626</v>
      </c>
      <c r="H228" s="148" t="s">
        <v>1090</v>
      </c>
      <c r="I228" s="148" t="s">
        <v>1090</v>
      </c>
      <c r="J228" s="143">
        <v>7.25</v>
      </c>
      <c r="K228" s="159" t="s">
        <v>3694</v>
      </c>
      <c r="L228" s="150">
        <v>3.99</v>
      </c>
      <c r="M228" s="150">
        <v>5.84</v>
      </c>
      <c r="N228" s="150">
        <v>5.84</v>
      </c>
      <c r="O228" s="150">
        <v>6.84</v>
      </c>
      <c r="P228" s="150">
        <v>4.8899999999999997</v>
      </c>
      <c r="Q228" s="150"/>
      <c r="R228" s="150"/>
      <c r="S228" s="157" t="s">
        <v>525</v>
      </c>
      <c r="T228" s="141">
        <v>13.19</v>
      </c>
      <c r="U228" s="151"/>
      <c r="V228" s="151"/>
      <c r="W228" s="151"/>
      <c r="X228" s="147"/>
      <c r="Y228" s="144"/>
      <c r="Z228" s="144"/>
      <c r="AA228" s="144"/>
      <c r="AB228" s="144"/>
      <c r="AC228" s="144"/>
      <c r="AD228" s="144"/>
    </row>
    <row r="229" spans="1:30">
      <c r="A229" s="162"/>
      <c r="B229" s="165">
        <v>821</v>
      </c>
      <c r="C229" s="135" t="str">
        <f>VLOOKUP($B229,'[3]Center Details'!$A$1:$E$292,3,FALSE)</f>
        <v>Ross</v>
      </c>
      <c r="D229" s="135" t="str">
        <f>VLOOKUP($B229,'[3]Center Details'!$A$1:$E$292,4,FALSE)</f>
        <v>Eagle Nation</v>
      </c>
      <c r="E229" s="135" t="str">
        <f>VLOOKUP($B229,'[3]Center Details'!$A$1:$E$292,2,FALSE)</f>
        <v>Bowlero</v>
      </c>
      <c r="F229" s="135" t="str">
        <f>VLOOKUP($B229,'[3]Center Details'!$A$1:$E$292,5,FALSE)</f>
        <v>Bowlero Feasterville</v>
      </c>
      <c r="G229" s="135" t="s">
        <v>3626</v>
      </c>
      <c r="H229" s="148" t="s">
        <v>1089</v>
      </c>
      <c r="I229" s="148" t="s">
        <v>1089</v>
      </c>
      <c r="J229" s="143">
        <v>5</v>
      </c>
      <c r="K229" s="159" t="s">
        <v>3697</v>
      </c>
      <c r="L229" s="150">
        <v>4.74</v>
      </c>
      <c r="M229" s="150">
        <v>6.64</v>
      </c>
      <c r="N229" s="150">
        <v>6.64</v>
      </c>
      <c r="O229" s="150">
        <v>8.64</v>
      </c>
      <c r="P229" s="150">
        <v>5.79</v>
      </c>
      <c r="Q229" s="150"/>
      <c r="R229" s="150"/>
      <c r="S229" s="157" t="s">
        <v>525</v>
      </c>
      <c r="T229" s="141">
        <v>14.19</v>
      </c>
      <c r="U229" s="151"/>
      <c r="V229" s="151"/>
      <c r="W229" s="151"/>
      <c r="X229" s="147"/>
      <c r="Y229" s="144"/>
      <c r="Z229" s="144"/>
      <c r="AA229" s="144"/>
      <c r="AB229" s="144"/>
      <c r="AC229" s="144"/>
      <c r="AD229" s="144"/>
    </row>
    <row r="230" spans="1:30">
      <c r="A230" s="133"/>
      <c r="B230" s="134">
        <v>824</v>
      </c>
      <c r="C230" s="135" t="str">
        <f>VLOOKUP($B230,'[3]Center Details'!$A$1:$E$292,3,FALSE)</f>
        <v xml:space="preserve">Southeast </v>
      </c>
      <c r="D230" s="135" t="str">
        <f>VLOOKUP($B230,'[3]Center Details'!$A$1:$E$292,4,FALSE)</f>
        <v xml:space="preserve">Deep South </v>
      </c>
      <c r="E230" s="135" t="str">
        <f>VLOOKUP($B230,'[3]Center Details'!$A$1:$E$292,2,FALSE)</f>
        <v>Brunswick Zone</v>
      </c>
      <c r="F230" s="135" t="str">
        <f>VLOOKUP($B230,'[3]Center Details'!$A$1:$E$292,5,FALSE)</f>
        <v>Brunswick Zone Montgomery Lanes</v>
      </c>
      <c r="G230" s="135" t="s">
        <v>3624</v>
      </c>
      <c r="H230" s="136" t="s">
        <v>1090</v>
      </c>
      <c r="I230" s="137" t="s">
        <v>1088</v>
      </c>
      <c r="J230" s="138">
        <v>6</v>
      </c>
      <c r="K230" s="139" t="s">
        <v>3698</v>
      </c>
      <c r="L230" s="140">
        <v>3.64</v>
      </c>
      <c r="M230" s="140">
        <v>5.04</v>
      </c>
      <c r="N230" s="140">
        <v>5.04</v>
      </c>
      <c r="O230" s="140">
        <v>5.74</v>
      </c>
      <c r="P230" s="140">
        <v>4.29</v>
      </c>
      <c r="Q230" s="140"/>
      <c r="R230" s="140"/>
      <c r="S230" s="141">
        <v>2.5</v>
      </c>
      <c r="T230" s="141">
        <v>10.89</v>
      </c>
      <c r="U230" s="142"/>
      <c r="V230" s="142"/>
      <c r="W230" s="142"/>
      <c r="X230" s="143"/>
      <c r="Y230" s="144"/>
      <c r="Z230" s="144"/>
      <c r="AA230" s="144"/>
      <c r="AB230" s="144"/>
      <c r="AC230" s="144"/>
      <c r="AD230" s="144"/>
    </row>
    <row r="231" spans="1:30">
      <c r="A231" s="133"/>
      <c r="B231" s="134">
        <v>825</v>
      </c>
      <c r="C231" s="135" t="str">
        <f>VLOOKUP($B231,'[3]Center Details'!$A$1:$E$292,3,FALSE)</f>
        <v xml:space="preserve">West </v>
      </c>
      <c r="D231" s="135" t="str">
        <f>VLOOKUP($B231,'[3]Center Details'!$A$1:$E$292,4,FALSE)</f>
        <v>Majestic</v>
      </c>
      <c r="E231" s="135" t="str">
        <f>VLOOKUP($B231,'[3]Center Details'!$A$1:$E$292,2,FALSE)</f>
        <v>Brunswick Zone</v>
      </c>
      <c r="F231" s="135" t="str">
        <f>VLOOKUP($B231,'[3]Center Details'!$A$1:$E$292,5,FALSE)</f>
        <v>Brunswick Zone Glendale Lanes</v>
      </c>
      <c r="G231" s="135" t="s">
        <v>3624</v>
      </c>
      <c r="H231" s="136" t="s">
        <v>1089</v>
      </c>
      <c r="I231" s="136" t="s">
        <v>1089</v>
      </c>
      <c r="J231" s="138">
        <v>6</v>
      </c>
      <c r="K231" s="139" t="s">
        <v>3699</v>
      </c>
      <c r="L231" s="140">
        <v>3.64</v>
      </c>
      <c r="M231" s="140">
        <v>5.04</v>
      </c>
      <c r="N231" s="140">
        <v>5.04</v>
      </c>
      <c r="O231" s="140">
        <v>5.74</v>
      </c>
      <c r="P231" s="140">
        <v>4.29</v>
      </c>
      <c r="Q231" s="140"/>
      <c r="R231" s="140"/>
      <c r="S231" s="141">
        <v>2.5</v>
      </c>
      <c r="T231" s="141">
        <v>10.89</v>
      </c>
      <c r="U231" s="142"/>
      <c r="V231" s="142"/>
      <c r="W231" s="142"/>
      <c r="X231" s="143"/>
      <c r="Y231" s="144"/>
      <c r="Z231" s="144"/>
      <c r="AA231" s="144"/>
      <c r="AB231" s="144"/>
      <c r="AC231" s="144"/>
      <c r="AD231" s="144"/>
    </row>
    <row r="232" spans="1:30">
      <c r="A232" s="133"/>
      <c r="B232" s="134">
        <v>826</v>
      </c>
      <c r="C232" s="135" t="str">
        <f>VLOOKUP($B232,'[3]Center Details'!$A$1:$E$292,3,FALSE)</f>
        <v xml:space="preserve">West </v>
      </c>
      <c r="D232" s="135" t="str">
        <f>VLOOKUP($B232,'[3]Center Details'!$A$1:$E$292,4,FALSE)</f>
        <v xml:space="preserve">Diamondback </v>
      </c>
      <c r="E232" s="135" t="str">
        <f>VLOOKUP($B232,'[3]Center Details'!$A$1:$E$292,2,FALSE)</f>
        <v>Brunswick Zone</v>
      </c>
      <c r="F232" s="135" t="str">
        <f>VLOOKUP($B232,'[3]Center Details'!$A$1:$E$292,5,FALSE)</f>
        <v>Brunswick Zone Mesa Lanes</v>
      </c>
      <c r="G232" s="135" t="s">
        <v>3624</v>
      </c>
      <c r="H232" s="136" t="s">
        <v>1089</v>
      </c>
      <c r="I232" s="137" t="s">
        <v>1088</v>
      </c>
      <c r="J232" s="138">
        <v>6</v>
      </c>
      <c r="K232" s="139" t="s">
        <v>3700</v>
      </c>
      <c r="L232" s="140">
        <v>3.64</v>
      </c>
      <c r="M232" s="140">
        <v>5.04</v>
      </c>
      <c r="N232" s="140">
        <v>5.04</v>
      </c>
      <c r="O232" s="140">
        <v>5.74</v>
      </c>
      <c r="P232" s="140">
        <v>4.29</v>
      </c>
      <c r="Q232" s="140"/>
      <c r="R232" s="140"/>
      <c r="S232" s="141">
        <v>2.5</v>
      </c>
      <c r="T232" s="141">
        <v>10.89</v>
      </c>
      <c r="U232" s="142"/>
      <c r="V232" s="142"/>
      <c r="W232" s="142"/>
      <c r="X232" s="143"/>
      <c r="Y232" s="144"/>
      <c r="Z232" s="144"/>
      <c r="AA232" s="144"/>
      <c r="AB232" s="144"/>
      <c r="AC232" s="144"/>
      <c r="AD232" s="144"/>
    </row>
    <row r="233" spans="1:30">
      <c r="A233" s="133"/>
      <c r="B233" s="134">
        <v>827</v>
      </c>
      <c r="C233" s="135" t="str">
        <f>VLOOKUP($B233,'[3]Center Details'!$A$1:$E$292,3,FALSE)</f>
        <v xml:space="preserve">Experiential </v>
      </c>
      <c r="D233" s="135" t="str">
        <f>VLOOKUP($B233,'[3]Center Details'!$A$1:$E$292,4,FALSE)</f>
        <v xml:space="preserve">Southern California </v>
      </c>
      <c r="E233" s="135" t="str">
        <f>VLOOKUP($B233,'[3]Center Details'!$A$1:$E$292,2,FALSE)</f>
        <v>Brunswick Zone</v>
      </c>
      <c r="F233" s="135" t="str">
        <f>VLOOKUP($B233,'[3]Center Details'!$A$1:$E$292,5,FALSE)</f>
        <v>Brunswick Zone Upland Lanes</v>
      </c>
      <c r="G233" s="135" t="s">
        <v>3624</v>
      </c>
      <c r="H233" s="137" t="s">
        <v>1089</v>
      </c>
      <c r="I233" s="137" t="s">
        <v>1089</v>
      </c>
      <c r="J233" s="138">
        <v>5</v>
      </c>
      <c r="K233" s="139" t="s">
        <v>3701</v>
      </c>
      <c r="L233" s="140">
        <v>4.24</v>
      </c>
      <c r="M233" s="140">
        <v>5.64</v>
      </c>
      <c r="N233" s="140">
        <v>5.64</v>
      </c>
      <c r="O233" s="140">
        <v>6.24</v>
      </c>
      <c r="P233" s="140">
        <v>4.29</v>
      </c>
      <c r="Q233" s="140"/>
      <c r="R233" s="140"/>
      <c r="S233" s="141">
        <v>2.5</v>
      </c>
      <c r="T233" s="141">
        <v>12.09</v>
      </c>
      <c r="U233" s="142"/>
      <c r="V233" s="142"/>
      <c r="W233" s="142"/>
      <c r="X233" s="143"/>
      <c r="Y233" s="144"/>
      <c r="Z233" s="144"/>
      <c r="AA233" s="144"/>
      <c r="AB233" s="144"/>
      <c r="AC233" s="144"/>
      <c r="AD233" s="144"/>
    </row>
    <row r="234" spans="1:30">
      <c r="A234" s="133"/>
      <c r="B234" s="134">
        <v>829</v>
      </c>
      <c r="C234" s="135" t="str">
        <f>VLOOKUP($B234,'[3]Center Details'!$A$1:$E$292,3,FALSE)</f>
        <v xml:space="preserve">West </v>
      </c>
      <c r="D234" s="135" t="str">
        <f>VLOOKUP($B234,'[3]Center Details'!$A$1:$E$292,4,FALSE)</f>
        <v xml:space="preserve">Mile High </v>
      </c>
      <c r="E234" s="135" t="str">
        <f>VLOOKUP($B234,'[3]Center Details'!$A$1:$E$292,2,FALSE)</f>
        <v>Brunswick Zone</v>
      </c>
      <c r="F234" s="135" t="str">
        <f>VLOOKUP($B234,'[3]Center Details'!$A$1:$E$292,5,FALSE)</f>
        <v>Brunswick Zone Heather Ridge Lanes</v>
      </c>
      <c r="G234" s="135" t="s">
        <v>3624</v>
      </c>
      <c r="H234" s="137" t="s">
        <v>1089</v>
      </c>
      <c r="I234" s="137" t="s">
        <v>1088</v>
      </c>
      <c r="J234" s="137">
        <v>4</v>
      </c>
      <c r="K234" s="160" t="s">
        <v>3702</v>
      </c>
      <c r="L234" s="140">
        <v>4.6399999999999997</v>
      </c>
      <c r="M234" s="140">
        <v>6.34</v>
      </c>
      <c r="N234" s="140">
        <v>6.34</v>
      </c>
      <c r="O234" s="140">
        <v>6.94</v>
      </c>
      <c r="P234" s="140">
        <v>4.79</v>
      </c>
      <c r="Q234" s="140"/>
      <c r="R234" s="140"/>
      <c r="S234" s="141">
        <v>3</v>
      </c>
      <c r="T234" s="157">
        <v>12.89</v>
      </c>
      <c r="U234" s="142"/>
      <c r="V234" s="142"/>
      <c r="W234" s="142"/>
      <c r="X234" s="143"/>
      <c r="Y234" s="144"/>
      <c r="Z234" s="144"/>
      <c r="AA234" s="144"/>
      <c r="AB234" s="144"/>
      <c r="AC234" s="144"/>
      <c r="AD234" s="144"/>
    </row>
    <row r="235" spans="1:30">
      <c r="A235" s="133"/>
      <c r="B235" s="134">
        <v>830</v>
      </c>
      <c r="C235" s="135" t="str">
        <f>VLOOKUP($B235,'[3]Center Details'!$A$1:$E$292,3,FALSE)</f>
        <v xml:space="preserve">West </v>
      </c>
      <c r="D235" s="135" t="str">
        <f>VLOOKUP($B235,'[3]Center Details'!$A$1:$E$292,4,FALSE)</f>
        <v xml:space="preserve">Mile High </v>
      </c>
      <c r="E235" s="135" t="str">
        <f>VLOOKUP($B235,'[3]Center Details'!$A$1:$E$292,2,FALSE)</f>
        <v>Brunswick Zone</v>
      </c>
      <c r="F235" s="135" t="str">
        <f>VLOOKUP($B235,'[3]Center Details'!$A$1:$E$292,5,FALSE)</f>
        <v>Brunswick Zone Westminster Lanes</v>
      </c>
      <c r="G235" s="135" t="s">
        <v>3624</v>
      </c>
      <c r="H235" s="137" t="s">
        <v>1089</v>
      </c>
      <c r="I235" s="137" t="s">
        <v>1088</v>
      </c>
      <c r="J235" s="137">
        <v>3</v>
      </c>
      <c r="K235" s="160" t="s">
        <v>3703</v>
      </c>
      <c r="L235" s="140">
        <v>4.74</v>
      </c>
      <c r="M235" s="140">
        <v>6.84</v>
      </c>
      <c r="N235" s="140">
        <v>6.84</v>
      </c>
      <c r="O235" s="140">
        <v>7.54</v>
      </c>
      <c r="P235" s="140">
        <v>4.79</v>
      </c>
      <c r="Q235" s="140"/>
      <c r="R235" s="140"/>
      <c r="S235" s="141">
        <v>3</v>
      </c>
      <c r="T235" s="141">
        <v>13.09</v>
      </c>
      <c r="U235" s="142"/>
      <c r="V235" s="142"/>
      <c r="W235" s="142"/>
      <c r="X235" s="143"/>
      <c r="Y235" s="144"/>
      <c r="Z235" s="144"/>
      <c r="AA235" s="144"/>
      <c r="AB235" s="144"/>
      <c r="AC235" s="144"/>
      <c r="AD235" s="144"/>
    </row>
    <row r="236" spans="1:30">
      <c r="A236" s="133"/>
      <c r="B236" s="134">
        <v>831</v>
      </c>
      <c r="C236" s="135" t="str">
        <f>VLOOKUP($B236,'[3]Center Details'!$A$1:$E$292,3,FALSE)</f>
        <v xml:space="preserve">West </v>
      </c>
      <c r="D236" s="135" t="str">
        <f>VLOOKUP($B236,'[3]Center Details'!$A$1:$E$292,4,FALSE)</f>
        <v xml:space="preserve">Mile High </v>
      </c>
      <c r="E236" s="135" t="str">
        <f>VLOOKUP($B236,'[3]Center Details'!$A$1:$E$292,2,FALSE)</f>
        <v>Brunswick Zone</v>
      </c>
      <c r="F236" s="135" t="str">
        <f>VLOOKUP($B236,'[3]Center Details'!$A$1:$E$292,5,FALSE)</f>
        <v>Brunswick Zone Wheat Ridge Lanes</v>
      </c>
      <c r="G236" s="135" t="s">
        <v>3624</v>
      </c>
      <c r="H236" s="137" t="s">
        <v>1089</v>
      </c>
      <c r="I236" s="137" t="s">
        <v>1088</v>
      </c>
      <c r="J236" s="137">
        <v>4</v>
      </c>
      <c r="K236" s="160" t="s">
        <v>3702</v>
      </c>
      <c r="L236" s="140">
        <v>4.6399999999999997</v>
      </c>
      <c r="M236" s="140">
        <v>6.34</v>
      </c>
      <c r="N236" s="140">
        <v>6.34</v>
      </c>
      <c r="O236" s="140">
        <v>6.94</v>
      </c>
      <c r="P236" s="140">
        <v>4.79</v>
      </c>
      <c r="Q236" s="140"/>
      <c r="R236" s="140"/>
      <c r="S236" s="141">
        <v>3</v>
      </c>
      <c r="T236" s="157">
        <v>12.89</v>
      </c>
      <c r="U236" s="142"/>
      <c r="V236" s="142"/>
      <c r="W236" s="142"/>
      <c r="X236" s="143"/>
      <c r="Y236" s="144"/>
      <c r="Z236" s="144"/>
      <c r="AA236" s="144"/>
      <c r="AB236" s="144"/>
      <c r="AC236" s="144"/>
      <c r="AD236" s="144"/>
    </row>
    <row r="237" spans="1:30">
      <c r="A237" s="133"/>
      <c r="B237" s="134">
        <v>832</v>
      </c>
      <c r="C237" s="135" t="str">
        <f>VLOOKUP($B237,'[3]Center Details'!$A$1:$E$292,3,FALSE)</f>
        <v xml:space="preserve">West </v>
      </c>
      <c r="D237" s="135" t="str">
        <f>VLOOKUP($B237,'[3]Center Details'!$A$1:$E$292,4,FALSE)</f>
        <v xml:space="preserve">Mile High </v>
      </c>
      <c r="E237" s="135" t="str">
        <f>VLOOKUP($B237,'[3]Center Details'!$A$1:$E$292,2,FALSE)</f>
        <v>Brunswick Zone</v>
      </c>
      <c r="F237" s="135" t="str">
        <f>VLOOKUP($B237,'[3]Center Details'!$A$1:$E$292,5,FALSE)</f>
        <v>Brunswick Zone Circle Lanes</v>
      </c>
      <c r="G237" s="135" t="s">
        <v>3624</v>
      </c>
      <c r="H237" s="136" t="s">
        <v>1089</v>
      </c>
      <c r="I237" s="137" t="s">
        <v>1088</v>
      </c>
      <c r="J237" s="137">
        <v>7</v>
      </c>
      <c r="K237" s="160" t="s">
        <v>3704</v>
      </c>
      <c r="L237" s="140">
        <v>3.24</v>
      </c>
      <c r="M237" s="140">
        <v>4.34</v>
      </c>
      <c r="N237" s="140">
        <v>4.34</v>
      </c>
      <c r="O237" s="140">
        <v>4.9400000000000004</v>
      </c>
      <c r="P237" s="140">
        <v>4.29</v>
      </c>
      <c r="Q237" s="140"/>
      <c r="R237" s="140"/>
      <c r="S237" s="141">
        <v>2</v>
      </c>
      <c r="T237" s="141">
        <v>9.89</v>
      </c>
      <c r="U237" s="142"/>
      <c r="V237" s="142"/>
      <c r="W237" s="142"/>
      <c r="X237" s="143"/>
      <c r="Y237" s="144"/>
      <c r="Z237" s="144"/>
      <c r="AA237" s="144"/>
      <c r="AB237" s="144"/>
      <c r="AC237" s="144"/>
      <c r="AD237" s="144"/>
    </row>
    <row r="238" spans="1:30">
      <c r="A238" s="133"/>
      <c r="B238" s="134">
        <v>833</v>
      </c>
      <c r="C238" s="135" t="str">
        <f>VLOOKUP($B238,'[3]Center Details'!$A$1:$E$292,3,FALSE)</f>
        <v xml:space="preserve">West </v>
      </c>
      <c r="D238" s="135" t="str">
        <f>VLOOKUP($B238,'[3]Center Details'!$A$1:$E$292,4,FALSE)</f>
        <v xml:space="preserve">Mile High </v>
      </c>
      <c r="E238" s="135" t="str">
        <f>VLOOKUP($B238,'[3]Center Details'!$A$1:$E$292,2,FALSE)</f>
        <v>Brunswick Zone</v>
      </c>
      <c r="F238" s="135" t="str">
        <f>VLOOKUP($B238,'[3]Center Details'!$A$1:$E$292,5,FALSE)</f>
        <v>Brunswick Zone Green Mountain Lanes</v>
      </c>
      <c r="G238" s="135" t="s">
        <v>3624</v>
      </c>
      <c r="H238" s="137" t="s">
        <v>1089</v>
      </c>
      <c r="I238" s="137" t="s">
        <v>1088</v>
      </c>
      <c r="J238" s="137">
        <v>4</v>
      </c>
      <c r="K238" s="160" t="s">
        <v>3702</v>
      </c>
      <c r="L238" s="140">
        <v>4.6399999999999997</v>
      </c>
      <c r="M238" s="140">
        <v>6.34</v>
      </c>
      <c r="N238" s="140">
        <v>6.34</v>
      </c>
      <c r="O238" s="140">
        <v>6.94</v>
      </c>
      <c r="P238" s="140">
        <v>4.79</v>
      </c>
      <c r="Q238" s="140"/>
      <c r="R238" s="140"/>
      <c r="S238" s="141">
        <v>3</v>
      </c>
      <c r="T238" s="141">
        <v>12.89</v>
      </c>
      <c r="U238" s="142"/>
      <c r="V238" s="142"/>
      <c r="W238" s="142"/>
      <c r="X238" s="143"/>
      <c r="Y238" s="144"/>
      <c r="Z238" s="144"/>
      <c r="AA238" s="144"/>
      <c r="AB238" s="144"/>
      <c r="AC238" s="144"/>
      <c r="AD238" s="144"/>
    </row>
    <row r="239" spans="1:30">
      <c r="A239" s="133"/>
      <c r="B239" s="134">
        <v>834</v>
      </c>
      <c r="C239" s="135" t="str">
        <f>VLOOKUP($B239,'[3]Center Details'!$A$1:$E$292,3,FALSE)</f>
        <v xml:space="preserve">Southeast </v>
      </c>
      <c r="D239" s="135" t="str">
        <f>VLOOKUP($B239,'[3]Center Details'!$A$1:$E$292,4,FALSE)</f>
        <v xml:space="preserve">Bulldogs </v>
      </c>
      <c r="E239" s="135" t="str">
        <f>VLOOKUP($B239,'[3]Center Details'!$A$1:$E$292,2,FALSE)</f>
        <v>Brunswick Zone</v>
      </c>
      <c r="F239" s="135" t="str">
        <f>VLOOKUP($B239,'[3]Center Details'!$A$1:$E$292,5,FALSE)</f>
        <v>Brunswick Zone Roswell Lanes</v>
      </c>
      <c r="G239" s="135" t="s">
        <v>3624</v>
      </c>
      <c r="H239" s="137" t="s">
        <v>1089</v>
      </c>
      <c r="I239" s="137" t="s">
        <v>1088</v>
      </c>
      <c r="J239" s="137">
        <v>7</v>
      </c>
      <c r="K239" s="160" t="s">
        <v>3704</v>
      </c>
      <c r="L239" s="140">
        <v>3.24</v>
      </c>
      <c r="M239" s="140">
        <v>4.34</v>
      </c>
      <c r="N239" s="140">
        <v>4.34</v>
      </c>
      <c r="O239" s="140">
        <v>4.9400000000000004</v>
      </c>
      <c r="P239" s="140">
        <v>4.29</v>
      </c>
      <c r="Q239" s="140"/>
      <c r="R239" s="140"/>
      <c r="S239" s="141">
        <v>2</v>
      </c>
      <c r="T239" s="141">
        <v>9.89</v>
      </c>
      <c r="U239" s="142"/>
      <c r="V239" s="142"/>
      <c r="W239" s="142"/>
      <c r="X239" s="143"/>
      <c r="Y239" s="144"/>
      <c r="Z239" s="144"/>
      <c r="AA239" s="144"/>
      <c r="AB239" s="144"/>
      <c r="AC239" s="144"/>
      <c r="AD239" s="144"/>
    </row>
    <row r="240" spans="1:30">
      <c r="A240" s="133"/>
      <c r="B240" s="134">
        <v>835</v>
      </c>
      <c r="C240" s="135" t="str">
        <f>VLOOKUP($B240,'[3]Center Details'!$A$1:$E$292,3,FALSE)</f>
        <v xml:space="preserve">Southeast </v>
      </c>
      <c r="D240" s="135" t="str">
        <f>VLOOKUP($B240,'[3]Center Details'!$A$1:$E$292,4,FALSE)</f>
        <v xml:space="preserve">Bulldogs </v>
      </c>
      <c r="E240" s="135" t="str">
        <f>VLOOKUP($B240,'[3]Center Details'!$A$1:$E$292,2,FALSE)</f>
        <v>Brunswick Zone</v>
      </c>
      <c r="F240" s="135" t="str">
        <f>VLOOKUP($B240,'[3]Center Details'!$A$1:$E$292,5,FALSE)</f>
        <v>Brunswick Zone Lilburn Lanes</v>
      </c>
      <c r="G240" s="135" t="s">
        <v>3624</v>
      </c>
      <c r="H240" s="137" t="s">
        <v>1089</v>
      </c>
      <c r="I240" s="137" t="s">
        <v>1088</v>
      </c>
      <c r="J240" s="137">
        <v>7</v>
      </c>
      <c r="K240" s="160" t="s">
        <v>3704</v>
      </c>
      <c r="L240" s="140">
        <v>3.24</v>
      </c>
      <c r="M240" s="140">
        <v>4.34</v>
      </c>
      <c r="N240" s="140">
        <v>4.34</v>
      </c>
      <c r="O240" s="140">
        <v>4.9400000000000004</v>
      </c>
      <c r="P240" s="140">
        <v>4.29</v>
      </c>
      <c r="Q240" s="140"/>
      <c r="R240" s="140"/>
      <c r="S240" s="141">
        <v>2</v>
      </c>
      <c r="T240" s="141">
        <v>9.89</v>
      </c>
      <c r="U240" s="142"/>
      <c r="V240" s="142"/>
      <c r="W240" s="142"/>
      <c r="X240" s="143"/>
      <c r="Y240" s="144"/>
      <c r="Z240" s="144"/>
      <c r="AA240" s="144"/>
      <c r="AB240" s="144"/>
      <c r="AC240" s="144"/>
      <c r="AD240" s="144"/>
    </row>
    <row r="241" spans="1:30">
      <c r="A241" s="133"/>
      <c r="B241" s="134">
        <v>836</v>
      </c>
      <c r="C241" s="135" t="str">
        <f>VLOOKUP($B241,'[3]Center Details'!$A$1:$E$292,3,FALSE)</f>
        <v xml:space="preserve">Southeast </v>
      </c>
      <c r="D241" s="135" t="str">
        <f>VLOOKUP($B241,'[3]Center Details'!$A$1:$E$292,4,FALSE)</f>
        <v xml:space="preserve">Atlanta </v>
      </c>
      <c r="E241" s="135" t="str">
        <f>VLOOKUP($B241,'[3]Center Details'!$A$1:$E$292,2,FALSE)</f>
        <v>Brunswick Zone</v>
      </c>
      <c r="F241" s="135" t="str">
        <f>VLOOKUP($B241,'[3]Center Details'!$A$1:$E$292,5,FALSE)</f>
        <v>Brunswick Zone Austell Lanes</v>
      </c>
      <c r="G241" s="135" t="s">
        <v>3624</v>
      </c>
      <c r="H241" s="137" t="s">
        <v>1089</v>
      </c>
      <c r="I241" s="137" t="s">
        <v>1088</v>
      </c>
      <c r="J241" s="137">
        <v>6</v>
      </c>
      <c r="K241" s="139" t="s">
        <v>3700</v>
      </c>
      <c r="L241" s="140">
        <v>3.64</v>
      </c>
      <c r="M241" s="140">
        <v>5.04</v>
      </c>
      <c r="N241" s="140">
        <v>5.04</v>
      </c>
      <c r="O241" s="140">
        <v>5.74</v>
      </c>
      <c r="P241" s="140">
        <v>4.29</v>
      </c>
      <c r="Q241" s="140"/>
      <c r="R241" s="140"/>
      <c r="S241" s="141">
        <v>2.5</v>
      </c>
      <c r="T241" s="141">
        <v>10.89</v>
      </c>
      <c r="U241" s="142"/>
      <c r="V241" s="142"/>
      <c r="W241" s="142"/>
      <c r="X241" s="143"/>
      <c r="Y241" s="144"/>
      <c r="Z241" s="144"/>
      <c r="AA241" s="144"/>
      <c r="AB241" s="144"/>
      <c r="AC241" s="144"/>
      <c r="AD241" s="144"/>
    </row>
    <row r="242" spans="1:30">
      <c r="A242" s="133"/>
      <c r="B242" s="134">
        <v>837</v>
      </c>
      <c r="C242" s="135" t="str">
        <f>VLOOKUP($B242,'[3]Center Details'!$A$1:$E$292,3,FALSE)</f>
        <v xml:space="preserve">West </v>
      </c>
      <c r="D242" s="135" t="str">
        <f>VLOOKUP($B242,'[3]Center Details'!$A$1:$E$292,4,FALSE)</f>
        <v xml:space="preserve">Chi-Town </v>
      </c>
      <c r="E242" s="135" t="str">
        <f>VLOOKUP($B242,'[3]Center Details'!$A$1:$E$292,2,FALSE)</f>
        <v>Brunswick Zone</v>
      </c>
      <c r="F242" s="135" t="str">
        <f>VLOOKUP($B242,'[3]Center Details'!$A$1:$E$292,5,FALSE)</f>
        <v>Brunswick Zone Deerfield Lanes</v>
      </c>
      <c r="G242" s="135" t="s">
        <v>3624</v>
      </c>
      <c r="H242" s="137" t="s">
        <v>1088</v>
      </c>
      <c r="I242" s="137" t="s">
        <v>1088</v>
      </c>
      <c r="J242" s="138">
        <v>5</v>
      </c>
      <c r="K242" s="139" t="s">
        <v>3705</v>
      </c>
      <c r="L242" s="140">
        <v>4.24</v>
      </c>
      <c r="M242" s="140">
        <v>5.64</v>
      </c>
      <c r="N242" s="140">
        <v>5.64</v>
      </c>
      <c r="O242" s="140">
        <v>6.24</v>
      </c>
      <c r="P242" s="140">
        <v>4.29</v>
      </c>
      <c r="Q242" s="140"/>
      <c r="R242" s="140"/>
      <c r="S242" s="141">
        <v>2.5</v>
      </c>
      <c r="T242" s="141">
        <v>12.09</v>
      </c>
      <c r="U242" s="142"/>
      <c r="V242" s="142"/>
      <c r="W242" s="142"/>
      <c r="X242" s="143"/>
      <c r="Y242" s="144"/>
      <c r="Z242" s="144"/>
      <c r="AA242" s="144"/>
      <c r="AB242" s="144"/>
      <c r="AC242" s="144"/>
      <c r="AD242" s="144"/>
    </row>
    <row r="243" spans="1:30">
      <c r="A243" s="133"/>
      <c r="B243" s="134">
        <v>838</v>
      </c>
      <c r="C243" s="135" t="str">
        <f>VLOOKUP($B243,'[3]Center Details'!$A$1:$E$292,3,FALSE)</f>
        <v xml:space="preserve">West </v>
      </c>
      <c r="D243" s="135" t="str">
        <f>VLOOKUP($B243,'[3]Center Details'!$A$1:$E$292,4,FALSE)</f>
        <v xml:space="preserve">Chi-Town </v>
      </c>
      <c r="E243" s="135" t="str">
        <f>VLOOKUP($B243,'[3]Center Details'!$A$1:$E$292,2,FALSE)</f>
        <v>Brunswick Zone</v>
      </c>
      <c r="F243" s="135" t="str">
        <f>VLOOKUP($B243,'[3]Center Details'!$A$1:$E$292,5,FALSE)</f>
        <v>Brunswick Zone Niles Lanes</v>
      </c>
      <c r="G243" s="135" t="s">
        <v>3624</v>
      </c>
      <c r="H243" s="136" t="s">
        <v>1089</v>
      </c>
      <c r="I243" s="136" t="s">
        <v>1089</v>
      </c>
      <c r="J243" s="138">
        <v>4</v>
      </c>
      <c r="K243" s="139" t="s">
        <v>3706</v>
      </c>
      <c r="L243" s="140">
        <v>4.6399999999999997</v>
      </c>
      <c r="M243" s="140">
        <v>6.34</v>
      </c>
      <c r="N243" s="140">
        <v>6.34</v>
      </c>
      <c r="O243" s="140">
        <v>6.94</v>
      </c>
      <c r="P243" s="140">
        <v>4.79</v>
      </c>
      <c r="Q243" s="140"/>
      <c r="R243" s="140"/>
      <c r="S243" s="141">
        <v>3</v>
      </c>
      <c r="T243" s="141">
        <v>12.89</v>
      </c>
      <c r="U243" s="142"/>
      <c r="V243" s="142"/>
      <c r="W243" s="142"/>
      <c r="X243" s="143"/>
      <c r="Y243" s="144"/>
      <c r="Z243" s="144"/>
      <c r="AA243" s="144"/>
      <c r="AB243" s="144"/>
      <c r="AC243" s="144"/>
      <c r="AD243" s="144"/>
    </row>
    <row r="244" spans="1:30">
      <c r="A244" s="133"/>
      <c r="B244" s="134">
        <v>839</v>
      </c>
      <c r="C244" s="135" t="str">
        <f>VLOOKUP($B244,'[3]Center Details'!$A$1:$E$292,3,FALSE)</f>
        <v xml:space="preserve">Experiential North </v>
      </c>
      <c r="D244" s="135" t="str">
        <f>VLOOKUP($B244,'[3]Center Details'!$A$1:$E$292,4,FALSE)</f>
        <v xml:space="preserve">Northern Lights </v>
      </c>
      <c r="E244" s="135" t="str">
        <f>VLOOKUP($B244,'[3]Center Details'!$A$1:$E$292,2,FALSE)</f>
        <v>Brunswick Zone</v>
      </c>
      <c r="F244" s="135" t="str">
        <f>VLOOKUP($B244,'[3]Center Details'!$A$1:$E$292,5,FALSE)</f>
        <v>Brunswick Zone Fountain Square Lanes</v>
      </c>
      <c r="G244" s="135" t="s">
        <v>3624</v>
      </c>
      <c r="H244" s="136" t="s">
        <v>1089</v>
      </c>
      <c r="I244" s="136" t="s">
        <v>1089</v>
      </c>
      <c r="J244" s="138">
        <v>6</v>
      </c>
      <c r="K244" s="139" t="s">
        <v>3699</v>
      </c>
      <c r="L244" s="140">
        <v>3.64</v>
      </c>
      <c r="M244" s="140">
        <v>5.04</v>
      </c>
      <c r="N244" s="140">
        <v>5.04</v>
      </c>
      <c r="O244" s="140">
        <v>5.74</v>
      </c>
      <c r="P244" s="140">
        <v>4.29</v>
      </c>
      <c r="Q244" s="140"/>
      <c r="R244" s="140"/>
      <c r="S244" s="141">
        <v>2.5</v>
      </c>
      <c r="T244" s="141">
        <v>10.89</v>
      </c>
      <c r="U244" s="142"/>
      <c r="V244" s="142"/>
      <c r="W244" s="142"/>
      <c r="X244" s="143"/>
      <c r="Y244" s="144"/>
      <c r="Z244" s="144"/>
      <c r="AA244" s="144"/>
      <c r="AB244" s="144"/>
      <c r="AC244" s="144"/>
      <c r="AD244" s="144"/>
    </row>
    <row r="245" spans="1:30">
      <c r="A245" s="133"/>
      <c r="B245" s="134">
        <v>840</v>
      </c>
      <c r="C245" s="135" t="str">
        <f>VLOOKUP($B245,'[3]Center Details'!$A$1:$E$292,3,FALSE)</f>
        <v xml:space="preserve">West </v>
      </c>
      <c r="D245" s="135" t="str">
        <f>VLOOKUP($B245,'[3]Center Details'!$A$1:$E$292,4,FALSE)</f>
        <v xml:space="preserve">Chi-Town </v>
      </c>
      <c r="E245" s="135" t="str">
        <f>VLOOKUP($B245,'[3]Center Details'!$A$1:$E$292,2,FALSE)</f>
        <v>Brunswick Zone</v>
      </c>
      <c r="F245" s="135" t="str">
        <f>VLOOKUP($B245,'[3]Center Details'!$A$1:$E$292,5,FALSE)</f>
        <v>Brunswick Zone Deer Park Lanes</v>
      </c>
      <c r="G245" s="135" t="s">
        <v>3624</v>
      </c>
      <c r="H245" s="137" t="s">
        <v>1088</v>
      </c>
      <c r="I245" s="137" t="s">
        <v>1088</v>
      </c>
      <c r="J245" s="138">
        <v>5</v>
      </c>
      <c r="K245" s="139" t="s">
        <v>3705</v>
      </c>
      <c r="L245" s="140">
        <v>4.24</v>
      </c>
      <c r="M245" s="140">
        <v>5.64</v>
      </c>
      <c r="N245" s="140">
        <v>5.64</v>
      </c>
      <c r="O245" s="140">
        <v>6.24</v>
      </c>
      <c r="P245" s="140">
        <v>4.29</v>
      </c>
      <c r="Q245" s="140"/>
      <c r="R245" s="140"/>
      <c r="S245" s="141">
        <v>2.5</v>
      </c>
      <c r="T245" s="141">
        <v>12.09</v>
      </c>
      <c r="U245" s="142"/>
      <c r="V245" s="142"/>
      <c r="W245" s="142"/>
      <c r="X245" s="143"/>
      <c r="Y245" s="144"/>
      <c r="Z245" s="144"/>
      <c r="AA245" s="144"/>
      <c r="AB245" s="144"/>
      <c r="AC245" s="144"/>
      <c r="AD245" s="144"/>
    </row>
    <row r="246" spans="1:30">
      <c r="A246" s="133"/>
      <c r="B246" s="134">
        <v>841</v>
      </c>
      <c r="C246" s="135" t="str">
        <f>VLOOKUP($B246,'[3]Center Details'!$A$1:$E$292,3,FALSE)</f>
        <v xml:space="preserve">West </v>
      </c>
      <c r="D246" s="135" t="str">
        <f>VLOOKUP($B246,'[3]Center Details'!$A$1:$E$292,4,FALSE)</f>
        <v xml:space="preserve">Chi-Town </v>
      </c>
      <c r="E246" s="135" t="str">
        <f>VLOOKUP($B246,'[3]Center Details'!$A$1:$E$292,2,FALSE)</f>
        <v>Brunswick Zone</v>
      </c>
      <c r="F246" s="135" t="str">
        <f>VLOOKUP($B246,'[3]Center Details'!$A$1:$E$292,5,FALSE)</f>
        <v>Brunswick Zone Roselle Lanes</v>
      </c>
      <c r="G246" s="135" t="s">
        <v>3624</v>
      </c>
      <c r="H246" s="137" t="s">
        <v>1088</v>
      </c>
      <c r="I246" s="137" t="s">
        <v>1088</v>
      </c>
      <c r="J246" s="138">
        <v>5</v>
      </c>
      <c r="K246" s="139" t="s">
        <v>3705</v>
      </c>
      <c r="L246" s="140">
        <v>4.24</v>
      </c>
      <c r="M246" s="140">
        <v>5.64</v>
      </c>
      <c r="N246" s="140">
        <v>5.64</v>
      </c>
      <c r="O246" s="140">
        <v>6.24</v>
      </c>
      <c r="P246" s="140">
        <v>4.29</v>
      </c>
      <c r="Q246" s="140"/>
      <c r="R246" s="140"/>
      <c r="S246" s="141">
        <v>2.5</v>
      </c>
      <c r="T246" s="141">
        <v>12.09</v>
      </c>
      <c r="U246" s="142"/>
      <c r="V246" s="142"/>
      <c r="W246" s="142"/>
      <c r="X246" s="143"/>
      <c r="Y246" s="144"/>
      <c r="Z246" s="144"/>
      <c r="AA246" s="144"/>
      <c r="AB246" s="144"/>
      <c r="AC246" s="144"/>
      <c r="AD246" s="144"/>
    </row>
    <row r="247" spans="1:30">
      <c r="A247" s="133"/>
      <c r="B247" s="134">
        <v>842</v>
      </c>
      <c r="C247" s="135" t="str">
        <f>VLOOKUP($B247,'[3]Center Details'!$A$1:$E$292,3,FALSE)</f>
        <v xml:space="preserve">West </v>
      </c>
      <c r="D247" s="135" t="str">
        <f>VLOOKUP($B247,'[3]Center Details'!$A$1:$E$292,4,FALSE)</f>
        <v xml:space="preserve">Chi-Town </v>
      </c>
      <c r="E247" s="135" t="str">
        <f>VLOOKUP($B247,'[3]Center Details'!$A$1:$E$292,2,FALSE)</f>
        <v>Brunswick Zone</v>
      </c>
      <c r="F247" s="135" t="str">
        <f>VLOOKUP($B247,'[3]Center Details'!$A$1:$E$292,5,FALSE)</f>
        <v>Brunswick Zone Woodridge Lanes</v>
      </c>
      <c r="G247" s="135" t="s">
        <v>3624</v>
      </c>
      <c r="H247" s="137" t="s">
        <v>1088</v>
      </c>
      <c r="I247" s="137" t="s">
        <v>1088</v>
      </c>
      <c r="J247" s="138">
        <v>5</v>
      </c>
      <c r="K247" s="139" t="s">
        <v>3705</v>
      </c>
      <c r="L247" s="140">
        <v>4.24</v>
      </c>
      <c r="M247" s="140">
        <v>5.64</v>
      </c>
      <c r="N247" s="140">
        <v>5.64</v>
      </c>
      <c r="O247" s="140">
        <v>6.24</v>
      </c>
      <c r="P247" s="140">
        <v>4.29</v>
      </c>
      <c r="Q247" s="140"/>
      <c r="R247" s="140"/>
      <c r="S247" s="141">
        <v>2.5</v>
      </c>
      <c r="T247" s="141">
        <v>12.09</v>
      </c>
      <c r="U247" s="142"/>
      <c r="V247" s="142"/>
      <c r="W247" s="142"/>
      <c r="X247" s="143"/>
      <c r="Y247" s="144"/>
      <c r="Z247" s="144"/>
      <c r="AA247" s="144"/>
      <c r="AB247" s="144"/>
      <c r="AC247" s="144"/>
      <c r="AD247" s="144"/>
    </row>
    <row r="248" spans="1:30">
      <c r="A248" s="133"/>
      <c r="B248" s="134">
        <v>843</v>
      </c>
      <c r="C248" s="135" t="str">
        <f>VLOOKUP($B248,'[3]Center Details'!$A$1:$E$292,3,FALSE)</f>
        <v xml:space="preserve">West </v>
      </c>
      <c r="D248" s="135" t="str">
        <f>VLOOKUP($B248,'[3]Center Details'!$A$1:$E$292,4,FALSE)</f>
        <v xml:space="preserve">Chi-Town </v>
      </c>
      <c r="E248" s="135" t="str">
        <f>VLOOKUP($B248,'[3]Center Details'!$A$1:$E$292,2,FALSE)</f>
        <v>Brunswick Zone</v>
      </c>
      <c r="F248" s="135" t="str">
        <f>VLOOKUP($B248,'[3]Center Details'!$A$1:$E$292,5,FALSE)</f>
        <v>Brunswick Zone River Grove Lanes</v>
      </c>
      <c r="G248" s="135" t="s">
        <v>3624</v>
      </c>
      <c r="H248" s="136" t="s">
        <v>1089</v>
      </c>
      <c r="I248" s="136" t="s">
        <v>1089</v>
      </c>
      <c r="J248" s="138">
        <v>4</v>
      </c>
      <c r="K248" s="139" t="s">
        <v>3706</v>
      </c>
      <c r="L248" s="140">
        <v>4.6399999999999997</v>
      </c>
      <c r="M248" s="140">
        <v>6.34</v>
      </c>
      <c r="N248" s="140">
        <v>6.34</v>
      </c>
      <c r="O248" s="140">
        <v>6.94</v>
      </c>
      <c r="P248" s="140">
        <v>4.79</v>
      </c>
      <c r="Q248" s="140"/>
      <c r="R248" s="140"/>
      <c r="S248" s="141">
        <v>3</v>
      </c>
      <c r="T248" s="141">
        <v>12.89</v>
      </c>
      <c r="U248" s="142"/>
      <c r="V248" s="142"/>
      <c r="W248" s="142"/>
      <c r="X248" s="143"/>
      <c r="Y248" s="144"/>
      <c r="Z248" s="144"/>
      <c r="AA248" s="144"/>
      <c r="AB248" s="144"/>
      <c r="AC248" s="144"/>
      <c r="AD248" s="144"/>
    </row>
    <row r="249" spans="1:30">
      <c r="A249" s="133"/>
      <c r="B249" s="134">
        <v>844</v>
      </c>
      <c r="C249" s="135" t="str">
        <f>VLOOKUP($B249,'[3]Center Details'!$A$1:$E$292,3,FALSE)</f>
        <v xml:space="preserve">West </v>
      </c>
      <c r="D249" s="135" t="str">
        <f>VLOOKUP($B249,'[3]Center Details'!$A$1:$E$292,4,FALSE)</f>
        <v xml:space="preserve">Chi-Town </v>
      </c>
      <c r="E249" s="135" t="str">
        <f>VLOOKUP($B249,'[3]Center Details'!$A$1:$E$292,2,FALSE)</f>
        <v>Brunswick Zone</v>
      </c>
      <c r="F249" s="135" t="str">
        <f>VLOOKUP($B249,'[3]Center Details'!$A$1:$E$292,5,FALSE)</f>
        <v>Brunswick Zone Mount Prospect Lanes</v>
      </c>
      <c r="G249" s="135" t="s">
        <v>3624</v>
      </c>
      <c r="H249" s="137" t="s">
        <v>1088</v>
      </c>
      <c r="I249" s="137" t="s">
        <v>1089</v>
      </c>
      <c r="J249" s="138">
        <v>5</v>
      </c>
      <c r="K249" s="139" t="s">
        <v>3707</v>
      </c>
      <c r="L249" s="140">
        <v>4.24</v>
      </c>
      <c r="M249" s="140">
        <v>5.64</v>
      </c>
      <c r="N249" s="140">
        <v>5.64</v>
      </c>
      <c r="O249" s="140">
        <v>6.24</v>
      </c>
      <c r="P249" s="140">
        <v>4.29</v>
      </c>
      <c r="Q249" s="140"/>
      <c r="R249" s="140"/>
      <c r="S249" s="141">
        <v>2.5</v>
      </c>
      <c r="T249" s="141">
        <v>12.09</v>
      </c>
      <c r="U249" s="142"/>
      <c r="V249" s="142"/>
      <c r="W249" s="142"/>
      <c r="X249" s="143"/>
      <c r="Y249" s="144"/>
      <c r="Z249" s="144"/>
      <c r="AA249" s="144"/>
      <c r="AB249" s="144"/>
      <c r="AC249" s="144"/>
      <c r="AD249" s="144"/>
    </row>
    <row r="250" spans="1:30">
      <c r="A250" s="133"/>
      <c r="B250" s="134">
        <v>845</v>
      </c>
      <c r="C250" s="135" t="str">
        <f>VLOOKUP($B250,'[3]Center Details'!$A$1:$E$292,3,FALSE)</f>
        <v xml:space="preserve">West </v>
      </c>
      <c r="D250" s="135" t="str">
        <f>VLOOKUP($B250,'[3]Center Details'!$A$1:$E$292,4,FALSE)</f>
        <v xml:space="preserve">Chi-Town </v>
      </c>
      <c r="E250" s="135" t="str">
        <f>VLOOKUP($B250,'[3]Center Details'!$A$1:$E$292,2,FALSE)</f>
        <v>Brunswick Zone</v>
      </c>
      <c r="F250" s="135" t="str">
        <f>VLOOKUP($B250,'[3]Center Details'!$A$1:$E$292,5,FALSE)</f>
        <v>Brunswick Zone Hawthorn Lanes</v>
      </c>
      <c r="G250" s="135" t="s">
        <v>3624</v>
      </c>
      <c r="H250" s="137" t="s">
        <v>1088</v>
      </c>
      <c r="I250" s="137" t="s">
        <v>1088</v>
      </c>
      <c r="J250" s="138">
        <v>4</v>
      </c>
      <c r="K250" s="139" t="s">
        <v>3708</v>
      </c>
      <c r="L250" s="140">
        <v>4.6399999999999997</v>
      </c>
      <c r="M250" s="140">
        <v>6.34</v>
      </c>
      <c r="N250" s="140">
        <v>6.34</v>
      </c>
      <c r="O250" s="140">
        <v>6.94</v>
      </c>
      <c r="P250" s="140">
        <v>4.79</v>
      </c>
      <c r="Q250" s="140"/>
      <c r="R250" s="140"/>
      <c r="S250" s="141">
        <v>3</v>
      </c>
      <c r="T250" s="157">
        <v>12.89</v>
      </c>
      <c r="U250" s="142"/>
      <c r="V250" s="142"/>
      <c r="W250" s="142"/>
      <c r="X250" s="143"/>
      <c r="Y250" s="144"/>
      <c r="Z250" s="144"/>
      <c r="AA250" s="144"/>
      <c r="AB250" s="144"/>
      <c r="AC250" s="144"/>
      <c r="AD250" s="144"/>
    </row>
    <row r="251" spans="1:30">
      <c r="A251" s="133"/>
      <c r="B251" s="134">
        <v>846</v>
      </c>
      <c r="C251" s="135" t="str">
        <f>VLOOKUP($B251,'[3]Center Details'!$A$1:$E$292,3,FALSE)</f>
        <v xml:space="preserve">West </v>
      </c>
      <c r="D251" s="135" t="str">
        <f>VLOOKUP($B251,'[3]Center Details'!$A$1:$E$292,4,FALSE)</f>
        <v xml:space="preserve">Chi-Town </v>
      </c>
      <c r="E251" s="135" t="str">
        <f>VLOOKUP($B251,'[3]Center Details'!$A$1:$E$292,2,FALSE)</f>
        <v>Brunswick Zone</v>
      </c>
      <c r="F251" s="135" t="str">
        <f>VLOOKUP($B251,'[3]Center Details'!$A$1:$E$292,5,FALSE)</f>
        <v>Brunswick Zone Glendale Heights Lanes</v>
      </c>
      <c r="G251" s="135" t="s">
        <v>3624</v>
      </c>
      <c r="H251" s="137" t="s">
        <v>1088</v>
      </c>
      <c r="I251" s="137" t="s">
        <v>1088</v>
      </c>
      <c r="J251" s="138">
        <v>5</v>
      </c>
      <c r="K251" s="139" t="s">
        <v>3705</v>
      </c>
      <c r="L251" s="140">
        <v>4.24</v>
      </c>
      <c r="M251" s="140">
        <v>5.64</v>
      </c>
      <c r="N251" s="140">
        <v>5.64</v>
      </c>
      <c r="O251" s="140">
        <v>6.24</v>
      </c>
      <c r="P251" s="140">
        <v>4.29</v>
      </c>
      <c r="Q251" s="140"/>
      <c r="R251" s="140"/>
      <c r="S251" s="141">
        <v>2.5</v>
      </c>
      <c r="T251" s="141">
        <v>12.09</v>
      </c>
      <c r="U251" s="142"/>
      <c r="V251" s="142"/>
      <c r="W251" s="142"/>
      <c r="X251" s="143"/>
      <c r="Y251" s="144"/>
      <c r="Z251" s="144"/>
      <c r="AA251" s="144"/>
      <c r="AB251" s="144"/>
      <c r="AC251" s="144"/>
      <c r="AD251" s="144"/>
    </row>
    <row r="252" spans="1:30">
      <c r="A252" s="133"/>
      <c r="B252" s="134">
        <v>847</v>
      </c>
      <c r="C252" s="135" t="str">
        <f>VLOOKUP($B252,'[3]Center Details'!$A$1:$E$292,3,FALSE)</f>
        <v xml:space="preserve">Patriot </v>
      </c>
      <c r="D252" s="135" t="str">
        <f>VLOOKUP($B252,'[3]Center Details'!$A$1:$E$292,4,FALSE)</f>
        <v>Worcester</v>
      </c>
      <c r="E252" s="135" t="str">
        <f>VLOOKUP($B252,'[3]Center Details'!$A$1:$E$292,2,FALSE)</f>
        <v>Brunswick Zone</v>
      </c>
      <c r="F252" s="135" t="str">
        <f>VLOOKUP($B252,'[3]Center Details'!$A$1:$E$292,5,FALSE)</f>
        <v>Brunswick Zone Lowell Lanes</v>
      </c>
      <c r="G252" s="135" t="s">
        <v>3624</v>
      </c>
      <c r="H252" s="136" t="s">
        <v>1089</v>
      </c>
      <c r="I252" s="137" t="s">
        <v>1089</v>
      </c>
      <c r="J252" s="138">
        <v>5</v>
      </c>
      <c r="K252" s="139" t="s">
        <v>3701</v>
      </c>
      <c r="L252" s="140">
        <v>4.24</v>
      </c>
      <c r="M252" s="140">
        <v>5.64</v>
      </c>
      <c r="N252" s="140">
        <v>5.64</v>
      </c>
      <c r="O252" s="140">
        <v>6.24</v>
      </c>
      <c r="P252" s="140">
        <v>4.29</v>
      </c>
      <c r="Q252" s="140"/>
      <c r="R252" s="140"/>
      <c r="S252" s="141">
        <v>2.5</v>
      </c>
      <c r="T252" s="141">
        <v>12.09</v>
      </c>
      <c r="U252" s="142"/>
      <c r="V252" s="142"/>
      <c r="W252" s="142"/>
      <c r="X252" s="143"/>
      <c r="Y252" s="144"/>
      <c r="Z252" s="144"/>
      <c r="AA252" s="144"/>
      <c r="AB252" s="144"/>
      <c r="AC252" s="144"/>
      <c r="AD252" s="144"/>
    </row>
    <row r="253" spans="1:30">
      <c r="A253" s="133"/>
      <c r="B253" s="134">
        <v>848</v>
      </c>
      <c r="C253" s="135" t="str">
        <f>VLOOKUP($B253,'[3]Center Details'!$A$1:$E$292,3,FALSE)</f>
        <v xml:space="preserve">Ross </v>
      </c>
      <c r="D253" s="135" t="str">
        <f>VLOOKUP($B253,'[3]Center Details'!$A$1:$E$292,4,FALSE)</f>
        <v xml:space="preserve">Birdland </v>
      </c>
      <c r="E253" s="135" t="str">
        <f>VLOOKUP($B253,'[3]Center Details'!$A$1:$E$292,2,FALSE)</f>
        <v>Brunswick Zone</v>
      </c>
      <c r="F253" s="135" t="str">
        <f>VLOOKUP($B253,'[3]Center Details'!$A$1:$E$292,5,FALSE)</f>
        <v>Brunswick Zone Normandy Lanes</v>
      </c>
      <c r="G253" s="135" t="s">
        <v>3624</v>
      </c>
      <c r="H253" s="137" t="s">
        <v>1089</v>
      </c>
      <c r="I253" s="137" t="s">
        <v>1089</v>
      </c>
      <c r="J253" s="137">
        <v>4</v>
      </c>
      <c r="K253" s="139" t="s">
        <v>3706</v>
      </c>
      <c r="L253" s="140">
        <v>4.6399999999999997</v>
      </c>
      <c r="M253" s="140">
        <v>6.34</v>
      </c>
      <c r="N253" s="140">
        <v>6.34</v>
      </c>
      <c r="O253" s="140">
        <v>6.94</v>
      </c>
      <c r="P253" s="140">
        <v>4.79</v>
      </c>
      <c r="Q253" s="140"/>
      <c r="R253" s="140"/>
      <c r="S253" s="141">
        <v>3</v>
      </c>
      <c r="T253" s="157">
        <v>12.89</v>
      </c>
      <c r="U253" s="142"/>
      <c r="V253" s="142"/>
      <c r="W253" s="142"/>
      <c r="X253" s="143"/>
      <c r="Y253" s="144"/>
      <c r="Z253" s="144"/>
      <c r="AA253" s="144"/>
      <c r="AB253" s="144"/>
      <c r="AC253" s="144"/>
      <c r="AD253" s="144"/>
    </row>
    <row r="254" spans="1:30">
      <c r="A254" s="133"/>
      <c r="B254" s="134">
        <v>849</v>
      </c>
      <c r="C254" s="135" t="str">
        <f>VLOOKUP($B254,'[3]Center Details'!$A$1:$E$292,3,FALSE)</f>
        <v xml:space="preserve">West </v>
      </c>
      <c r="D254" s="135" t="str">
        <f>VLOOKUP($B254,'[3]Center Details'!$A$1:$E$292,4,FALSE)</f>
        <v xml:space="preserve">St Louis </v>
      </c>
      <c r="E254" s="135" t="str">
        <f>VLOOKUP($B254,'[3]Center Details'!$A$1:$E$292,2,FALSE)</f>
        <v>Brunswick Zone</v>
      </c>
      <c r="F254" s="135" t="str">
        <f>VLOOKUP($B254,'[3]Center Details'!$A$1:$E$292,5,FALSE)</f>
        <v>Brunswick Zone Chesterfield Lanes</v>
      </c>
      <c r="G254" s="135" t="s">
        <v>3624</v>
      </c>
      <c r="H254" s="137" t="s">
        <v>1088</v>
      </c>
      <c r="I254" s="137" t="s">
        <v>1088</v>
      </c>
      <c r="J254" s="138">
        <v>5</v>
      </c>
      <c r="K254" s="139" t="s">
        <v>3705</v>
      </c>
      <c r="L254" s="140">
        <v>4.24</v>
      </c>
      <c r="M254" s="140">
        <v>5.64</v>
      </c>
      <c r="N254" s="140">
        <v>5.64</v>
      </c>
      <c r="O254" s="140">
        <v>6.24</v>
      </c>
      <c r="P254" s="140">
        <v>4.29</v>
      </c>
      <c r="Q254" s="140"/>
      <c r="R254" s="140"/>
      <c r="S254" s="141">
        <v>2.5</v>
      </c>
      <c r="T254" s="141">
        <v>12.09</v>
      </c>
      <c r="U254" s="142"/>
      <c r="V254" s="142"/>
      <c r="W254" s="142"/>
      <c r="X254" s="143"/>
      <c r="Y254" s="144"/>
      <c r="Z254" s="144"/>
      <c r="AA254" s="144"/>
      <c r="AB254" s="144"/>
      <c r="AC254" s="144"/>
      <c r="AD254" s="144"/>
    </row>
    <row r="255" spans="1:30">
      <c r="A255" s="133"/>
      <c r="B255" s="134">
        <v>850</v>
      </c>
      <c r="C255" s="135" t="str">
        <f>VLOOKUP($B255,'[3]Center Details'!$A$1:$E$292,3,FALSE)</f>
        <v xml:space="preserve">West </v>
      </c>
      <c r="D255" s="135" t="str">
        <f>VLOOKUP($B255,'[3]Center Details'!$A$1:$E$292,4,FALSE)</f>
        <v xml:space="preserve">St Louis </v>
      </c>
      <c r="E255" s="135" t="str">
        <f>VLOOKUP($B255,'[3]Center Details'!$A$1:$E$292,2,FALSE)</f>
        <v>Brunswick Zone</v>
      </c>
      <c r="F255" s="135" t="str">
        <f>VLOOKUP($B255,'[3]Center Details'!$A$1:$E$292,5,FALSE)</f>
        <v>Brunswick Zone Lakeside Lanes</v>
      </c>
      <c r="G255" s="135" t="s">
        <v>3624</v>
      </c>
      <c r="H255" s="137" t="s">
        <v>1088</v>
      </c>
      <c r="I255" s="137" t="s">
        <v>1088</v>
      </c>
      <c r="J255" s="138">
        <v>5</v>
      </c>
      <c r="K255" s="139" t="s">
        <v>3705</v>
      </c>
      <c r="L255" s="140">
        <v>4.24</v>
      </c>
      <c r="M255" s="140">
        <v>5.64</v>
      </c>
      <c r="N255" s="140">
        <v>5.64</v>
      </c>
      <c r="O255" s="140">
        <v>6.24</v>
      </c>
      <c r="P255" s="140">
        <v>4.29</v>
      </c>
      <c r="Q255" s="140"/>
      <c r="R255" s="140"/>
      <c r="S255" s="141">
        <v>2.5</v>
      </c>
      <c r="T255" s="141">
        <v>12.09</v>
      </c>
      <c r="U255" s="142"/>
      <c r="V255" s="142"/>
      <c r="W255" s="142"/>
      <c r="X255" s="143"/>
      <c r="Y255" s="144"/>
      <c r="Z255" s="144"/>
      <c r="AA255" s="144"/>
      <c r="AB255" s="144"/>
      <c r="AC255" s="144"/>
      <c r="AD255" s="144"/>
    </row>
    <row r="256" spans="1:30">
      <c r="A256" s="133"/>
      <c r="B256" s="134">
        <v>851</v>
      </c>
      <c r="C256" s="135" t="str">
        <f>VLOOKUP($B256,'[3]Center Details'!$A$1:$E$292,3,FALSE)</f>
        <v xml:space="preserve">Ross </v>
      </c>
      <c r="D256" s="135" t="str">
        <f>VLOOKUP($B256,'[3]Center Details'!$A$1:$E$292,4,FALSE)</f>
        <v>Eagle Nation</v>
      </c>
      <c r="E256" s="135" t="str">
        <f>VLOOKUP($B256,'[3]Center Details'!$A$1:$E$292,2,FALSE)</f>
        <v>Brunswick Zone</v>
      </c>
      <c r="F256" s="135" t="str">
        <f>VLOOKUP($B256,'[3]Center Details'!$A$1:$E$292,5,FALSE)</f>
        <v>Brunswick Zone Deptford Lanes</v>
      </c>
      <c r="G256" s="135" t="s">
        <v>3624</v>
      </c>
      <c r="H256" s="136" t="s">
        <v>1089</v>
      </c>
      <c r="I256" s="137" t="s">
        <v>1088</v>
      </c>
      <c r="J256" s="138">
        <v>5</v>
      </c>
      <c r="K256" s="139" t="s">
        <v>3709</v>
      </c>
      <c r="L256" s="140">
        <v>4.24</v>
      </c>
      <c r="M256" s="140">
        <v>5.64</v>
      </c>
      <c r="N256" s="140">
        <v>5.64</v>
      </c>
      <c r="O256" s="140">
        <v>6.24</v>
      </c>
      <c r="P256" s="140">
        <v>4.29</v>
      </c>
      <c r="Q256" s="140"/>
      <c r="R256" s="140"/>
      <c r="S256" s="141">
        <v>2.5</v>
      </c>
      <c r="T256" s="141">
        <v>12.09</v>
      </c>
      <c r="U256" s="142"/>
      <c r="V256" s="142"/>
      <c r="W256" s="142"/>
      <c r="X256" s="143"/>
      <c r="Y256" s="144"/>
      <c r="Z256" s="144"/>
      <c r="AA256" s="144"/>
      <c r="AB256" s="144"/>
      <c r="AC256" s="144"/>
      <c r="AD256" s="144"/>
    </row>
    <row r="257" spans="1:30">
      <c r="A257" s="163"/>
      <c r="B257" s="146">
        <v>852</v>
      </c>
      <c r="C257" s="135" t="str">
        <f>VLOOKUP($B257,'[3]Center Details'!$A$1:$E$292,3,FALSE)</f>
        <v>Ross</v>
      </c>
      <c r="D257" s="135" t="str">
        <f>VLOOKUP($B257,'[3]Center Details'!$A$1:$E$292,4,FALSE)</f>
        <v>Eagle Nation</v>
      </c>
      <c r="E257" s="135" t="str">
        <f>VLOOKUP($B257,'[3]Center Details'!$A$1:$E$292,2,FALSE)</f>
        <v>Bowlero</v>
      </c>
      <c r="F257" s="135" t="str">
        <f>VLOOKUP($B257,'[3]Center Details'!$A$1:$E$292,5,FALSE)</f>
        <v>Bowlero North Brunswick</v>
      </c>
      <c r="G257" s="135" t="s">
        <v>3626</v>
      </c>
      <c r="H257" s="148" t="s">
        <v>1089</v>
      </c>
      <c r="I257" s="148" t="s">
        <v>1089</v>
      </c>
      <c r="J257" s="148">
        <v>4.375</v>
      </c>
      <c r="K257" s="149" t="s">
        <v>3710</v>
      </c>
      <c r="L257" s="150">
        <v>4.9400000000000004</v>
      </c>
      <c r="M257" s="150">
        <v>6.94</v>
      </c>
      <c r="N257" s="150">
        <v>6.94</v>
      </c>
      <c r="O257" s="150">
        <v>8.94</v>
      </c>
      <c r="P257" s="150">
        <v>5.79</v>
      </c>
      <c r="Q257" s="150"/>
      <c r="R257" s="150"/>
      <c r="S257" s="141">
        <v>3.49</v>
      </c>
      <c r="T257" s="141">
        <v>14.19</v>
      </c>
      <c r="U257" s="151"/>
      <c r="V257" s="151"/>
      <c r="W257" s="151"/>
      <c r="X257" s="147"/>
      <c r="Y257" s="144"/>
      <c r="Z257" s="144"/>
      <c r="AA257" s="144"/>
      <c r="AB257" s="144"/>
      <c r="AC257" s="144"/>
      <c r="AD257" s="144"/>
    </row>
    <row r="258" spans="1:30">
      <c r="A258" s="133"/>
      <c r="B258" s="134">
        <v>853</v>
      </c>
      <c r="C258" s="135" t="str">
        <f>VLOOKUP($B258,'[3]Center Details'!$A$1:$E$292,3,FALSE)</f>
        <v xml:space="preserve">Experiential North </v>
      </c>
      <c r="D258" s="135" t="str">
        <f>VLOOKUP($B258,'[3]Center Details'!$A$1:$E$292,4,FALSE)</f>
        <v xml:space="preserve">New Jersey XP </v>
      </c>
      <c r="E258" s="135" t="str">
        <f>VLOOKUP($B258,'[3]Center Details'!$A$1:$E$292,2,FALSE)</f>
        <v>Brunswick Zone</v>
      </c>
      <c r="F258" s="135" t="str">
        <f>VLOOKUP($B258,'[3]Center Details'!$A$1:$E$292,5,FALSE)</f>
        <v>Brunswick Zone Hazlet Lanes</v>
      </c>
      <c r="G258" s="135" t="s">
        <v>3624</v>
      </c>
      <c r="H258" s="136" t="s">
        <v>1089</v>
      </c>
      <c r="I258" s="137" t="s">
        <v>1089</v>
      </c>
      <c r="J258" s="138">
        <v>5</v>
      </c>
      <c r="K258" s="139" t="s">
        <v>3701</v>
      </c>
      <c r="L258" s="140">
        <v>4.24</v>
      </c>
      <c r="M258" s="140">
        <v>5.64</v>
      </c>
      <c r="N258" s="140">
        <v>5.64</v>
      </c>
      <c r="O258" s="140">
        <v>6.24</v>
      </c>
      <c r="P258" s="140">
        <v>4.29</v>
      </c>
      <c r="Q258" s="140"/>
      <c r="R258" s="140"/>
      <c r="S258" s="141">
        <v>2.5</v>
      </c>
      <c r="T258" s="141">
        <v>12.09</v>
      </c>
      <c r="U258" s="142"/>
      <c r="V258" s="142"/>
      <c r="W258" s="142"/>
      <c r="X258" s="143"/>
      <c r="Y258" s="144"/>
      <c r="Z258" s="144"/>
      <c r="AA258" s="144"/>
      <c r="AB258" s="144"/>
      <c r="AC258" s="144"/>
      <c r="AD258" s="144"/>
    </row>
    <row r="259" spans="1:30">
      <c r="A259" s="133"/>
      <c r="B259" s="134">
        <v>854</v>
      </c>
      <c r="C259" s="135" t="str">
        <f>VLOOKUP($B259,'[3]Center Details'!$A$1:$E$292,3,FALSE)</f>
        <v xml:space="preserve">Experiential North </v>
      </c>
      <c r="D259" s="135" t="str">
        <f>VLOOKUP($B259,'[3]Center Details'!$A$1:$E$292,4,FALSE)</f>
        <v xml:space="preserve">New Jersey XP </v>
      </c>
      <c r="E259" s="135" t="str">
        <f>VLOOKUP($B259,'[3]Center Details'!$A$1:$E$292,2,FALSE)</f>
        <v>Brunswick Zone</v>
      </c>
      <c r="F259" s="135" t="str">
        <f>VLOOKUP($B259,'[3]Center Details'!$A$1:$E$292,5,FALSE)</f>
        <v>Brunswick Zone Belleville Lanes</v>
      </c>
      <c r="G259" s="135" t="s">
        <v>3624</v>
      </c>
      <c r="H259" s="136" t="s">
        <v>1090</v>
      </c>
      <c r="I259" s="137" t="s">
        <v>1088</v>
      </c>
      <c r="J259" s="138">
        <v>4</v>
      </c>
      <c r="K259" s="139" t="s">
        <v>3708</v>
      </c>
      <c r="L259" s="140">
        <v>4.6399999999999997</v>
      </c>
      <c r="M259" s="140">
        <v>6.34</v>
      </c>
      <c r="N259" s="140">
        <v>6.34</v>
      </c>
      <c r="O259" s="140">
        <v>6.94</v>
      </c>
      <c r="P259" s="140">
        <v>4.79</v>
      </c>
      <c r="Q259" s="140"/>
      <c r="R259" s="140"/>
      <c r="S259" s="141">
        <v>3</v>
      </c>
      <c r="T259" s="157">
        <v>12.89</v>
      </c>
      <c r="U259" s="142"/>
      <c r="V259" s="142"/>
      <c r="W259" s="142"/>
      <c r="X259" s="143"/>
      <c r="Y259" s="144"/>
      <c r="Z259" s="144"/>
      <c r="AA259" s="144"/>
      <c r="AB259" s="144"/>
      <c r="AC259" s="144"/>
      <c r="AD259" s="144"/>
    </row>
    <row r="260" spans="1:30">
      <c r="A260" s="133"/>
      <c r="B260" s="134">
        <v>855</v>
      </c>
      <c r="C260" s="135" t="str">
        <f>VLOOKUP($B260,'[3]Center Details'!$A$1:$E$292,3,FALSE)</f>
        <v xml:space="preserve">Ross </v>
      </c>
      <c r="D260" s="135" t="str">
        <f>VLOOKUP($B260,'[3]Center Details'!$A$1:$E$292,4,FALSE)</f>
        <v>Eagle Nation</v>
      </c>
      <c r="E260" s="135" t="str">
        <f>VLOOKUP($B260,'[3]Center Details'!$A$1:$E$292,2,FALSE)</f>
        <v>Brunswick Zone</v>
      </c>
      <c r="F260" s="135" t="str">
        <f>VLOOKUP($B260,'[3]Center Details'!$A$1:$E$292,5,FALSE)</f>
        <v>Brunswick Zone Turnersville Lanes</v>
      </c>
      <c r="G260" s="135" t="s">
        <v>3624</v>
      </c>
      <c r="H260" s="136" t="s">
        <v>1089</v>
      </c>
      <c r="I260" s="137" t="s">
        <v>1088</v>
      </c>
      <c r="J260" s="138">
        <v>5</v>
      </c>
      <c r="K260" s="139" t="s">
        <v>3709</v>
      </c>
      <c r="L260" s="140">
        <v>4.24</v>
      </c>
      <c r="M260" s="140">
        <v>5.64</v>
      </c>
      <c r="N260" s="140">
        <v>5.64</v>
      </c>
      <c r="O260" s="140">
        <v>6.24</v>
      </c>
      <c r="P260" s="140">
        <v>4.29</v>
      </c>
      <c r="Q260" s="140"/>
      <c r="R260" s="140"/>
      <c r="S260" s="141">
        <v>2.5</v>
      </c>
      <c r="T260" s="141">
        <v>12.09</v>
      </c>
      <c r="U260" s="142"/>
      <c r="V260" s="142"/>
      <c r="W260" s="142"/>
      <c r="X260" s="143"/>
      <c r="Y260" s="144"/>
      <c r="Z260" s="144"/>
      <c r="AA260" s="144"/>
      <c r="AB260" s="144"/>
      <c r="AC260" s="144"/>
      <c r="AD260" s="144"/>
    </row>
    <row r="261" spans="1:30">
      <c r="A261" s="133"/>
      <c r="B261" s="134">
        <v>856</v>
      </c>
      <c r="C261" s="135" t="str">
        <f>VLOOKUP($B261,'[3]Center Details'!$A$1:$E$292,3,FALSE)</f>
        <v xml:space="preserve">Patriot </v>
      </c>
      <c r="D261" s="135" t="str">
        <f>VLOOKUP($B261,'[3]Center Details'!$A$1:$E$292,4,FALSE)</f>
        <v>Buckeye</v>
      </c>
      <c r="E261" s="135" t="str">
        <f>VLOOKUP($B261,'[3]Center Details'!$A$1:$E$292,2,FALSE)</f>
        <v>Brunswick Zone</v>
      </c>
      <c r="F261" s="135" t="str">
        <f>VLOOKUP($B261,'[3]Center Details'!$A$1:$E$292,5,FALSE)</f>
        <v>Brunswick Zone North Ridgeville Lanes</v>
      </c>
      <c r="G261" s="135" t="s">
        <v>3624</v>
      </c>
      <c r="H261" s="136" t="s">
        <v>1089</v>
      </c>
      <c r="I261" s="137" t="s">
        <v>1089</v>
      </c>
      <c r="J261" s="138">
        <v>5</v>
      </c>
      <c r="K261" s="139" t="s">
        <v>3701</v>
      </c>
      <c r="L261" s="140">
        <v>4.24</v>
      </c>
      <c r="M261" s="140">
        <v>5.64</v>
      </c>
      <c r="N261" s="140">
        <v>5.64</v>
      </c>
      <c r="O261" s="140">
        <v>6.24</v>
      </c>
      <c r="P261" s="140">
        <v>4.29</v>
      </c>
      <c r="Q261" s="140"/>
      <c r="R261" s="140"/>
      <c r="S261" s="141">
        <v>2.5</v>
      </c>
      <c r="T261" s="141">
        <v>12.09</v>
      </c>
      <c r="U261" s="142"/>
      <c r="V261" s="142"/>
      <c r="W261" s="142"/>
      <c r="X261" s="143"/>
      <c r="Y261" s="144"/>
      <c r="Z261" s="144"/>
      <c r="AA261" s="144"/>
      <c r="AB261" s="144"/>
      <c r="AC261" s="144"/>
      <c r="AD261" s="144"/>
    </row>
    <row r="262" spans="1:30">
      <c r="A262" s="133"/>
      <c r="B262" s="134">
        <v>857</v>
      </c>
      <c r="C262" s="135" t="str">
        <f>VLOOKUP($B262,'[3]Center Details'!$A$1:$E$292,3,FALSE)</f>
        <v xml:space="preserve">Patriot </v>
      </c>
      <c r="D262" s="135" t="str">
        <f>VLOOKUP($B262,'[3]Center Details'!$A$1:$E$292,4,FALSE)</f>
        <v xml:space="preserve">Steel City </v>
      </c>
      <c r="E262" s="135" t="str">
        <f>VLOOKUP($B262,'[3]Center Details'!$A$1:$E$292,2,FALSE)</f>
        <v>Brunswick Zone</v>
      </c>
      <c r="F262" s="135" t="str">
        <f>VLOOKUP($B262,'[3]Center Details'!$A$1:$E$292,5,FALSE)</f>
        <v>Brunswick Zone Belle Vernon Lanes</v>
      </c>
      <c r="G262" s="135" t="s">
        <v>3624</v>
      </c>
      <c r="H262" s="136" t="s">
        <v>1089</v>
      </c>
      <c r="I262" s="137" t="s">
        <v>1089</v>
      </c>
      <c r="J262" s="138">
        <v>5</v>
      </c>
      <c r="K262" s="139" t="s">
        <v>3701</v>
      </c>
      <c r="L262" s="140">
        <v>4.24</v>
      </c>
      <c r="M262" s="140">
        <v>5.64</v>
      </c>
      <c r="N262" s="140">
        <v>5.64</v>
      </c>
      <c r="O262" s="140">
        <v>6.24</v>
      </c>
      <c r="P262" s="140">
        <v>4.29</v>
      </c>
      <c r="Q262" s="140"/>
      <c r="R262" s="140"/>
      <c r="S262" s="141">
        <v>2.5</v>
      </c>
      <c r="T262" s="141">
        <v>12.09</v>
      </c>
      <c r="U262" s="142"/>
      <c r="V262" s="142"/>
      <c r="W262" s="142"/>
      <c r="X262" s="143"/>
      <c r="Y262" s="144"/>
      <c r="Z262" s="144"/>
      <c r="AA262" s="144"/>
      <c r="AB262" s="144"/>
      <c r="AC262" s="144"/>
      <c r="AD262" s="144"/>
    </row>
    <row r="263" spans="1:30">
      <c r="A263" s="133"/>
      <c r="B263" s="134">
        <v>858</v>
      </c>
      <c r="C263" s="135" t="str">
        <f>VLOOKUP($B263,'[3]Center Details'!$A$1:$E$292,3,FALSE)</f>
        <v xml:space="preserve">Ross </v>
      </c>
      <c r="D263" s="135" t="str">
        <f>VLOOKUP($B263,'[3]Center Details'!$A$1:$E$292,4,FALSE)</f>
        <v>Northern Metroplex</v>
      </c>
      <c r="E263" s="135" t="str">
        <f>VLOOKUP($B263,'[3]Center Details'!$A$1:$E$292,2,FALSE)</f>
        <v>Brunswick Zone</v>
      </c>
      <c r="F263" s="135" t="str">
        <f>VLOOKUP($B263,'[3]Center Details'!$A$1:$E$292,5,FALSE)</f>
        <v>Brunswick Zone Denton Lanes</v>
      </c>
      <c r="G263" s="135" t="s">
        <v>3624</v>
      </c>
      <c r="H263" s="143" t="s">
        <v>1088</v>
      </c>
      <c r="I263" s="143" t="s">
        <v>1088</v>
      </c>
      <c r="J263" s="137">
        <v>4</v>
      </c>
      <c r="K263" s="139" t="s">
        <v>3708</v>
      </c>
      <c r="L263" s="140">
        <v>4.6399999999999997</v>
      </c>
      <c r="M263" s="140">
        <v>6.34</v>
      </c>
      <c r="N263" s="140">
        <v>6.34</v>
      </c>
      <c r="O263" s="140">
        <v>6.94</v>
      </c>
      <c r="P263" s="140">
        <v>4.79</v>
      </c>
      <c r="Q263" s="140"/>
      <c r="R263" s="140"/>
      <c r="S263" s="141">
        <v>3</v>
      </c>
      <c r="T263" s="157">
        <v>12.89</v>
      </c>
      <c r="U263" s="142"/>
      <c r="V263" s="142"/>
      <c r="W263" s="142"/>
      <c r="X263" s="143"/>
      <c r="Y263" s="144"/>
      <c r="Z263" s="144"/>
      <c r="AA263" s="144"/>
      <c r="AB263" s="144"/>
      <c r="AC263" s="144"/>
      <c r="AD263" s="144"/>
    </row>
    <row r="264" spans="1:30">
      <c r="A264" s="133"/>
      <c r="B264" s="134">
        <v>859</v>
      </c>
      <c r="C264" s="135" t="str">
        <f>VLOOKUP($B264,'[3]Center Details'!$A$1:$E$292,3,FALSE)</f>
        <v xml:space="preserve">Ross </v>
      </c>
      <c r="D264" s="135" t="str">
        <f>VLOOKUP($B264,'[3]Center Details'!$A$1:$E$292,4,FALSE)</f>
        <v>Mid-Cities</v>
      </c>
      <c r="E264" s="135" t="str">
        <f>VLOOKUP($B264,'[3]Center Details'!$A$1:$E$292,2,FALSE)</f>
        <v>Brunswick Zone</v>
      </c>
      <c r="F264" s="135" t="str">
        <f>VLOOKUP($B264,'[3]Center Details'!$A$1:$E$292,5,FALSE)</f>
        <v>Brunswick Zone Watauga Lanes</v>
      </c>
      <c r="G264" s="135" t="s">
        <v>3624</v>
      </c>
      <c r="H264" s="173" t="s">
        <v>1088</v>
      </c>
      <c r="I264" s="143" t="s">
        <v>1088</v>
      </c>
      <c r="J264" s="138">
        <v>5</v>
      </c>
      <c r="K264" s="139" t="s">
        <v>3705</v>
      </c>
      <c r="L264" s="140">
        <v>4.24</v>
      </c>
      <c r="M264" s="140">
        <v>5.64</v>
      </c>
      <c r="N264" s="140">
        <v>5.64</v>
      </c>
      <c r="O264" s="140">
        <v>6.24</v>
      </c>
      <c r="P264" s="140">
        <v>4.29</v>
      </c>
      <c r="Q264" s="140"/>
      <c r="R264" s="140"/>
      <c r="S264" s="141">
        <v>2.5</v>
      </c>
      <c r="T264" s="141">
        <v>12.09</v>
      </c>
      <c r="U264" s="142"/>
      <c r="V264" s="142"/>
      <c r="W264" s="142"/>
      <c r="X264" s="143"/>
      <c r="Y264" s="144"/>
      <c r="Z264" s="144"/>
      <c r="AA264" s="144"/>
      <c r="AB264" s="144"/>
      <c r="AC264" s="144"/>
      <c r="AD264" s="144"/>
    </row>
    <row r="265" spans="1:30">
      <c r="A265" s="133"/>
      <c r="B265" s="134">
        <v>863</v>
      </c>
      <c r="C265" s="135" t="str">
        <f>VLOOKUP($B265,'[3]Center Details'!$A$1:$E$292,3,FALSE)</f>
        <v xml:space="preserve">Southeast </v>
      </c>
      <c r="D265" s="135" t="str">
        <f>VLOOKUP($B265,'[3]Center Details'!$A$1:$E$292,4,FALSE)</f>
        <v>North Bama</v>
      </c>
      <c r="E265" s="135" t="str">
        <f>VLOOKUP($B265,'[3]Center Details'!$A$1:$E$292,2,FALSE)</f>
        <v>Brunswick Zone</v>
      </c>
      <c r="F265" s="135" t="str">
        <f>VLOOKUP($B265,'[3]Center Details'!$A$1:$E$292,5,FALSE)</f>
        <v>Brunswick Zone Riverview Lanes</v>
      </c>
      <c r="G265" s="135" t="s">
        <v>3624</v>
      </c>
      <c r="H265" s="136" t="s">
        <v>1090</v>
      </c>
      <c r="I265" s="137" t="s">
        <v>1088</v>
      </c>
      <c r="J265" s="138">
        <v>5</v>
      </c>
      <c r="K265" s="139" t="s">
        <v>3705</v>
      </c>
      <c r="L265" s="140">
        <v>4.24</v>
      </c>
      <c r="M265" s="140">
        <v>5.64</v>
      </c>
      <c r="N265" s="140">
        <v>5.64</v>
      </c>
      <c r="O265" s="140">
        <v>6.24</v>
      </c>
      <c r="P265" s="140">
        <v>4.29</v>
      </c>
      <c r="Q265" s="140"/>
      <c r="R265" s="140"/>
      <c r="S265" s="141">
        <v>2.5</v>
      </c>
      <c r="T265" s="141">
        <v>12.09</v>
      </c>
      <c r="U265" s="142"/>
      <c r="V265" s="142"/>
      <c r="W265" s="142"/>
      <c r="X265" s="143"/>
      <c r="Y265" s="144"/>
      <c r="Z265" s="144"/>
      <c r="AA265" s="144"/>
      <c r="AB265" s="144"/>
      <c r="AC265" s="144"/>
      <c r="AD265" s="144"/>
    </row>
    <row r="266" spans="1:30">
      <c r="A266" s="133"/>
      <c r="B266" s="134">
        <v>864</v>
      </c>
      <c r="C266" s="135" t="str">
        <f>VLOOKUP($B266,'[3]Center Details'!$A$1:$E$292,3,FALSE)</f>
        <v xml:space="preserve">West </v>
      </c>
      <c r="D266" s="135" t="str">
        <f>VLOOKUP($B266,'[3]Center Details'!$A$1:$E$292,4,FALSE)</f>
        <v xml:space="preserve">Diamondback </v>
      </c>
      <c r="E266" s="135" t="str">
        <f>VLOOKUP($B266,'[3]Center Details'!$A$1:$E$292,2,FALSE)</f>
        <v>Brunswick Zone</v>
      </c>
      <c r="F266" s="135" t="str">
        <f>VLOOKUP($B266,'[3]Center Details'!$A$1:$E$292,5,FALSE)</f>
        <v>Brunswick Zone Tri-City Bowl</v>
      </c>
      <c r="G266" s="135" t="s">
        <v>3624</v>
      </c>
      <c r="H266" s="136" t="s">
        <v>1089</v>
      </c>
      <c r="I266" s="137" t="s">
        <v>1088</v>
      </c>
      <c r="J266" s="138">
        <v>6</v>
      </c>
      <c r="K266" s="139" t="s">
        <v>3700</v>
      </c>
      <c r="L266" s="140">
        <v>3.64</v>
      </c>
      <c r="M266" s="140">
        <v>5.04</v>
      </c>
      <c r="N266" s="140">
        <v>5.04</v>
      </c>
      <c r="O266" s="140">
        <v>5.74</v>
      </c>
      <c r="P266" s="140">
        <v>4.29</v>
      </c>
      <c r="Q266" s="140"/>
      <c r="R266" s="140"/>
      <c r="S266" s="141">
        <v>2.5</v>
      </c>
      <c r="T266" s="141">
        <v>10.89</v>
      </c>
      <c r="U266" s="142"/>
      <c r="V266" s="142"/>
      <c r="W266" s="142"/>
      <c r="X266" s="143"/>
      <c r="Y266" s="144"/>
      <c r="Z266" s="144"/>
      <c r="AA266" s="144"/>
      <c r="AB266" s="144"/>
      <c r="AC266" s="144"/>
      <c r="AD266" s="144"/>
    </row>
    <row r="267" spans="1:30">
      <c r="A267" s="133"/>
      <c r="B267" s="134">
        <v>865</v>
      </c>
      <c r="C267" s="135" t="str">
        <f>VLOOKUP($B267,'[3]Center Details'!$A$1:$E$292,3,FALSE)</f>
        <v xml:space="preserve">West </v>
      </c>
      <c r="D267" s="135" t="str">
        <f>VLOOKUP($B267,'[3]Center Details'!$A$1:$E$292,4,FALSE)</f>
        <v>Sun Devil</v>
      </c>
      <c r="E267" s="135" t="str">
        <f>VLOOKUP($B267,'[3]Center Details'!$A$1:$E$292,2,FALSE)</f>
        <v>Brunswick Zone</v>
      </c>
      <c r="F267" s="135" t="str">
        <f>VLOOKUP($B267,'[3]Center Details'!$A$1:$E$292,5,FALSE)</f>
        <v>Brunswick Zone Kyrene Lanes</v>
      </c>
      <c r="G267" s="135" t="s">
        <v>3624</v>
      </c>
      <c r="H267" s="136" t="s">
        <v>1089</v>
      </c>
      <c r="I267" s="137" t="s">
        <v>1088</v>
      </c>
      <c r="J267" s="168" t="s">
        <v>525</v>
      </c>
      <c r="K267" s="169" t="s">
        <v>3711</v>
      </c>
      <c r="L267" s="140">
        <v>3.59</v>
      </c>
      <c r="M267" s="140">
        <v>4.99</v>
      </c>
      <c r="N267" s="140">
        <v>4.99</v>
      </c>
      <c r="O267" s="140">
        <v>5.79</v>
      </c>
      <c r="P267" s="140">
        <v>4.29</v>
      </c>
      <c r="Q267" s="140"/>
      <c r="R267" s="140"/>
      <c r="S267" s="141">
        <v>2.5</v>
      </c>
      <c r="T267" s="141">
        <v>10.89</v>
      </c>
      <c r="U267" s="142"/>
      <c r="V267" s="142"/>
      <c r="W267" s="142"/>
      <c r="X267" s="143"/>
      <c r="Y267" s="144"/>
      <c r="Z267" s="144"/>
      <c r="AA267" s="144"/>
      <c r="AB267" s="144"/>
      <c r="AC267" s="144"/>
      <c r="AD267" s="144"/>
    </row>
    <row r="268" spans="1:30">
      <c r="A268" s="133"/>
      <c r="B268" s="134">
        <v>866</v>
      </c>
      <c r="C268" s="135" t="str">
        <f>VLOOKUP($B268,'[3]Center Details'!$A$1:$E$292,3,FALSE)</f>
        <v xml:space="preserve">West </v>
      </c>
      <c r="D268" s="135" t="str">
        <f>VLOOKUP($B268,'[3]Center Details'!$A$1:$E$292,4,FALSE)</f>
        <v xml:space="preserve">Diamondback </v>
      </c>
      <c r="E268" s="135" t="str">
        <f>VLOOKUP($B268,'[3]Center Details'!$A$1:$E$292,2,FALSE)</f>
        <v>Brunswick Zone</v>
      </c>
      <c r="F268" s="135" t="str">
        <f>VLOOKUP($B268,'[3]Center Details'!$A$1:$E$292,5,FALSE)</f>
        <v>Brunswick Zone Via Linda Lanes</v>
      </c>
      <c r="G268" s="135" t="s">
        <v>3624</v>
      </c>
      <c r="H268" s="137" t="s">
        <v>1089</v>
      </c>
      <c r="I268" s="137" t="s">
        <v>1089</v>
      </c>
      <c r="J268" s="137">
        <v>5</v>
      </c>
      <c r="K268" s="139" t="s">
        <v>3701</v>
      </c>
      <c r="L268" s="140">
        <v>4.24</v>
      </c>
      <c r="M268" s="140">
        <v>5.64</v>
      </c>
      <c r="N268" s="140">
        <v>5.64</v>
      </c>
      <c r="O268" s="140">
        <v>6.24</v>
      </c>
      <c r="P268" s="140">
        <v>4.29</v>
      </c>
      <c r="Q268" s="140"/>
      <c r="R268" s="140"/>
      <c r="S268" s="141">
        <v>2.5</v>
      </c>
      <c r="T268" s="141">
        <v>12.09</v>
      </c>
      <c r="U268" s="142"/>
      <c r="V268" s="142"/>
      <c r="W268" s="142"/>
      <c r="X268" s="143"/>
      <c r="Y268" s="144"/>
      <c r="Z268" s="144"/>
      <c r="AA268" s="144"/>
      <c r="AB268" s="144"/>
      <c r="AC268" s="144"/>
      <c r="AD268" s="144"/>
    </row>
    <row r="269" spans="1:30">
      <c r="A269" s="133"/>
      <c r="B269" s="134">
        <v>867</v>
      </c>
      <c r="C269" s="135" t="str">
        <f>VLOOKUP($B269,'[3]Center Details'!$A$1:$E$292,3,FALSE)</f>
        <v xml:space="preserve">West </v>
      </c>
      <c r="D269" s="135" t="str">
        <f>VLOOKUP($B269,'[3]Center Details'!$A$1:$E$292,4,FALSE)</f>
        <v xml:space="preserve">Diamondback </v>
      </c>
      <c r="E269" s="135" t="str">
        <f>VLOOKUP($B269,'[3]Center Details'!$A$1:$E$292,2,FALSE)</f>
        <v>Brunswick Zone</v>
      </c>
      <c r="F269" s="135" t="str">
        <f>VLOOKUP($B269,'[3]Center Details'!$A$1:$E$292,5,FALSE)</f>
        <v>Brunswick Zone Desert Sky Lanes</v>
      </c>
      <c r="G269" s="135" t="s">
        <v>3624</v>
      </c>
      <c r="H269" s="136" t="s">
        <v>1089</v>
      </c>
      <c r="I269" s="136" t="s">
        <v>1089</v>
      </c>
      <c r="J269" s="168" t="s">
        <v>525</v>
      </c>
      <c r="K269" s="169" t="s">
        <v>3712</v>
      </c>
      <c r="L269" s="140">
        <v>2.89</v>
      </c>
      <c r="M269" s="140">
        <v>3.99</v>
      </c>
      <c r="N269" s="140">
        <v>3.99</v>
      </c>
      <c r="O269" s="140">
        <v>4.59</v>
      </c>
      <c r="P269" s="140">
        <v>4.29</v>
      </c>
      <c r="Q269" s="140"/>
      <c r="R269" s="140"/>
      <c r="S269" s="141">
        <v>2</v>
      </c>
      <c r="T269" s="157">
        <v>9.89</v>
      </c>
      <c r="U269" s="142"/>
      <c r="V269" s="142"/>
      <c r="W269" s="142"/>
      <c r="X269" s="143"/>
      <c r="Y269" s="144"/>
      <c r="Z269" s="144"/>
      <c r="AA269" s="144"/>
      <c r="AB269" s="144"/>
      <c r="AC269" s="144"/>
      <c r="AD269" s="144"/>
    </row>
    <row r="270" spans="1:30">
      <c r="A270" s="133"/>
      <c r="B270" s="134">
        <v>868</v>
      </c>
      <c r="C270" s="135" t="str">
        <f>VLOOKUP($B270,'[3]Center Details'!$A$1:$E$292,3,FALSE)</f>
        <v xml:space="preserve">West </v>
      </c>
      <c r="D270" s="135" t="str">
        <f>VLOOKUP($B270,'[3]Center Details'!$A$1:$E$292,4,FALSE)</f>
        <v xml:space="preserve">Diamondback </v>
      </c>
      <c r="E270" s="135" t="str">
        <f>VLOOKUP($B270,'[3]Center Details'!$A$1:$E$292,2,FALSE)</f>
        <v>Brunswick Zone</v>
      </c>
      <c r="F270" s="135" t="str">
        <f>VLOOKUP($B270,'[3]Center Details'!$A$1:$E$292,5,FALSE)</f>
        <v>Brunswick Zone Camino Seco Bowl</v>
      </c>
      <c r="G270" s="135" t="s">
        <v>3624</v>
      </c>
      <c r="H270" s="136" t="s">
        <v>1089</v>
      </c>
      <c r="I270" s="137" t="s">
        <v>1088</v>
      </c>
      <c r="J270" s="138">
        <v>7</v>
      </c>
      <c r="K270" s="160" t="s">
        <v>3704</v>
      </c>
      <c r="L270" s="140">
        <v>3.24</v>
      </c>
      <c r="M270" s="140">
        <v>4.34</v>
      </c>
      <c r="N270" s="140">
        <v>4.34</v>
      </c>
      <c r="O270" s="140">
        <v>4.9400000000000004</v>
      </c>
      <c r="P270" s="140">
        <v>4.29</v>
      </c>
      <c r="Q270" s="140"/>
      <c r="R270" s="140"/>
      <c r="S270" s="141">
        <v>2</v>
      </c>
      <c r="T270" s="141">
        <v>9.89</v>
      </c>
      <c r="U270" s="142"/>
      <c r="V270" s="142"/>
      <c r="W270" s="142"/>
      <c r="X270" s="143"/>
      <c r="Y270" s="144"/>
      <c r="Z270" s="144"/>
      <c r="AA270" s="144"/>
      <c r="AB270" s="144"/>
      <c r="AC270" s="144"/>
      <c r="AD270" s="144"/>
    </row>
    <row r="271" spans="1:30">
      <c r="A271" s="133"/>
      <c r="B271" s="134">
        <v>869</v>
      </c>
      <c r="C271" s="135" t="str">
        <f>VLOOKUP($B271,'[3]Center Details'!$A$1:$E$292,3,FALSE)</f>
        <v xml:space="preserve">Experiential </v>
      </c>
      <c r="D271" s="135" t="str">
        <f>VLOOKUP($B271,'[3]Center Details'!$A$1:$E$292,4,FALSE)</f>
        <v xml:space="preserve">LA South </v>
      </c>
      <c r="E271" s="135" t="str">
        <f>VLOOKUP($B271,'[3]Center Details'!$A$1:$E$292,2,FALSE)</f>
        <v>Brunswick Zone</v>
      </c>
      <c r="F271" s="135" t="str">
        <f>VLOOKUP($B271,'[3]Center Details'!$A$1:$E$292,5,FALSE)</f>
        <v>Brunswick Zone Cal Oaks Bowl</v>
      </c>
      <c r="G271" s="135" t="s">
        <v>3624</v>
      </c>
      <c r="H271" s="136" t="s">
        <v>1089</v>
      </c>
      <c r="I271" s="137" t="s">
        <v>1089</v>
      </c>
      <c r="J271" s="138">
        <v>4</v>
      </c>
      <c r="K271" s="139" t="s">
        <v>3706</v>
      </c>
      <c r="L271" s="140">
        <v>4.6399999999999997</v>
      </c>
      <c r="M271" s="140">
        <v>6.34</v>
      </c>
      <c r="N271" s="140">
        <v>6.34</v>
      </c>
      <c r="O271" s="140">
        <v>6.94</v>
      </c>
      <c r="P271" s="140">
        <v>4.79</v>
      </c>
      <c r="Q271" s="140"/>
      <c r="R271" s="140"/>
      <c r="S271" s="141">
        <v>3</v>
      </c>
      <c r="T271" s="157">
        <v>12.89</v>
      </c>
      <c r="U271" s="142"/>
      <c r="V271" s="142"/>
      <c r="W271" s="142"/>
      <c r="X271" s="143"/>
      <c r="Y271" s="144"/>
      <c r="Z271" s="144"/>
      <c r="AA271" s="144"/>
      <c r="AB271" s="144"/>
      <c r="AC271" s="144"/>
      <c r="AD271" s="144"/>
    </row>
    <row r="272" spans="1:30">
      <c r="A272" s="133"/>
      <c r="B272" s="134">
        <v>870</v>
      </c>
      <c r="C272" s="135" t="str">
        <f>VLOOKUP($B272,'[3]Center Details'!$A$1:$E$292,3,FALSE)</f>
        <v xml:space="preserve">Experiential </v>
      </c>
      <c r="D272" s="135" t="str">
        <f>VLOOKUP($B272,'[3]Center Details'!$A$1:$E$292,4,FALSE)</f>
        <v xml:space="preserve">Southern California </v>
      </c>
      <c r="E272" s="135" t="str">
        <f>VLOOKUP($B272,'[3]Center Details'!$A$1:$E$292,2,FALSE)</f>
        <v>Brunswick Zone</v>
      </c>
      <c r="F272" s="135" t="str">
        <f>VLOOKUP($B272,'[3]Center Details'!$A$1:$E$292,5,FALSE)</f>
        <v>Brunswick Zone Deer Creek Lanes</v>
      </c>
      <c r="G272" s="135" t="s">
        <v>3624</v>
      </c>
      <c r="H272" s="136" t="s">
        <v>1089</v>
      </c>
      <c r="I272" s="137" t="s">
        <v>1089</v>
      </c>
      <c r="J272" s="138">
        <v>5</v>
      </c>
      <c r="K272" s="139" t="s">
        <v>3701</v>
      </c>
      <c r="L272" s="140">
        <v>4.24</v>
      </c>
      <c r="M272" s="140">
        <v>5.64</v>
      </c>
      <c r="N272" s="140">
        <v>5.64</v>
      </c>
      <c r="O272" s="140">
        <v>6.24</v>
      </c>
      <c r="P272" s="140">
        <v>4.29</v>
      </c>
      <c r="Q272" s="140"/>
      <c r="R272" s="140"/>
      <c r="S272" s="141">
        <v>2.5</v>
      </c>
      <c r="T272" s="141">
        <v>12.09</v>
      </c>
      <c r="U272" s="142"/>
      <c r="V272" s="142"/>
      <c r="W272" s="142"/>
      <c r="X272" s="143"/>
      <c r="Y272" s="144"/>
      <c r="Z272" s="144"/>
      <c r="AA272" s="144"/>
      <c r="AB272" s="144"/>
      <c r="AC272" s="144"/>
      <c r="AD272" s="144"/>
    </row>
    <row r="273" spans="1:30">
      <c r="A273" s="133"/>
      <c r="B273" s="134">
        <v>871</v>
      </c>
      <c r="C273" s="135" t="str">
        <f>VLOOKUP($B273,'[3]Center Details'!$A$1:$E$292,3,FALSE)</f>
        <v xml:space="preserve">Experiential </v>
      </c>
      <c r="D273" s="135" t="str">
        <f>VLOOKUP($B273,'[3]Center Details'!$A$1:$E$292,4,FALSE)</f>
        <v xml:space="preserve">Southern California </v>
      </c>
      <c r="E273" s="135" t="str">
        <f>VLOOKUP($B273,'[3]Center Details'!$A$1:$E$292,2,FALSE)</f>
        <v>Brunswick Zone</v>
      </c>
      <c r="F273" s="135" t="str">
        <f>VLOOKUP($B273,'[3]Center Details'!$A$1:$E$292,5,FALSE)</f>
        <v>Brunswick Zone Moreno Valley Bowl</v>
      </c>
      <c r="G273" s="135" t="s">
        <v>3624</v>
      </c>
      <c r="H273" s="137" t="s">
        <v>1089</v>
      </c>
      <c r="I273" s="137" t="s">
        <v>1089</v>
      </c>
      <c r="J273" s="137">
        <v>6</v>
      </c>
      <c r="K273" s="139" t="s">
        <v>3699</v>
      </c>
      <c r="L273" s="140">
        <v>3.64</v>
      </c>
      <c r="M273" s="140">
        <v>5.04</v>
      </c>
      <c r="N273" s="140">
        <v>5.04</v>
      </c>
      <c r="O273" s="140">
        <v>5.74</v>
      </c>
      <c r="P273" s="140">
        <v>4.29</v>
      </c>
      <c r="Q273" s="140"/>
      <c r="R273" s="140"/>
      <c r="S273" s="141">
        <v>2.5</v>
      </c>
      <c r="T273" s="141">
        <v>10.89</v>
      </c>
      <c r="U273" s="142"/>
      <c r="V273" s="142"/>
      <c r="W273" s="142"/>
      <c r="X273" s="143"/>
      <c r="Y273" s="144"/>
      <c r="Z273" s="144"/>
      <c r="AA273" s="144"/>
      <c r="AB273" s="144"/>
      <c r="AC273" s="144"/>
      <c r="AD273" s="144"/>
    </row>
    <row r="274" spans="1:30">
      <c r="A274" s="133"/>
      <c r="B274" s="134">
        <v>872</v>
      </c>
      <c r="C274" s="135" t="str">
        <f>VLOOKUP($B274,'[3]Center Details'!$A$1:$E$292,3,FALSE)</f>
        <v xml:space="preserve">Experiential </v>
      </c>
      <c r="D274" s="135" t="str">
        <f>VLOOKUP($B274,'[3]Center Details'!$A$1:$E$292,4,FALSE)</f>
        <v xml:space="preserve">Southern California </v>
      </c>
      <c r="E274" s="135" t="str">
        <f>VLOOKUP($B274,'[3]Center Details'!$A$1:$E$292,2,FALSE)</f>
        <v>Brunswick Zone</v>
      </c>
      <c r="F274" s="135" t="str">
        <f>VLOOKUP($B274,'[3]Center Details'!$A$1:$E$292,5,FALSE)</f>
        <v>Brunswick Zone Vista Lanes</v>
      </c>
      <c r="G274" s="135" t="s">
        <v>3624</v>
      </c>
      <c r="H274" s="136" t="s">
        <v>1089</v>
      </c>
      <c r="I274" s="137" t="s">
        <v>1089</v>
      </c>
      <c r="J274" s="138">
        <v>6</v>
      </c>
      <c r="K274" s="139" t="s">
        <v>3699</v>
      </c>
      <c r="L274" s="140">
        <v>3.64</v>
      </c>
      <c r="M274" s="140">
        <v>5.04</v>
      </c>
      <c r="N274" s="140">
        <v>5.04</v>
      </c>
      <c r="O274" s="140">
        <v>5.74</v>
      </c>
      <c r="P274" s="140">
        <v>4.29</v>
      </c>
      <c r="Q274" s="140"/>
      <c r="R274" s="140"/>
      <c r="S274" s="141">
        <v>2.5</v>
      </c>
      <c r="T274" s="141">
        <v>10.89</v>
      </c>
      <c r="U274" s="142"/>
      <c r="V274" s="142"/>
      <c r="W274" s="142"/>
      <c r="X274" s="143"/>
      <c r="Y274" s="144"/>
      <c r="Z274" s="144"/>
      <c r="AA274" s="144"/>
      <c r="AB274" s="144"/>
      <c r="AC274" s="144"/>
      <c r="AD274" s="144"/>
    </row>
    <row r="275" spans="1:30">
      <c r="A275" s="133"/>
      <c r="B275" s="134">
        <v>873</v>
      </c>
      <c r="C275" s="135" t="str">
        <f>VLOOKUP($B275,'[3]Center Details'!$A$1:$E$292,3,FALSE)</f>
        <v xml:space="preserve">Experiential </v>
      </c>
      <c r="D275" s="135" t="str">
        <f>VLOOKUP($B275,'[3]Center Details'!$A$1:$E$292,4,FALSE)</f>
        <v xml:space="preserve">Southern California </v>
      </c>
      <c r="E275" s="135" t="str">
        <f>VLOOKUP($B275,'[3]Center Details'!$A$1:$E$292,2,FALSE)</f>
        <v>Brunswick Zone</v>
      </c>
      <c r="F275" s="135" t="str">
        <f>VLOOKUP($B275,'[3]Center Details'!$A$1:$E$292,5,FALSE)</f>
        <v>Brunswick Zone Foothill Lanes</v>
      </c>
      <c r="G275" s="135" t="s">
        <v>3624</v>
      </c>
      <c r="H275" s="136" t="s">
        <v>1089</v>
      </c>
      <c r="I275" s="137" t="s">
        <v>1089</v>
      </c>
      <c r="J275" s="138">
        <v>6</v>
      </c>
      <c r="K275" s="139" t="s">
        <v>3699</v>
      </c>
      <c r="L275" s="140">
        <v>3.64</v>
      </c>
      <c r="M275" s="140">
        <v>5.04</v>
      </c>
      <c r="N275" s="140">
        <v>5.04</v>
      </c>
      <c r="O275" s="140">
        <v>5.74</v>
      </c>
      <c r="P275" s="140">
        <v>4.29</v>
      </c>
      <c r="Q275" s="140"/>
      <c r="R275" s="140"/>
      <c r="S275" s="141">
        <v>2.5</v>
      </c>
      <c r="T275" s="141">
        <v>10.89</v>
      </c>
      <c r="U275" s="142"/>
      <c r="V275" s="142"/>
      <c r="W275" s="142"/>
      <c r="X275" s="143"/>
      <c r="Y275" s="144"/>
      <c r="Z275" s="144"/>
      <c r="AA275" s="144"/>
      <c r="AB275" s="144"/>
      <c r="AC275" s="144"/>
      <c r="AD275" s="144"/>
    </row>
    <row r="276" spans="1:30">
      <c r="A276" s="133"/>
      <c r="B276" s="134">
        <v>894</v>
      </c>
      <c r="C276" s="135" t="str">
        <f>VLOOKUP($B276,'[3]Center Details'!$A$1:$E$292,3,FALSE)</f>
        <v xml:space="preserve">West </v>
      </c>
      <c r="D276" s="135" t="str">
        <f>VLOOKUP($B276,'[3]Center Details'!$A$1:$E$292,4,FALSE)</f>
        <v>Majestic</v>
      </c>
      <c r="E276" s="135" t="str">
        <f>VLOOKUP($B276,'[3]Center Details'!$A$1:$E$292,2,FALSE)</f>
        <v>Bowlero</v>
      </c>
      <c r="F276" s="135" t="str">
        <f>VLOOKUP($B276,'[3]Center Details'!$A$1:$E$292,5,FALSE)</f>
        <v>Bowlero Lynnwood</v>
      </c>
      <c r="G276" s="135" t="s">
        <v>3626</v>
      </c>
      <c r="H276" s="147" t="s">
        <v>1089</v>
      </c>
      <c r="I276" s="147" t="s">
        <v>1089</v>
      </c>
      <c r="J276" s="138">
        <v>7</v>
      </c>
      <c r="K276" s="149" t="s">
        <v>3679</v>
      </c>
      <c r="L276" s="150">
        <v>4.54</v>
      </c>
      <c r="M276" s="150">
        <v>5.84</v>
      </c>
      <c r="N276" s="150">
        <v>5.84</v>
      </c>
      <c r="O276" s="150">
        <v>6.84</v>
      </c>
      <c r="P276" s="150">
        <v>4.8899999999999997</v>
      </c>
      <c r="Q276" s="150"/>
      <c r="R276" s="150"/>
      <c r="S276" s="141">
        <v>3.09</v>
      </c>
      <c r="T276" s="141">
        <v>13.19</v>
      </c>
      <c r="U276" s="151"/>
      <c r="V276" s="151"/>
      <c r="W276" s="151"/>
      <c r="X276" s="147"/>
      <c r="Y276" s="144"/>
      <c r="Z276" s="144"/>
      <c r="AA276" s="144"/>
      <c r="AB276" s="144"/>
      <c r="AC276" s="144"/>
      <c r="AD276" s="144"/>
    </row>
    <row r="277" spans="1:30">
      <c r="A277" s="133"/>
      <c r="B277" s="134">
        <v>876</v>
      </c>
      <c r="C277" s="135" t="str">
        <f>VLOOKUP($B277,'[3]Center Details'!$A$1:$E$292,3,FALSE)</f>
        <v xml:space="preserve">Experiential </v>
      </c>
      <c r="D277" s="135" t="str">
        <f>VLOOKUP($B277,'[3]Center Details'!$A$1:$E$292,4,FALSE)</f>
        <v xml:space="preserve">LA South </v>
      </c>
      <c r="E277" s="135" t="str">
        <f>VLOOKUP($B277,'[3]Center Details'!$A$1:$E$292,2,FALSE)</f>
        <v>Brunswick Zone</v>
      </c>
      <c r="F277" s="135" t="str">
        <f>VLOOKUP($B277,'[3]Center Details'!$A$1:$E$292,5,FALSE)</f>
        <v>Brunswick Zone West Covina Lanes</v>
      </c>
      <c r="G277" s="135" t="s">
        <v>3624</v>
      </c>
      <c r="H277" s="136" t="s">
        <v>1089</v>
      </c>
      <c r="I277" s="137" t="s">
        <v>1089</v>
      </c>
      <c r="J277" s="138">
        <v>4</v>
      </c>
      <c r="K277" s="139" t="s">
        <v>3706</v>
      </c>
      <c r="L277" s="140">
        <v>4.6399999999999997</v>
      </c>
      <c r="M277" s="140">
        <v>6.34</v>
      </c>
      <c r="N277" s="140">
        <v>6.34</v>
      </c>
      <c r="O277" s="140">
        <v>6.94</v>
      </c>
      <c r="P277" s="140">
        <v>4.79</v>
      </c>
      <c r="Q277" s="140"/>
      <c r="R277" s="140"/>
      <c r="S277" s="141">
        <v>3</v>
      </c>
      <c r="T277" s="157">
        <v>12.89</v>
      </c>
      <c r="U277" s="142"/>
      <c r="V277" s="142"/>
      <c r="W277" s="142"/>
      <c r="X277" s="143"/>
      <c r="Y277" s="144"/>
      <c r="Z277" s="144"/>
      <c r="AA277" s="144"/>
      <c r="AB277" s="144"/>
      <c r="AC277" s="144"/>
      <c r="AD277" s="144"/>
    </row>
    <row r="278" spans="1:30">
      <c r="A278" s="133"/>
      <c r="B278" s="134">
        <v>878</v>
      </c>
      <c r="C278" s="135" t="str">
        <f>VLOOKUP($B278,'[3]Center Details'!$A$1:$E$292,3,FALSE)</f>
        <v xml:space="preserve">Experiential </v>
      </c>
      <c r="D278" s="135" t="str">
        <f>VLOOKUP($B278,'[3]Center Details'!$A$1:$E$292,4,FALSE)</f>
        <v xml:space="preserve">LA South </v>
      </c>
      <c r="E278" s="135" t="str">
        <f>VLOOKUP($B278,'[3]Center Details'!$A$1:$E$292,2,FALSE)</f>
        <v>Brunswick Zone</v>
      </c>
      <c r="F278" s="135" t="str">
        <f>VLOOKUP($B278,'[3]Center Details'!$A$1:$E$292,5,FALSE)</f>
        <v>Brunswick Zone Classic Lanes</v>
      </c>
      <c r="G278" s="135" t="s">
        <v>3624</v>
      </c>
      <c r="H278" s="136" t="s">
        <v>1089</v>
      </c>
      <c r="I278" s="137" t="s">
        <v>1089</v>
      </c>
      <c r="J278" s="138">
        <v>4</v>
      </c>
      <c r="K278" s="139" t="s">
        <v>3706</v>
      </c>
      <c r="L278" s="140">
        <v>4.6399999999999997</v>
      </c>
      <c r="M278" s="140">
        <v>6.34</v>
      </c>
      <c r="N278" s="140">
        <v>6.34</v>
      </c>
      <c r="O278" s="140">
        <v>6.94</v>
      </c>
      <c r="P278" s="140">
        <v>4.79</v>
      </c>
      <c r="Q278" s="140"/>
      <c r="R278" s="140"/>
      <c r="S278" s="141">
        <v>3</v>
      </c>
      <c r="T278" s="157">
        <v>12.89</v>
      </c>
      <c r="U278" s="142"/>
      <c r="V278" s="142"/>
      <c r="W278" s="142"/>
      <c r="X278" s="143"/>
      <c r="Y278" s="144"/>
      <c r="Z278" s="144"/>
      <c r="AA278" s="144"/>
      <c r="AB278" s="144"/>
      <c r="AC278" s="144"/>
      <c r="AD278" s="144"/>
    </row>
    <row r="279" spans="1:30">
      <c r="A279" s="133"/>
      <c r="B279" s="134">
        <v>879</v>
      </c>
      <c r="C279" s="135" t="str">
        <f>VLOOKUP($B279,'[3]Center Details'!$A$1:$E$292,3,FALSE)</f>
        <v xml:space="preserve">Experiential </v>
      </c>
      <c r="D279" s="135" t="str">
        <f>VLOOKUP($B279,'[3]Center Details'!$A$1:$E$292,4,FALSE)</f>
        <v xml:space="preserve">Southern California </v>
      </c>
      <c r="E279" s="135" t="str">
        <f>VLOOKUP($B279,'[3]Center Details'!$A$1:$E$292,2,FALSE)</f>
        <v>Brunswick Zone</v>
      </c>
      <c r="F279" s="135" t="str">
        <f>VLOOKUP($B279,'[3]Center Details'!$A$1:$E$292,5,FALSE)</f>
        <v>Brunswick Zone Sands Bowl</v>
      </c>
      <c r="G279" s="135" t="s">
        <v>3624</v>
      </c>
      <c r="H279" s="136" t="s">
        <v>1089</v>
      </c>
      <c r="I279" s="137" t="s">
        <v>1089</v>
      </c>
      <c r="J279" s="138">
        <v>6</v>
      </c>
      <c r="K279" s="139" t="s">
        <v>3699</v>
      </c>
      <c r="L279" s="140">
        <v>3.64</v>
      </c>
      <c r="M279" s="140">
        <v>5.04</v>
      </c>
      <c r="N279" s="140">
        <v>5.04</v>
      </c>
      <c r="O279" s="140">
        <v>5.74</v>
      </c>
      <c r="P279" s="140">
        <v>4.29</v>
      </c>
      <c r="Q279" s="140"/>
      <c r="R279" s="140"/>
      <c r="S279" s="141">
        <v>2.5</v>
      </c>
      <c r="T279" s="141">
        <v>10.89</v>
      </c>
      <c r="U279" s="142"/>
      <c r="V279" s="142"/>
      <c r="W279" s="142"/>
      <c r="X279" s="143"/>
      <c r="Y279" s="144"/>
      <c r="Z279" s="144"/>
      <c r="AA279" s="144"/>
      <c r="AB279" s="144"/>
      <c r="AC279" s="144"/>
      <c r="AD279" s="144"/>
    </row>
    <row r="280" spans="1:30">
      <c r="A280" s="133"/>
      <c r="B280" s="134">
        <v>880</v>
      </c>
      <c r="C280" s="135" t="str">
        <f>VLOOKUP($B280,'[3]Center Details'!$A$1:$E$292,3,FALSE)</f>
        <v xml:space="preserve">Patriot </v>
      </c>
      <c r="D280" s="135" t="str">
        <f>VLOOKUP($B280,'[3]Center Details'!$A$1:$E$292,4,FALSE)</f>
        <v xml:space="preserve">Canada </v>
      </c>
      <c r="E280" s="135" t="str">
        <f>VLOOKUP($B280,'[3]Center Details'!$A$1:$E$292,2,FALSE)</f>
        <v>Brunswick Zone</v>
      </c>
      <c r="F280" s="135" t="str">
        <f>VLOOKUP($B280,'[3]Center Details'!$A$1:$E$292,5,FALSE)</f>
        <v>Brunswick Zone Frederick Lanes</v>
      </c>
      <c r="G280" s="135" t="s">
        <v>3624</v>
      </c>
      <c r="H280" s="136" t="s">
        <v>1089</v>
      </c>
      <c r="I280" s="137" t="s">
        <v>1089</v>
      </c>
      <c r="J280" s="138">
        <v>5</v>
      </c>
      <c r="K280" s="139" t="s">
        <v>3701</v>
      </c>
      <c r="L280" s="140">
        <v>4.24</v>
      </c>
      <c r="M280" s="140">
        <v>5.64</v>
      </c>
      <c r="N280" s="140">
        <v>5.64</v>
      </c>
      <c r="O280" s="140">
        <v>6.24</v>
      </c>
      <c r="P280" s="140">
        <v>4.29</v>
      </c>
      <c r="Q280" s="140"/>
      <c r="R280" s="140"/>
      <c r="S280" s="141">
        <v>2.5</v>
      </c>
      <c r="T280" s="141">
        <v>12.09</v>
      </c>
      <c r="U280" s="142"/>
      <c r="V280" s="142"/>
      <c r="W280" s="142"/>
      <c r="X280" s="143"/>
      <c r="Y280" s="144"/>
      <c r="Z280" s="144"/>
      <c r="AA280" s="144"/>
      <c r="AB280" s="144"/>
      <c r="AC280" s="144"/>
      <c r="AD280" s="144"/>
    </row>
    <row r="281" spans="1:30">
      <c r="A281" s="133"/>
      <c r="B281" s="134">
        <v>881</v>
      </c>
      <c r="C281" s="135" t="str">
        <f>VLOOKUP($B281,'[3]Center Details'!$A$1:$E$292,3,FALSE)</f>
        <v xml:space="preserve">Patriot </v>
      </c>
      <c r="D281" s="135" t="str">
        <f>VLOOKUP($B281,'[3]Center Details'!$A$1:$E$292,4,FALSE)</f>
        <v xml:space="preserve">Canada </v>
      </c>
      <c r="E281" s="135" t="str">
        <f>VLOOKUP($B281,'[3]Center Details'!$A$1:$E$292,2,FALSE)</f>
        <v>Brunswick Zone</v>
      </c>
      <c r="F281" s="135" t="str">
        <f>VLOOKUP($B281,'[3]Center Details'!$A$1:$E$292,5,FALSE)</f>
        <v>Brunswick Zone Bramalea Lanes</v>
      </c>
      <c r="G281" s="135" t="s">
        <v>3624</v>
      </c>
      <c r="H281" s="136" t="s">
        <v>1089</v>
      </c>
      <c r="I281" s="137" t="s">
        <v>1089</v>
      </c>
      <c r="J281" s="138">
        <v>5</v>
      </c>
      <c r="K281" s="139" t="s">
        <v>3701</v>
      </c>
      <c r="L281" s="140">
        <v>4.24</v>
      </c>
      <c r="M281" s="140">
        <v>5.64</v>
      </c>
      <c r="N281" s="140">
        <v>5.64</v>
      </c>
      <c r="O281" s="140">
        <v>6.24</v>
      </c>
      <c r="P281" s="140">
        <v>4.29</v>
      </c>
      <c r="Q281" s="140"/>
      <c r="R281" s="140"/>
      <c r="S281" s="141">
        <v>2.5</v>
      </c>
      <c r="T281" s="141">
        <v>12.09</v>
      </c>
      <c r="U281" s="142"/>
      <c r="V281" s="142"/>
      <c r="W281" s="142"/>
      <c r="X281" s="143"/>
      <c r="Y281" s="144"/>
      <c r="Z281" s="144"/>
      <c r="AA281" s="144"/>
      <c r="AB281" s="144"/>
      <c r="AC281" s="144"/>
      <c r="AD281" s="144"/>
    </row>
    <row r="282" spans="1:30">
      <c r="A282" s="133"/>
      <c r="B282" s="134">
        <v>882</v>
      </c>
      <c r="C282" s="135" t="str">
        <f>VLOOKUP($B282,'[3]Center Details'!$A$1:$E$292,3,FALSE)</f>
        <v xml:space="preserve">Experiential North </v>
      </c>
      <c r="D282" s="135" t="str">
        <f>VLOOKUP($B282,'[3]Center Details'!$A$1:$E$292,4,FALSE)</f>
        <v xml:space="preserve">Affluent 'Burbs </v>
      </c>
      <c r="E282" s="135" t="str">
        <f>VLOOKUP($B282,'[3]Center Details'!$A$1:$E$292,2,FALSE)</f>
        <v>Brunswick Zone</v>
      </c>
      <c r="F282" s="135" t="str">
        <f>VLOOKUP($B282,'[3]Center Details'!$A$1:$E$292,5,FALSE)</f>
        <v>Brunswick Zone Colony Lanes</v>
      </c>
      <c r="G282" s="135" t="s">
        <v>3624</v>
      </c>
      <c r="H282" s="136" t="s">
        <v>1089</v>
      </c>
      <c r="I282" s="137" t="s">
        <v>1089</v>
      </c>
      <c r="J282" s="138">
        <v>5</v>
      </c>
      <c r="K282" s="139" t="s">
        <v>3701</v>
      </c>
      <c r="L282" s="140">
        <v>4.24</v>
      </c>
      <c r="M282" s="140">
        <v>5.64</v>
      </c>
      <c r="N282" s="140">
        <v>5.64</v>
      </c>
      <c r="O282" s="140">
        <v>6.24</v>
      </c>
      <c r="P282" s="140">
        <v>4.29</v>
      </c>
      <c r="Q282" s="140"/>
      <c r="R282" s="140"/>
      <c r="S282" s="141">
        <v>2.5</v>
      </c>
      <c r="T282" s="141">
        <v>12.09</v>
      </c>
      <c r="U282" s="142"/>
      <c r="V282" s="142"/>
      <c r="W282" s="142"/>
      <c r="X282" s="143"/>
      <c r="Y282" s="144"/>
      <c r="Z282" s="144"/>
      <c r="AA282" s="144"/>
      <c r="AB282" s="144"/>
      <c r="AC282" s="144"/>
      <c r="AD282" s="144"/>
    </row>
    <row r="283" spans="1:30">
      <c r="A283" s="133"/>
      <c r="B283" s="134">
        <v>883</v>
      </c>
      <c r="C283" s="135" t="str">
        <f>VLOOKUP($B283,'[3]Center Details'!$A$1:$E$292,3,FALSE)</f>
        <v xml:space="preserve">Ross </v>
      </c>
      <c r="D283" s="135" t="str">
        <f>VLOOKUP($B283,'[3]Center Details'!$A$1:$E$292,4,FALSE)</f>
        <v>The First State</v>
      </c>
      <c r="E283" s="135" t="str">
        <f>VLOOKUP($B283,'[3]Center Details'!$A$1:$E$292,2,FALSE)</f>
        <v>Brunswick Zone</v>
      </c>
      <c r="F283" s="135" t="str">
        <f>VLOOKUP($B283,'[3]Center Details'!$A$1:$E$292,5,FALSE)</f>
        <v>Brunswick Zone Doverama Lanes</v>
      </c>
      <c r="G283" s="135" t="s">
        <v>3624</v>
      </c>
      <c r="H283" s="136" t="s">
        <v>1089</v>
      </c>
      <c r="I283" s="137" t="s">
        <v>1088</v>
      </c>
      <c r="J283" s="138">
        <v>6</v>
      </c>
      <c r="K283" s="139" t="s">
        <v>3700</v>
      </c>
      <c r="L283" s="140">
        <v>3.64</v>
      </c>
      <c r="M283" s="140">
        <v>5.04</v>
      </c>
      <c r="N283" s="140">
        <v>5.04</v>
      </c>
      <c r="O283" s="140">
        <v>5.74</v>
      </c>
      <c r="P283" s="140">
        <v>4.29</v>
      </c>
      <c r="Q283" s="140"/>
      <c r="R283" s="140"/>
      <c r="S283" s="141">
        <v>2.5</v>
      </c>
      <c r="T283" s="141">
        <v>10.89</v>
      </c>
      <c r="U283" s="142"/>
      <c r="V283" s="142"/>
      <c r="W283" s="142"/>
      <c r="X283" s="143"/>
      <c r="Y283" s="144"/>
      <c r="Z283" s="144"/>
      <c r="AA283" s="144"/>
      <c r="AB283" s="144"/>
      <c r="AC283" s="144"/>
      <c r="AD283" s="144"/>
    </row>
    <row r="284" spans="1:30">
      <c r="A284" s="133"/>
      <c r="B284" s="134">
        <v>884</v>
      </c>
      <c r="C284" s="135" t="str">
        <f>VLOOKUP($B284,'[3]Center Details'!$A$1:$E$292,3,FALSE)</f>
        <v xml:space="preserve">Southeast </v>
      </c>
      <c r="D284" s="135" t="str">
        <f>VLOOKUP($B284,'[3]Center Details'!$A$1:$E$292,4,FALSE)</f>
        <v xml:space="preserve">South Florida </v>
      </c>
      <c r="E284" s="135" t="str">
        <f>VLOOKUP($B284,'[3]Center Details'!$A$1:$E$292,2,FALSE)</f>
        <v>AMF</v>
      </c>
      <c r="F284" s="135" t="str">
        <f>VLOOKUP($B284,'[3]Center Details'!$A$1:$E$292,5,FALSE)</f>
        <v>AMF Margate Lanes</v>
      </c>
      <c r="G284" s="135" t="s">
        <v>3624</v>
      </c>
      <c r="H284" s="136" t="s">
        <v>1090</v>
      </c>
      <c r="I284" s="137" t="s">
        <v>1088</v>
      </c>
      <c r="J284" s="138">
        <v>5</v>
      </c>
      <c r="K284" s="139" t="s">
        <v>3625</v>
      </c>
      <c r="L284" s="140">
        <v>4.24</v>
      </c>
      <c r="M284" s="140">
        <v>5.64</v>
      </c>
      <c r="N284" s="140">
        <v>5.64</v>
      </c>
      <c r="O284" s="140">
        <v>6.24</v>
      </c>
      <c r="P284" s="140">
        <v>4.29</v>
      </c>
      <c r="Q284" s="140"/>
      <c r="R284" s="140"/>
      <c r="S284" s="141">
        <v>2.5</v>
      </c>
      <c r="T284" s="141">
        <v>12.09</v>
      </c>
      <c r="U284" s="142"/>
      <c r="V284" s="142"/>
      <c r="W284" s="142"/>
      <c r="X284" s="143"/>
      <c r="Y284" s="144"/>
      <c r="Z284" s="144"/>
      <c r="AA284" s="144"/>
      <c r="AB284" s="144"/>
      <c r="AC284" s="144"/>
      <c r="AD284" s="144"/>
    </row>
    <row r="285" spans="1:30">
      <c r="A285" s="133"/>
      <c r="B285" s="134">
        <v>885</v>
      </c>
      <c r="C285" s="135" t="str">
        <f>VLOOKUP($B285,'[3]Center Details'!$A$1:$E$292,3,FALSE)</f>
        <v xml:space="preserve">Southeast </v>
      </c>
      <c r="D285" s="135" t="str">
        <f>VLOOKUP($B285,'[3]Center Details'!$A$1:$E$292,4,FALSE)</f>
        <v xml:space="preserve">South Central Florida </v>
      </c>
      <c r="E285" s="135" t="str">
        <f>VLOOKUP($B285,'[3]Center Details'!$A$1:$E$292,2,FALSE)</f>
        <v>Brunswick Zone</v>
      </c>
      <c r="F285" s="135" t="str">
        <f>VLOOKUP($B285,'[3]Center Details'!$A$1:$E$292,5,FALSE)</f>
        <v>Brunswick Zone Harbour Lanes</v>
      </c>
      <c r="G285" s="135" t="s">
        <v>3624</v>
      </c>
      <c r="H285" s="136" t="s">
        <v>1090</v>
      </c>
      <c r="I285" s="137" t="s">
        <v>1088</v>
      </c>
      <c r="J285" s="138">
        <v>6</v>
      </c>
      <c r="K285" s="139" t="s">
        <v>3698</v>
      </c>
      <c r="L285" s="140">
        <v>3.64</v>
      </c>
      <c r="M285" s="140">
        <v>5.04</v>
      </c>
      <c r="N285" s="140">
        <v>5.04</v>
      </c>
      <c r="O285" s="140">
        <v>5.74</v>
      </c>
      <c r="P285" s="140">
        <v>4.29</v>
      </c>
      <c r="Q285" s="140"/>
      <c r="R285" s="140"/>
      <c r="S285" s="141">
        <v>2.5</v>
      </c>
      <c r="T285" s="141">
        <v>10.89</v>
      </c>
      <c r="U285" s="142"/>
      <c r="V285" s="142"/>
      <c r="W285" s="142"/>
      <c r="X285" s="143"/>
      <c r="Y285" s="144"/>
      <c r="Z285" s="144"/>
      <c r="AA285" s="144"/>
      <c r="AB285" s="144"/>
      <c r="AC285" s="144"/>
      <c r="AD285" s="144"/>
    </row>
    <row r="286" spans="1:30">
      <c r="A286" s="133"/>
      <c r="B286" s="134">
        <v>886</v>
      </c>
      <c r="C286" s="135" t="str">
        <f>VLOOKUP($B286,'[3]Center Details'!$A$1:$E$292,3,FALSE)</f>
        <v xml:space="preserve">Ross </v>
      </c>
      <c r="D286" s="135" t="str">
        <f>VLOOKUP($B286,'[3]Center Details'!$A$1:$E$292,4,FALSE)</f>
        <v xml:space="preserve">Alligator </v>
      </c>
      <c r="E286" s="135" t="str">
        <f>VLOOKUP($B286,'[3]Center Details'!$A$1:$E$292,2,FALSE)</f>
        <v>Brunswick Zone</v>
      </c>
      <c r="F286" s="135" t="str">
        <f>VLOOKUP($B286,'[3]Center Details'!$A$1:$E$292,5,FALSE)</f>
        <v>Brunswick Zone Wekiva Lanes</v>
      </c>
      <c r="G286" s="135" t="s">
        <v>3624</v>
      </c>
      <c r="H286" s="136" t="s">
        <v>1090</v>
      </c>
      <c r="I286" s="137" t="s">
        <v>1088</v>
      </c>
      <c r="J286" s="138">
        <v>5</v>
      </c>
      <c r="K286" s="139" t="s">
        <v>3705</v>
      </c>
      <c r="L286" s="140">
        <v>4.24</v>
      </c>
      <c r="M286" s="140">
        <v>5.64</v>
      </c>
      <c r="N286" s="140">
        <v>5.64</v>
      </c>
      <c r="O286" s="140">
        <v>6.24</v>
      </c>
      <c r="P286" s="140">
        <v>4.29</v>
      </c>
      <c r="Q286" s="140"/>
      <c r="R286" s="140"/>
      <c r="S286" s="141">
        <v>2.5</v>
      </c>
      <c r="T286" s="141">
        <v>12.09</v>
      </c>
      <c r="U286" s="142"/>
      <c r="V286" s="142"/>
      <c r="W286" s="142"/>
      <c r="X286" s="143"/>
      <c r="Y286" s="144"/>
      <c r="Z286" s="144"/>
      <c r="AA286" s="144"/>
      <c r="AB286" s="144"/>
      <c r="AC286" s="144"/>
      <c r="AD286" s="144"/>
    </row>
    <row r="287" spans="1:30">
      <c r="A287" s="133"/>
      <c r="B287" s="134">
        <v>887</v>
      </c>
      <c r="C287" s="135" t="str">
        <f>VLOOKUP($B287,'[3]Center Details'!$A$1:$E$292,3,FALSE)</f>
        <v xml:space="preserve">Southeast </v>
      </c>
      <c r="D287" s="135" t="str">
        <f>VLOOKUP($B287,'[3]Center Details'!$A$1:$E$292,4,FALSE)</f>
        <v xml:space="preserve">Bulldogs </v>
      </c>
      <c r="E287" s="135" t="str">
        <f>VLOOKUP($B287,'[3]Center Details'!$A$1:$E$292,2,FALSE)</f>
        <v>Brunswick Zone</v>
      </c>
      <c r="F287" s="135" t="str">
        <f>VLOOKUP($B287,'[3]Center Details'!$A$1:$E$292,5,FALSE)</f>
        <v>Brunswick Zone National Lanes</v>
      </c>
      <c r="G287" s="135" t="s">
        <v>3624</v>
      </c>
      <c r="H287" s="136" t="s">
        <v>1090</v>
      </c>
      <c r="I287" s="137" t="s">
        <v>1088</v>
      </c>
      <c r="J287" s="138">
        <v>5</v>
      </c>
      <c r="K287" s="139" t="s">
        <v>3705</v>
      </c>
      <c r="L287" s="140">
        <v>4.24</v>
      </c>
      <c r="M287" s="140">
        <v>5.64</v>
      </c>
      <c r="N287" s="140">
        <v>5.64</v>
      </c>
      <c r="O287" s="140">
        <v>6.24</v>
      </c>
      <c r="P287" s="140">
        <v>4.29</v>
      </c>
      <c r="Q287" s="140"/>
      <c r="R287" s="140"/>
      <c r="S287" s="141">
        <v>2.5</v>
      </c>
      <c r="T287" s="141">
        <v>12.09</v>
      </c>
      <c r="U287" s="142"/>
      <c r="V287" s="142"/>
      <c r="W287" s="142"/>
      <c r="X287" s="143"/>
      <c r="Y287" s="144"/>
      <c r="Z287" s="144"/>
      <c r="AA287" s="144"/>
      <c r="AB287" s="144"/>
      <c r="AC287" s="144"/>
      <c r="AD287" s="144"/>
    </row>
    <row r="288" spans="1:30">
      <c r="A288" s="133"/>
      <c r="B288" s="134">
        <v>888</v>
      </c>
      <c r="C288" s="135" t="str">
        <f>VLOOKUP($B288,'[3]Center Details'!$A$1:$E$292,3,FALSE)</f>
        <v xml:space="preserve">Ross </v>
      </c>
      <c r="D288" s="135" t="str">
        <f>VLOOKUP($B288,'[3]Center Details'!$A$1:$E$292,4,FALSE)</f>
        <v>Eagle Nation</v>
      </c>
      <c r="E288" s="135" t="str">
        <f>VLOOKUP($B288,'[3]Center Details'!$A$1:$E$292,2,FALSE)</f>
        <v>Brunswick Zone</v>
      </c>
      <c r="F288" s="135" t="str">
        <f>VLOOKUP($B288,'[3]Center Details'!$A$1:$E$292,5,FALSE)</f>
        <v>Brunswick Zone Perry Hall Lanes</v>
      </c>
      <c r="G288" s="135" t="s">
        <v>3624</v>
      </c>
      <c r="H288" s="136" t="s">
        <v>1089</v>
      </c>
      <c r="I288" s="137" t="s">
        <v>1089</v>
      </c>
      <c r="J288" s="138">
        <v>5</v>
      </c>
      <c r="K288" s="139" t="s">
        <v>3701</v>
      </c>
      <c r="L288" s="140">
        <v>4.24</v>
      </c>
      <c r="M288" s="140">
        <v>5.64</v>
      </c>
      <c r="N288" s="140">
        <v>5.64</v>
      </c>
      <c r="O288" s="140">
        <v>6.24</v>
      </c>
      <c r="P288" s="140">
        <v>4.29</v>
      </c>
      <c r="Q288" s="140"/>
      <c r="R288" s="140"/>
      <c r="S288" s="141">
        <v>2.5</v>
      </c>
      <c r="T288" s="141">
        <v>12.09</v>
      </c>
      <c r="U288" s="142"/>
      <c r="V288" s="142"/>
      <c r="W288" s="142"/>
      <c r="X288" s="143"/>
      <c r="Y288" s="144"/>
      <c r="Z288" s="144"/>
      <c r="AA288" s="144"/>
      <c r="AB288" s="144"/>
      <c r="AC288" s="144"/>
      <c r="AD288" s="144"/>
    </row>
    <row r="289" spans="1:30">
      <c r="A289" s="133"/>
      <c r="B289" s="134">
        <v>889</v>
      </c>
      <c r="C289" s="135" t="str">
        <f>VLOOKUP($B289,'[3]Center Details'!$A$1:$E$292,3,FALSE)</f>
        <v xml:space="preserve">Ross </v>
      </c>
      <c r="D289" s="135" t="str">
        <f>VLOOKUP($B289,'[3]Center Details'!$A$1:$E$292,4,FALSE)</f>
        <v xml:space="preserve">Birdland </v>
      </c>
      <c r="E289" s="135" t="str">
        <f>VLOOKUP($B289,'[3]Center Details'!$A$1:$E$292,2,FALSE)</f>
        <v>Brunswick Zone</v>
      </c>
      <c r="F289" s="135" t="str">
        <f>VLOOKUP($B289,'[3]Center Details'!$A$1:$E$292,5,FALSE)</f>
        <v>Brunswick Zone Columbia Lanes</v>
      </c>
      <c r="G289" s="135" t="s">
        <v>3624</v>
      </c>
      <c r="H289" s="137" t="s">
        <v>1089</v>
      </c>
      <c r="I289" s="137" t="s">
        <v>1089</v>
      </c>
      <c r="J289" s="137">
        <v>4</v>
      </c>
      <c r="K289" s="139" t="s">
        <v>3706</v>
      </c>
      <c r="L289" s="140">
        <v>4.6399999999999997</v>
      </c>
      <c r="M289" s="140">
        <v>6.34</v>
      </c>
      <c r="N289" s="140">
        <v>6.34</v>
      </c>
      <c r="O289" s="140">
        <v>6.94</v>
      </c>
      <c r="P289" s="140">
        <v>4.79</v>
      </c>
      <c r="Q289" s="140"/>
      <c r="R289" s="140"/>
      <c r="S289" s="141">
        <v>3</v>
      </c>
      <c r="T289" s="157">
        <v>12.89</v>
      </c>
      <c r="U289" s="142"/>
      <c r="V289" s="142"/>
      <c r="W289" s="142"/>
      <c r="X289" s="143"/>
      <c r="Y289" s="144"/>
      <c r="Z289" s="144"/>
      <c r="AA289" s="144"/>
      <c r="AB289" s="144"/>
      <c r="AC289" s="144"/>
      <c r="AD289" s="144"/>
    </row>
    <row r="290" spans="1:30">
      <c r="A290" s="133"/>
      <c r="B290" s="152">
        <v>33</v>
      </c>
      <c r="C290" s="135" t="str">
        <f>VLOOKUP($B290,'[3]Center Details'!$A$1:$E$292,3,FALSE)</f>
        <v xml:space="preserve">Southeast </v>
      </c>
      <c r="D290" s="135" t="str">
        <f>VLOOKUP($B290,'[3]Center Details'!$A$1:$E$292,4,FALSE)</f>
        <v xml:space="preserve">Deep South </v>
      </c>
      <c r="E290" s="135" t="str">
        <f>VLOOKUP($B290,'[3]Center Details'!$A$1:$E$292,2,FALSE)</f>
        <v>Bowlero</v>
      </c>
      <c r="F290" s="135" t="str">
        <f>VLOOKUP($B290,'[3]Center Details'!$A$1:$E$292,5,FALSE)</f>
        <v>Bowlero Columbus</v>
      </c>
      <c r="G290" s="135" t="s">
        <v>3626</v>
      </c>
      <c r="H290" s="148" t="s">
        <v>1088</v>
      </c>
      <c r="I290" s="148" t="s">
        <v>1089</v>
      </c>
      <c r="J290" s="143">
        <v>7.5</v>
      </c>
      <c r="K290" s="149" t="s">
        <v>3713</v>
      </c>
      <c r="L290" s="150">
        <v>4.24</v>
      </c>
      <c r="M290" s="150">
        <v>5.64</v>
      </c>
      <c r="N290" s="150">
        <v>5.64</v>
      </c>
      <c r="O290" s="150">
        <v>6.54</v>
      </c>
      <c r="P290" s="150">
        <v>4.3899999999999997</v>
      </c>
      <c r="Q290" s="150"/>
      <c r="R290" s="150"/>
      <c r="S290" s="141">
        <v>3.09</v>
      </c>
      <c r="T290" s="141">
        <v>12.19</v>
      </c>
      <c r="U290" s="151"/>
      <c r="V290" s="151"/>
      <c r="W290" s="151"/>
      <c r="X290" s="147"/>
      <c r="Y290" s="144"/>
      <c r="Z290" s="144"/>
      <c r="AA290" s="144"/>
      <c r="AB290" s="144"/>
      <c r="AC290" s="144"/>
      <c r="AD290" s="144"/>
    </row>
    <row r="291" spans="1:30">
      <c r="A291" s="133"/>
      <c r="B291" s="134">
        <v>891</v>
      </c>
      <c r="C291" s="135" t="str">
        <f>VLOOKUP($B291,'[3]Center Details'!$A$1:$E$292,3,FALSE)</f>
        <v xml:space="preserve">Patriot </v>
      </c>
      <c r="D291" s="135" t="str">
        <f>VLOOKUP($B291,'[3]Center Details'!$A$1:$E$292,4,FALSE)</f>
        <v xml:space="preserve">Steel City </v>
      </c>
      <c r="E291" s="135" t="str">
        <f>VLOOKUP($B291,'[3]Center Details'!$A$1:$E$292,2,FALSE)</f>
        <v>Brunswick Zone</v>
      </c>
      <c r="F291" s="135" t="str">
        <f>VLOOKUP($B291,'[3]Center Details'!$A$1:$E$292,5,FALSE)</f>
        <v>Brunswick Zone Playmor Bowl</v>
      </c>
      <c r="G291" s="135" t="s">
        <v>3624</v>
      </c>
      <c r="H291" s="136" t="s">
        <v>1089</v>
      </c>
      <c r="I291" s="137" t="s">
        <v>1089</v>
      </c>
      <c r="J291" s="138">
        <v>5</v>
      </c>
      <c r="K291" s="139" t="s">
        <v>3701</v>
      </c>
      <c r="L291" s="140">
        <v>4.24</v>
      </c>
      <c r="M291" s="140">
        <v>5.64</v>
      </c>
      <c r="N291" s="140">
        <v>5.64</v>
      </c>
      <c r="O291" s="140">
        <v>6.24</v>
      </c>
      <c r="P291" s="140">
        <v>4.29</v>
      </c>
      <c r="Q291" s="140"/>
      <c r="R291" s="140"/>
      <c r="S291" s="141">
        <v>2.5</v>
      </c>
      <c r="T291" s="141">
        <v>12.09</v>
      </c>
      <c r="U291" s="142"/>
      <c r="V291" s="142"/>
      <c r="W291" s="142"/>
      <c r="X291" s="143"/>
      <c r="Y291" s="144"/>
      <c r="Z291" s="144"/>
      <c r="AA291" s="144"/>
      <c r="AB291" s="144"/>
      <c r="AC291" s="144"/>
      <c r="AD291" s="144"/>
    </row>
    <row r="292" spans="1:30">
      <c r="A292" s="133"/>
      <c r="B292" s="134">
        <v>892</v>
      </c>
      <c r="C292" s="135" t="str">
        <f>VLOOKUP($B292,'[3]Center Details'!$A$1:$E$292,3,FALSE)</f>
        <v xml:space="preserve">Experiential </v>
      </c>
      <c r="D292" s="135" t="str">
        <f>VLOOKUP($B292,'[3]Center Details'!$A$1:$E$292,4,FALSE)</f>
        <v xml:space="preserve">Alamo </v>
      </c>
      <c r="E292" s="135" t="str">
        <f>VLOOKUP($B292,'[3]Center Details'!$A$1:$E$292,2,FALSE)</f>
        <v>Brunswick Zone</v>
      </c>
      <c r="F292" s="135" t="str">
        <f>VLOOKUP($B292,'[3]Center Details'!$A$1:$E$292,5,FALSE)</f>
        <v>Brunswick Zone Thousand Oaks Bowl</v>
      </c>
      <c r="G292" s="135" t="s">
        <v>3624</v>
      </c>
      <c r="H292" s="136" t="s">
        <v>1088</v>
      </c>
      <c r="I292" s="137" t="s">
        <v>1088</v>
      </c>
      <c r="J292" s="138">
        <v>6</v>
      </c>
      <c r="K292" s="139" t="s">
        <v>3700</v>
      </c>
      <c r="L292" s="140">
        <v>3.64</v>
      </c>
      <c r="M292" s="140">
        <v>5.04</v>
      </c>
      <c r="N292" s="140">
        <v>5.04</v>
      </c>
      <c r="O292" s="140">
        <v>5.74</v>
      </c>
      <c r="P292" s="140">
        <v>4.29</v>
      </c>
      <c r="Q292" s="140"/>
      <c r="R292" s="140"/>
      <c r="S292" s="141">
        <v>2.5</v>
      </c>
      <c r="T292" s="141">
        <v>10.89</v>
      </c>
      <c r="U292" s="142"/>
      <c r="V292" s="142"/>
      <c r="W292" s="142"/>
      <c r="X292" s="143"/>
      <c r="Y292" s="144"/>
      <c r="Z292" s="144"/>
      <c r="AA292" s="144"/>
      <c r="AB292" s="144"/>
      <c r="AC292" s="144"/>
      <c r="AD292" s="144"/>
    </row>
    <row r="293" spans="1:30">
      <c r="A293" s="145"/>
      <c r="B293" s="152">
        <v>893</v>
      </c>
      <c r="C293" s="135" t="str">
        <f>VLOOKUP($B293,'[3]Center Details'!$A$1:$E$292,3,FALSE)</f>
        <v xml:space="preserve">Ross </v>
      </c>
      <c r="D293" s="135" t="str">
        <f>VLOOKUP($B293,'[3]Center Details'!$A$1:$E$292,4,FALSE)</f>
        <v>Mid-Cities</v>
      </c>
      <c r="E293" s="135" t="str">
        <f>VLOOKUP($B293,'[3]Center Details'!$A$1:$E$292,2,FALSE)</f>
        <v>Brunswick Zone</v>
      </c>
      <c r="F293" s="135" t="str">
        <f>VLOOKUP($B293,'[3]Center Details'!$A$1:$E$292,5,FALSE)</f>
        <v>Brunswick Zone Westcreek Lanes</v>
      </c>
      <c r="G293" s="135" t="s">
        <v>3628</v>
      </c>
      <c r="H293" s="151" t="s">
        <v>525</v>
      </c>
      <c r="I293" s="151" t="s">
        <v>525</v>
      </c>
      <c r="J293" s="151" t="s">
        <v>525</v>
      </c>
      <c r="K293" s="153" t="s">
        <v>3629</v>
      </c>
      <c r="L293" s="154">
        <v>4.09</v>
      </c>
      <c r="M293" s="155">
        <v>5.49</v>
      </c>
      <c r="N293" s="155">
        <v>5.49</v>
      </c>
      <c r="O293" s="155">
        <v>6.09</v>
      </c>
      <c r="P293" s="155">
        <v>4.1900000000000004</v>
      </c>
      <c r="Q293" s="155"/>
      <c r="R293" s="155"/>
      <c r="S293" s="141">
        <v>2.5</v>
      </c>
      <c r="T293" s="141" t="s">
        <v>525</v>
      </c>
      <c r="U293" s="156">
        <v>9.9499999999999993</v>
      </c>
      <c r="V293" s="156">
        <v>13.95</v>
      </c>
      <c r="W293" s="156">
        <v>17.190000000000001</v>
      </c>
      <c r="X293" s="147"/>
      <c r="Y293" s="144"/>
      <c r="Z293" s="144"/>
      <c r="AA293" s="144"/>
      <c r="AB293" s="144"/>
      <c r="AC293" s="144"/>
      <c r="AD293" s="144"/>
    </row>
    <row r="294" spans="1:30">
      <c r="A294" s="179"/>
      <c r="B294" s="146">
        <v>307</v>
      </c>
      <c r="C294" s="135" t="str">
        <f>VLOOKUP($B294,'[3]Center Details'!$A$1:$E$292,3,FALSE)</f>
        <v xml:space="preserve">Southeast </v>
      </c>
      <c r="D294" s="135" t="str">
        <f>VLOOKUP($B294,'[3]Center Details'!$A$1:$E$292,4,FALSE)</f>
        <v xml:space="preserve">South Florida </v>
      </c>
      <c r="E294" s="135" t="str">
        <f>VLOOKUP($B294,'[3]Center Details'!$A$1:$E$292,2,FALSE)</f>
        <v>Bowlero</v>
      </c>
      <c r="F294" s="135" t="str">
        <f>VLOOKUP($B294,'[3]Center Details'!$A$1:$E$292,5,FALSE)</f>
        <v xml:space="preserve">Bowlero Davie </v>
      </c>
      <c r="G294" s="135" t="s">
        <v>3626</v>
      </c>
      <c r="H294" s="148" t="s">
        <v>1089</v>
      </c>
      <c r="I294" s="148" t="s">
        <v>1089</v>
      </c>
      <c r="J294" s="143">
        <v>7.5</v>
      </c>
      <c r="K294" s="149" t="s">
        <v>3714</v>
      </c>
      <c r="L294" s="150">
        <v>4.24</v>
      </c>
      <c r="M294" s="150">
        <v>5.64</v>
      </c>
      <c r="N294" s="150">
        <v>5.64</v>
      </c>
      <c r="O294" s="150">
        <v>6.54</v>
      </c>
      <c r="P294" s="150">
        <v>4.3899999999999997</v>
      </c>
      <c r="Q294" s="150"/>
      <c r="R294" s="150"/>
      <c r="S294" s="141">
        <v>3.09</v>
      </c>
      <c r="T294" s="141">
        <v>12.19</v>
      </c>
      <c r="U294" s="151"/>
      <c r="V294" s="151"/>
      <c r="W294" s="151"/>
      <c r="X294" s="147"/>
      <c r="Y294" s="144"/>
      <c r="Z294" s="144"/>
      <c r="AA294" s="144"/>
      <c r="AB294" s="144"/>
      <c r="AC294" s="144"/>
      <c r="AD294" s="144"/>
    </row>
    <row r="297" spans="1:30" s="116" customFormat="1" ht="25.5">
      <c r="A297" s="180" t="s">
        <v>3715</v>
      </c>
      <c r="B297" s="181" t="s">
        <v>3716</v>
      </c>
      <c r="C297" s="181"/>
      <c r="D297" s="181"/>
      <c r="E297" s="181"/>
      <c r="F297" s="181"/>
      <c r="H297" s="182"/>
      <c r="I297" s="182"/>
      <c r="J297" s="182"/>
      <c r="K297" s="120"/>
      <c r="L297" s="182"/>
      <c r="M297" s="182"/>
      <c r="N297" s="182"/>
      <c r="O297" s="182"/>
      <c r="P297" s="182"/>
      <c r="Q297" s="182"/>
      <c r="R297" s="182"/>
      <c r="S297" s="183"/>
      <c r="T297" s="183"/>
      <c r="U297" s="182"/>
      <c r="V297" s="182"/>
      <c r="W297" s="182"/>
      <c r="X297" s="182"/>
    </row>
    <row r="298" spans="1:30" s="177" customFormat="1">
      <c r="A298" s="184">
        <v>43206</v>
      </c>
      <c r="B298" s="146">
        <v>328</v>
      </c>
      <c r="C298" s="135" t="str">
        <f>VLOOKUP($B298,'[3]Center Details'!$A$1:$E$292,3,FALSE)</f>
        <v xml:space="preserve">West </v>
      </c>
      <c r="D298" s="135" t="str">
        <f>VLOOKUP($B298,'[3]Center Details'!$A$1:$E$292,4,FALSE)</f>
        <v>Majestic</v>
      </c>
      <c r="E298" s="135" t="str">
        <f>VLOOKUP($B298,'[3]Center Details'!$A$1:$E$292,2,FALSE)</f>
        <v>Bowlero</v>
      </c>
      <c r="F298" s="135" t="str">
        <f>VLOOKUP($B298,'[3]Center Details'!$A$1:$E$292,5,FALSE)</f>
        <v>Bowlero North Scottsdale</v>
      </c>
      <c r="G298" s="135" t="s">
        <v>3626</v>
      </c>
      <c r="H298" s="148" t="s">
        <v>1089</v>
      </c>
      <c r="I298" s="148" t="s">
        <v>1089</v>
      </c>
      <c r="J298" s="143">
        <v>7</v>
      </c>
      <c r="K298" s="159"/>
      <c r="L298" s="150">
        <v>4.54</v>
      </c>
      <c r="M298" s="150">
        <v>5.84</v>
      </c>
      <c r="N298" s="150">
        <v>5.84</v>
      </c>
      <c r="O298" s="150">
        <v>6.84</v>
      </c>
      <c r="P298" s="150">
        <v>4.8899999999999997</v>
      </c>
      <c r="Q298" s="175"/>
      <c r="R298" s="175"/>
      <c r="S298" s="150">
        <v>3.09</v>
      </c>
      <c r="T298" s="150">
        <v>13.19</v>
      </c>
      <c r="U298" s="147"/>
      <c r="V298" s="147"/>
      <c r="W298" s="147"/>
      <c r="X298" s="147"/>
    </row>
    <row r="299" spans="1:30" s="177" customFormat="1">
      <c r="A299" s="184">
        <v>43207</v>
      </c>
      <c r="B299" s="146">
        <v>231</v>
      </c>
      <c r="C299" s="135" t="str">
        <f>VLOOKUP($B299,'[3]Center Details'!$A$1:$E$292,3,FALSE)</f>
        <v xml:space="preserve">Patriot </v>
      </c>
      <c r="D299" s="135" t="str">
        <f>VLOOKUP($B299,'[3]Center Details'!$A$1:$E$292,4,FALSE)</f>
        <v xml:space="preserve">Patriot </v>
      </c>
      <c r="E299" s="135" t="str">
        <f>VLOOKUP($B299,'[3]Center Details'!$A$1:$E$292,2,FALSE)</f>
        <v>AMF</v>
      </c>
      <c r="F299" s="135" t="str">
        <f>VLOOKUP($B299,'[3]Center Details'!$A$1:$E$292,5,FALSE)</f>
        <v>AMF Rose Bowl Lanes</v>
      </c>
      <c r="G299" s="135" t="s">
        <v>3624</v>
      </c>
      <c r="H299" s="185" t="s">
        <v>1088</v>
      </c>
      <c r="I299" s="143" t="s">
        <v>1089</v>
      </c>
      <c r="J299" s="143">
        <v>6</v>
      </c>
      <c r="K299" s="159"/>
      <c r="L299" s="140">
        <v>3.64</v>
      </c>
      <c r="M299" s="140">
        <v>5.04</v>
      </c>
      <c r="N299" s="140">
        <v>5.04</v>
      </c>
      <c r="O299" s="140">
        <v>5.74</v>
      </c>
      <c r="P299" s="140">
        <v>4.29</v>
      </c>
      <c r="Q299" s="175"/>
      <c r="R299" s="175"/>
      <c r="S299" s="150">
        <v>2.5</v>
      </c>
      <c r="T299" s="150">
        <v>10.89</v>
      </c>
      <c r="U299" s="147"/>
      <c r="V299" s="147"/>
      <c r="W299" s="147"/>
      <c r="X299" s="147"/>
    </row>
    <row r="300" spans="1:30" s="177" customFormat="1" ht="42.75">
      <c r="A300" s="184">
        <v>43208</v>
      </c>
      <c r="B300" s="134">
        <v>396</v>
      </c>
      <c r="C300" s="135" t="str">
        <f>VLOOKUP($B300,'[3]Center Details'!$A$1:$E$292,3,FALSE)</f>
        <v xml:space="preserve">Experiential </v>
      </c>
      <c r="D300" s="135" t="str">
        <f>VLOOKUP($B300,'[3]Center Details'!$A$1:$E$292,4,FALSE)</f>
        <v xml:space="preserve">Lone Star </v>
      </c>
      <c r="E300" s="135" t="str">
        <f>VLOOKUP($B300,'[3]Center Details'!$A$1:$E$292,2,FALSE)</f>
        <v>AMF</v>
      </c>
      <c r="F300" s="135" t="str">
        <f>VLOOKUP($B300,'[3]Center Details'!$A$1:$E$292,5,FALSE)</f>
        <v>AMF Humble Lanes</v>
      </c>
      <c r="G300" s="186" t="s">
        <v>3671</v>
      </c>
      <c r="H300" s="147" t="s">
        <v>525</v>
      </c>
      <c r="I300" s="147" t="s">
        <v>525</v>
      </c>
      <c r="J300" s="147" t="s">
        <v>525</v>
      </c>
      <c r="K300" s="153"/>
      <c r="L300" s="150">
        <v>4.6399999999999997</v>
      </c>
      <c r="M300" s="150">
        <v>6.34</v>
      </c>
      <c r="N300" s="150">
        <v>6.34</v>
      </c>
      <c r="O300" s="150">
        <v>6.94</v>
      </c>
      <c r="P300" s="150">
        <v>4.79</v>
      </c>
      <c r="Q300" s="175"/>
      <c r="R300" s="175"/>
      <c r="S300" s="147" t="s">
        <v>3717</v>
      </c>
      <c r="T300" s="147" t="s">
        <v>3717</v>
      </c>
      <c r="U300" s="172" t="s">
        <v>3672</v>
      </c>
      <c r="V300" s="147" t="s">
        <v>525</v>
      </c>
      <c r="W300" s="172" t="s">
        <v>3673</v>
      </c>
      <c r="X300" s="147"/>
    </row>
    <row r="301" spans="1:30" s="177" customFormat="1">
      <c r="A301" s="184">
        <v>43209</v>
      </c>
      <c r="B301" s="134">
        <v>203</v>
      </c>
      <c r="C301" s="135" t="str">
        <f>VLOOKUP($B301,'[3]Center Details'!$A$1:$E$292,3,FALSE)</f>
        <v xml:space="preserve">Ross </v>
      </c>
      <c r="D301" s="135" t="str">
        <f>VLOOKUP($B301,'[3]Center Details'!$A$1:$E$292,4,FALSE)</f>
        <v xml:space="preserve">Alligator </v>
      </c>
      <c r="E301" s="135" t="str">
        <f>VLOOKUP($B301,'[3]Center Details'!$A$1:$E$292,2,FALSE)</f>
        <v>AMF</v>
      </c>
      <c r="F301" s="135" t="str">
        <f>VLOOKUP($B301,'[3]Center Details'!$A$1:$E$292,5,FALSE)</f>
        <v>AMF Bradenton Lanes</v>
      </c>
      <c r="G301" s="135" t="s">
        <v>3624</v>
      </c>
      <c r="H301" s="136" t="s">
        <v>1088</v>
      </c>
      <c r="I301" s="164" t="s">
        <v>1089</v>
      </c>
      <c r="J301" s="138">
        <v>5</v>
      </c>
      <c r="K301" s="140">
        <v>4.24</v>
      </c>
      <c r="L301" s="140">
        <v>4.24</v>
      </c>
      <c r="M301" s="140">
        <v>5.64</v>
      </c>
      <c r="N301" s="140">
        <v>5.64</v>
      </c>
      <c r="O301" s="140">
        <v>6.24</v>
      </c>
      <c r="P301" s="140">
        <v>4.29</v>
      </c>
      <c r="Q301" s="141">
        <v>12.09</v>
      </c>
      <c r="R301" s="187"/>
      <c r="S301" s="140">
        <v>2.5</v>
      </c>
      <c r="T301" s="140">
        <v>12.09</v>
      </c>
      <c r="U301" s="188"/>
      <c r="V301" s="188"/>
      <c r="W301" s="188"/>
      <c r="X301" s="188"/>
    </row>
    <row r="302" spans="1:30">
      <c r="A302" s="189">
        <v>43209</v>
      </c>
      <c r="B302" s="190">
        <v>113</v>
      </c>
      <c r="C302" s="191" t="str">
        <f>VLOOKUP($B302,'[3]Center Details'!$A$1:$E$292,3,FALSE)</f>
        <v xml:space="preserve">Ross </v>
      </c>
      <c r="D302" s="191" t="str">
        <f>VLOOKUP($B302,'[3]Center Details'!$A$1:$E$292,4,FALSE)</f>
        <v xml:space="preserve">Alligator </v>
      </c>
      <c r="E302" s="191" t="str">
        <f>VLOOKUP($B302,'[3]Center Details'!$A$1:$E$292,2,FALSE)</f>
        <v>AMF</v>
      </c>
      <c r="F302" s="191" t="str">
        <f>VLOOKUP($B302,'[3]Center Details'!$A$1:$E$292,5,FALSE)</f>
        <v>AMF Savannah Lanes</v>
      </c>
      <c r="G302" s="191" t="s">
        <v>3624</v>
      </c>
      <c r="H302" s="192" t="s">
        <v>1088</v>
      </c>
      <c r="I302" s="193" t="s">
        <v>1089</v>
      </c>
      <c r="J302" s="139">
        <v>5</v>
      </c>
      <c r="K302" s="140"/>
      <c r="L302" s="194">
        <v>4.24</v>
      </c>
      <c r="M302" s="194">
        <v>5.64</v>
      </c>
      <c r="N302" s="194">
        <v>5.64</v>
      </c>
      <c r="O302" s="194">
        <v>6.24</v>
      </c>
      <c r="P302" s="194">
        <v>4.29</v>
      </c>
      <c r="Q302" s="141"/>
      <c r="S302" s="194">
        <v>2.5</v>
      </c>
      <c r="T302" s="194">
        <v>12.09</v>
      </c>
    </row>
    <row r="303" spans="1:30" s="171" customFormat="1">
      <c r="A303" s="189">
        <v>43234</v>
      </c>
      <c r="B303" s="190">
        <v>584</v>
      </c>
      <c r="C303" s="191" t="str">
        <f>VLOOKUP($B303,'[3]Center Details'!$A$1:$E$292,3,FALSE)</f>
        <v xml:space="preserve">Experiential </v>
      </c>
      <c r="D303" s="191" t="str">
        <f>VLOOKUP($B303,'[3]Center Details'!$A$1:$E$292,4,FALSE)</f>
        <v>Sequoia</v>
      </c>
      <c r="E303" s="191" t="str">
        <f>VLOOKUP($B303,'[3]Center Details'!$A$1:$E$292,2,FALSE)</f>
        <v>Bowlero</v>
      </c>
      <c r="F303" s="191" t="str">
        <f>VLOOKUP($B303,'[3]Center Details'!$A$1:$E$292,5,FALSE)</f>
        <v>Bowlero Clovis</v>
      </c>
      <c r="G303" s="191" t="s">
        <v>3626</v>
      </c>
      <c r="H303" s="153" t="s">
        <v>1089</v>
      </c>
      <c r="I303" s="153" t="s">
        <v>1088</v>
      </c>
      <c r="J303" s="153">
        <v>6</v>
      </c>
      <c r="K303" s="153"/>
      <c r="L303" s="175">
        <v>4.74</v>
      </c>
      <c r="M303" s="175">
        <v>6.64</v>
      </c>
      <c r="N303" s="175">
        <v>6.64</v>
      </c>
      <c r="O303" s="175">
        <v>8.14</v>
      </c>
      <c r="P303" s="175">
        <v>5.39</v>
      </c>
      <c r="Q303" s="175"/>
      <c r="R303" s="175"/>
      <c r="S303" s="175">
        <v>3.09</v>
      </c>
      <c r="T303" s="175">
        <v>13.19</v>
      </c>
      <c r="U303" s="153"/>
      <c r="V303" s="153"/>
      <c r="W303" s="153"/>
      <c r="X303" s="153"/>
    </row>
    <row r="304" spans="1:30" s="171" customFormat="1" ht="57" customHeight="1">
      <c r="A304" s="189" t="s">
        <v>3718</v>
      </c>
      <c r="B304" s="190">
        <v>267</v>
      </c>
      <c r="C304" s="191" t="str">
        <f>VLOOKUP($B304,'[3]Center Details'!$A$1:$E$292,3,FALSE)</f>
        <v xml:space="preserve">Experiential </v>
      </c>
      <c r="D304" s="191" t="str">
        <f>VLOOKUP($B304,'[3]Center Details'!$A$1:$E$292,4,FALSE)</f>
        <v xml:space="preserve">LA South </v>
      </c>
      <c r="E304" s="191" t="str">
        <f>VLOOKUP($B304,'[3]Center Details'!$A$1:$E$292,2,FALSE)</f>
        <v>Bowlero</v>
      </c>
      <c r="F304" s="191" t="str">
        <f>VLOOKUP($B304,'[3]Center Details'!$A$1:$E$292,5,FALSE)</f>
        <v xml:space="preserve">Bowlero Riverside </v>
      </c>
      <c r="G304" s="191" t="s">
        <v>3626</v>
      </c>
      <c r="H304" s="153" t="s">
        <v>1088</v>
      </c>
      <c r="I304" s="153" t="s">
        <v>1088</v>
      </c>
      <c r="J304" s="153">
        <v>6</v>
      </c>
      <c r="K304" s="153"/>
      <c r="L304" s="175">
        <v>4.74</v>
      </c>
      <c r="M304" s="175">
        <v>6.64</v>
      </c>
      <c r="N304" s="175">
        <v>6.64</v>
      </c>
      <c r="O304" s="175">
        <v>8.14</v>
      </c>
      <c r="P304" s="175">
        <v>5.39</v>
      </c>
      <c r="Q304" s="175"/>
      <c r="R304" s="175"/>
      <c r="S304" s="175">
        <v>3.09</v>
      </c>
      <c r="T304" s="175">
        <v>13.19</v>
      </c>
      <c r="U304" s="153"/>
      <c r="V304" s="153"/>
      <c r="W304" s="153"/>
      <c r="X304" s="153"/>
    </row>
    <row r="305" spans="2:9">
      <c r="B305" s="134"/>
      <c r="C305" s="135"/>
      <c r="D305" s="135"/>
      <c r="E305" s="135"/>
      <c r="F305" s="135"/>
    </row>
    <row r="306" spans="2:9">
      <c r="H306"/>
      <c r="I306"/>
    </row>
    <row r="307" spans="2:9">
      <c r="H307"/>
      <c r="I307"/>
    </row>
    <row r="308" spans="2:9">
      <c r="H308"/>
      <c r="I308"/>
    </row>
    <row r="309" spans="2:9">
      <c r="H309"/>
      <c r="I309"/>
    </row>
    <row r="310" spans="2:9">
      <c r="H310"/>
      <c r="I310"/>
    </row>
    <row r="311" spans="2:9">
      <c r="H311"/>
      <c r="I311"/>
    </row>
    <row r="312" spans="2:9">
      <c r="H312"/>
      <c r="I312"/>
    </row>
    <row r="313" spans="2:9">
      <c r="H313"/>
      <c r="I313"/>
    </row>
    <row r="314" spans="2:9">
      <c r="H314"/>
      <c r="I314"/>
    </row>
    <row r="315" spans="2:9">
      <c r="H315"/>
      <c r="I315"/>
    </row>
    <row r="316" spans="2:9">
      <c r="H316"/>
      <c r="I316"/>
    </row>
    <row r="317" spans="2:9">
      <c r="H317"/>
      <c r="I317"/>
    </row>
    <row r="318" spans="2:9">
      <c r="H318"/>
      <c r="I318"/>
    </row>
    <row r="319" spans="2:9">
      <c r="H319"/>
      <c r="I319"/>
    </row>
    <row r="320" spans="2:9">
      <c r="H320"/>
      <c r="I320"/>
    </row>
    <row r="321" spans="8:9">
      <c r="H321"/>
      <c r="I321"/>
    </row>
    <row r="322" spans="8:9">
      <c r="H322"/>
      <c r="I322"/>
    </row>
    <row r="323" spans="8:9">
      <c r="H323"/>
      <c r="I323"/>
    </row>
  </sheetData>
  <autoFilter ref="B2:X294">
    <sortState ref="B234:X289">
      <sortCondition ref="J2:J294"/>
    </sortState>
  </autoFilter>
  <mergeCells count="1">
    <mergeCell ref="S1:T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6"/>
  <sheetViews>
    <sheetView workbookViewId="0">
      <pane ySplit="1" topLeftCell="A2" activePane="bottomLeft" state="frozen"/>
      <selection pane="bottomLeft" activeCell="F8" sqref="F8"/>
    </sheetView>
  </sheetViews>
  <sheetFormatPr defaultRowHeight="14.25"/>
  <cols>
    <col min="5" max="5" width="34" customWidth="1"/>
    <col min="6" max="6" width="15" bestFit="1" customWidth="1"/>
    <col min="11" max="11" width="9.53125" customWidth="1"/>
    <col min="12" max="12" width="11.6640625" customWidth="1"/>
    <col min="13" max="13" width="49.265625" bestFit="1" customWidth="1"/>
    <col min="16" max="16" width="11.59765625" bestFit="1" customWidth="1"/>
  </cols>
  <sheetData>
    <row r="1" spans="1:16">
      <c r="A1" s="1" t="s">
        <v>469</v>
      </c>
      <c r="B1" s="2" t="s">
        <v>0</v>
      </c>
      <c r="C1" s="2" t="s">
        <v>1105</v>
      </c>
      <c r="D1" s="2" t="s">
        <v>1</v>
      </c>
      <c r="E1" s="2" t="s">
        <v>1107</v>
      </c>
      <c r="F1" t="s">
        <v>1085</v>
      </c>
      <c r="G1" t="s">
        <v>1084</v>
      </c>
      <c r="H1" t="s">
        <v>1083</v>
      </c>
      <c r="I1" t="s">
        <v>1082</v>
      </c>
      <c r="J1" t="s">
        <v>1081</v>
      </c>
      <c r="K1" t="s">
        <v>1144</v>
      </c>
      <c r="L1" t="s">
        <v>1145</v>
      </c>
      <c r="M1" t="s">
        <v>3722</v>
      </c>
      <c r="N1" t="s">
        <v>1144</v>
      </c>
      <c r="O1" t="s">
        <v>1145</v>
      </c>
      <c r="P1" t="s">
        <v>3721</v>
      </c>
    </row>
    <row r="2" spans="1:16">
      <c r="A2" s="201">
        <v>35</v>
      </c>
      <c r="B2" s="201" t="s">
        <v>11</v>
      </c>
      <c r="C2" s="203" t="s">
        <v>12</v>
      </c>
      <c r="D2" s="202" t="s">
        <v>22</v>
      </c>
      <c r="E2" s="201" t="s">
        <v>52</v>
      </c>
      <c r="F2" t="s">
        <v>980</v>
      </c>
      <c r="G2" t="s">
        <v>979</v>
      </c>
      <c r="H2" t="s">
        <v>565</v>
      </c>
      <c r="I2" t="s">
        <v>564</v>
      </c>
      <c r="J2">
        <v>35601</v>
      </c>
      <c r="K2">
        <f>VLOOKUP($A2,Sheet2!$A:$W,22,FALSE)</f>
        <v>38.646664199999996</v>
      </c>
      <c r="L2">
        <f>VLOOKUP($A2,Sheet2!$A:$W,23,FALSE)</f>
        <v>-85.7747028</v>
      </c>
      <c r="M2" s="171" t="str">
        <f t="shared" ref="M2:M65" si="0">F2&amp;","&amp;G2&amp;","&amp;H2&amp;" "&amp;J2</f>
        <v>3117 Highway 31 South,Decatur,AL 35601</v>
      </c>
      <c r="N2">
        <v>34.548990000000003</v>
      </c>
      <c r="O2">
        <v>-86.974164999999999</v>
      </c>
      <c r="P2">
        <f t="shared" ref="P2:P65" si="1">POWER(POWER((K2-N2), 2) + POWER((L2-O2), 2), 0.5)</f>
        <v>4.2696186502513802</v>
      </c>
    </row>
    <row r="3" spans="1:16">
      <c r="A3" s="205">
        <v>328</v>
      </c>
      <c r="B3" s="144" t="s">
        <v>44</v>
      </c>
      <c r="C3" s="144" t="s">
        <v>3720</v>
      </c>
      <c r="D3" s="144" t="s">
        <v>1587</v>
      </c>
      <c r="E3" s="144" t="s">
        <v>2159</v>
      </c>
      <c r="F3" t="s">
        <v>2163</v>
      </c>
      <c r="G3" t="s">
        <v>2165</v>
      </c>
      <c r="H3" t="s">
        <v>553</v>
      </c>
      <c r="I3" t="s">
        <v>552</v>
      </c>
      <c r="J3">
        <v>85054</v>
      </c>
      <c r="K3">
        <f>VLOOKUP($A3,Sheet2!$A:$W,22,FALSE)</f>
        <v>33.673135500000001</v>
      </c>
      <c r="L3">
        <f>VLOOKUP($A3,Sheet2!$A:$W,23,FALSE)</f>
        <v>-111.9882827</v>
      </c>
      <c r="M3" s="171" t="str">
        <f t="shared" si="0"/>
        <v>7000 E. MAYO BLVD.,PHOENIX,AZ 85054</v>
      </c>
      <c r="N3">
        <v>33.656695999999997</v>
      </c>
      <c r="O3">
        <v>-111.933106</v>
      </c>
      <c r="P3">
        <f t="shared" si="1"/>
        <v>5.757365181348658E-2</v>
      </c>
    </row>
    <row r="4" spans="1:16">
      <c r="A4" s="201">
        <v>76</v>
      </c>
      <c r="B4" s="201" t="s">
        <v>84</v>
      </c>
      <c r="C4" s="203" t="s">
        <v>85</v>
      </c>
      <c r="D4" s="202" t="s">
        <v>86</v>
      </c>
      <c r="E4" s="201" t="s">
        <v>87</v>
      </c>
      <c r="F4" t="s">
        <v>1019</v>
      </c>
      <c r="G4" t="s">
        <v>694</v>
      </c>
      <c r="H4" t="s">
        <v>695</v>
      </c>
      <c r="I4" t="s">
        <v>694</v>
      </c>
      <c r="J4">
        <v>10011</v>
      </c>
      <c r="K4">
        <f>VLOOKUP($A4,Sheet2!$A:$W,22,FALSE)</f>
        <v>40.712783700000003</v>
      </c>
      <c r="L4">
        <f>VLOOKUP($A4,Sheet2!$A:$W,23,FALSE)</f>
        <v>-74.005941300000003</v>
      </c>
      <c r="M4" s="171" t="str">
        <f t="shared" si="0"/>
        <v>Pier 60/23rd &amp; West Side Hwy,New York,NY 10011</v>
      </c>
      <c r="N4">
        <v>40.748731999999997</v>
      </c>
      <c r="O4">
        <v>-74.010037999999994</v>
      </c>
      <c r="P4">
        <f t="shared" si="1"/>
        <v>3.6180978756516498E-2</v>
      </c>
    </row>
    <row r="5" spans="1:16">
      <c r="A5" s="201">
        <v>509</v>
      </c>
      <c r="B5" s="201" t="s">
        <v>11</v>
      </c>
      <c r="C5" s="203" t="s">
        <v>85</v>
      </c>
      <c r="D5" s="202" t="s">
        <v>141</v>
      </c>
      <c r="E5" s="201" t="s">
        <v>293</v>
      </c>
      <c r="F5" t="s">
        <v>741</v>
      </c>
      <c r="G5" t="s">
        <v>740</v>
      </c>
      <c r="H5" t="s">
        <v>521</v>
      </c>
      <c r="I5" t="s">
        <v>520</v>
      </c>
      <c r="J5">
        <v>6512</v>
      </c>
      <c r="K5">
        <f>VLOOKUP($A5,Sheet2!$A:$W,22,FALSE)</f>
        <v>41.279465899999998</v>
      </c>
      <c r="L5">
        <f>VLOOKUP($A5,Sheet2!$A:$W,23,FALSE)</f>
        <v>-72.845172500000004</v>
      </c>
      <c r="M5" s="171" t="str">
        <f t="shared" si="0"/>
        <v>525 Main St.,East Haven,CT 6512</v>
      </c>
      <c r="N5">
        <v>41.284075000000001</v>
      </c>
      <c r="O5">
        <v>-72.880915000000002</v>
      </c>
      <c r="P5">
        <f t="shared" si="1"/>
        <v>3.6038453200156528E-2</v>
      </c>
    </row>
    <row r="6" spans="1:16">
      <c r="A6" s="201">
        <v>148</v>
      </c>
      <c r="B6" s="201" t="s">
        <v>44</v>
      </c>
      <c r="C6" s="203" t="s">
        <v>100</v>
      </c>
      <c r="D6" s="202" t="s">
        <v>131</v>
      </c>
      <c r="E6" s="201" t="s">
        <v>132</v>
      </c>
      <c r="F6" t="s">
        <v>918</v>
      </c>
      <c r="G6" t="s">
        <v>917</v>
      </c>
      <c r="H6" t="s">
        <v>533</v>
      </c>
      <c r="I6" t="s">
        <v>532</v>
      </c>
      <c r="J6">
        <v>92069</v>
      </c>
      <c r="K6">
        <f>VLOOKUP($A6,Sheet2!$A:$W,22,FALSE)</f>
        <v>33.133950400000003</v>
      </c>
      <c r="L6">
        <f>VLOOKUP($A6,Sheet2!$A:$W,23,FALSE)</f>
        <v>-117.1857311</v>
      </c>
      <c r="M6" t="str">
        <f t="shared" si="0"/>
        <v>945 San Marcos Blvd.,San Marcos,CA 92069</v>
      </c>
      <c r="N6">
        <f>VLOOKUP($A6,Sheet2!$A:$W,22,FALSE)</f>
        <v>33.133950400000003</v>
      </c>
      <c r="O6">
        <f>VLOOKUP($A6,Sheet2!$A:$W,23,FALSE)</f>
        <v>-117.1857311</v>
      </c>
      <c r="P6">
        <f t="shared" si="1"/>
        <v>0</v>
      </c>
    </row>
    <row r="7" spans="1:16">
      <c r="A7" s="201">
        <v>250</v>
      </c>
      <c r="B7" s="201" t="s">
        <v>11</v>
      </c>
      <c r="C7" s="203" t="s">
        <v>94</v>
      </c>
      <c r="D7" s="202" t="s">
        <v>106</v>
      </c>
      <c r="E7" s="201" t="s">
        <v>187</v>
      </c>
      <c r="F7" t="s">
        <v>856</v>
      </c>
      <c r="G7" t="s">
        <v>855</v>
      </c>
      <c r="H7" t="s">
        <v>726</v>
      </c>
      <c r="I7" t="s">
        <v>725</v>
      </c>
      <c r="J7">
        <v>23692</v>
      </c>
      <c r="K7">
        <f>VLOOKUP($A7,Sheet2!$A:$W,22,FALSE)</f>
        <v>37.143484800000003</v>
      </c>
      <c r="L7">
        <f>VLOOKUP($A7,Sheet2!$A:$W,23,FALSE)</f>
        <v>-76.456748000000005</v>
      </c>
      <c r="M7" t="str">
        <f t="shared" si="0"/>
        <v>4200 Grafton Route 17,Grafton,VA 23692</v>
      </c>
      <c r="N7">
        <f>VLOOKUP($A7,Sheet2!$A:$W,22,FALSE)</f>
        <v>37.143484800000003</v>
      </c>
      <c r="O7">
        <f>VLOOKUP($A7,Sheet2!$A:$W,23,FALSE)</f>
        <v>-76.456748000000005</v>
      </c>
      <c r="P7">
        <f t="shared" si="1"/>
        <v>0</v>
      </c>
    </row>
    <row r="8" spans="1:16">
      <c r="A8" s="201">
        <v>21</v>
      </c>
      <c r="B8" s="201" t="s">
        <v>11</v>
      </c>
      <c r="C8" s="203" t="s">
        <v>12</v>
      </c>
      <c r="D8" s="202" t="s">
        <v>28</v>
      </c>
      <c r="E8" s="201" t="s">
        <v>29</v>
      </c>
      <c r="F8" t="s">
        <v>986</v>
      </c>
      <c r="G8" t="s">
        <v>744</v>
      </c>
      <c r="H8" t="s">
        <v>565</v>
      </c>
      <c r="I8" t="s">
        <v>564</v>
      </c>
      <c r="J8">
        <v>36830</v>
      </c>
      <c r="K8">
        <f>VLOOKUP($A8,Sheet2!$A:$W,22,FALSE)</f>
        <v>32.616791300000003</v>
      </c>
      <c r="L8">
        <f>VLOOKUP($A8,Sheet2!$A:$W,23,FALSE)</f>
        <v>-85.465407900000002</v>
      </c>
      <c r="M8" t="str">
        <f t="shared" si="0"/>
        <v>719 Opelika Highway,Auburn,AL 36830</v>
      </c>
      <c r="N8">
        <f>VLOOKUP($A8,Sheet2!$A:$W,22,FALSE)</f>
        <v>32.616791300000003</v>
      </c>
      <c r="O8">
        <f>VLOOKUP($A8,Sheet2!$A:$W,23,FALSE)</f>
        <v>-85.465407900000002</v>
      </c>
      <c r="P8">
        <f t="shared" si="1"/>
        <v>0</v>
      </c>
    </row>
    <row r="9" spans="1:16">
      <c r="A9" s="201">
        <v>396</v>
      </c>
      <c r="B9" s="201" t="s">
        <v>11</v>
      </c>
      <c r="C9" s="203" t="s">
        <v>100</v>
      </c>
      <c r="D9" s="202" t="s">
        <v>101</v>
      </c>
      <c r="E9" s="201" t="s">
        <v>265</v>
      </c>
      <c r="F9" t="s">
        <v>777</v>
      </c>
      <c r="G9" t="s">
        <v>776</v>
      </c>
      <c r="H9" t="s">
        <v>487</v>
      </c>
      <c r="I9" t="s">
        <v>486</v>
      </c>
      <c r="J9">
        <v>77338</v>
      </c>
      <c r="K9">
        <f>VLOOKUP($A9,Sheet2!$A:$W,22,FALSE)</f>
        <v>30.0072583</v>
      </c>
      <c r="L9">
        <f>VLOOKUP($A9,Sheet2!$A:$W,23,FALSE)</f>
        <v>-95.267258499999997</v>
      </c>
      <c r="M9" s="171" t="str">
        <f t="shared" si="0"/>
        <v>19214 Eastex Highway,Humble,TX 77338</v>
      </c>
      <c r="N9">
        <v>29.995757000000001</v>
      </c>
      <c r="O9">
        <v>-95.270471999999998</v>
      </c>
      <c r="P9">
        <f t="shared" si="1"/>
        <v>1.1941795674854981E-2</v>
      </c>
    </row>
    <row r="10" spans="1:16">
      <c r="A10" s="201">
        <v>248</v>
      </c>
      <c r="B10" s="201" t="s">
        <v>11</v>
      </c>
      <c r="C10" s="203" t="s">
        <v>94</v>
      </c>
      <c r="D10" s="202" t="s">
        <v>106</v>
      </c>
      <c r="E10" s="201" t="s">
        <v>185</v>
      </c>
      <c r="F10" t="s">
        <v>859</v>
      </c>
      <c r="G10" t="s">
        <v>857</v>
      </c>
      <c r="H10" t="s">
        <v>726</v>
      </c>
      <c r="I10" t="s">
        <v>725</v>
      </c>
      <c r="J10">
        <v>23320</v>
      </c>
      <c r="K10">
        <f>VLOOKUP($A10,Sheet2!$A:$W,22,FALSE)</f>
        <v>36.746271299999997</v>
      </c>
      <c r="L10">
        <f>VLOOKUP($A10,Sheet2!$A:$W,23,FALSE)</f>
        <v>-76.242000700000006</v>
      </c>
      <c r="M10" t="str">
        <f t="shared" si="0"/>
        <v>112 E. Medical Parkway,Chesapeake,VA 23320</v>
      </c>
      <c r="N10">
        <f>VLOOKUP($A10,Sheet2!$A:$W,22,FALSE)</f>
        <v>36.746271299999997</v>
      </c>
      <c r="O10">
        <f>VLOOKUP($A10,Sheet2!$A:$W,23,FALSE)</f>
        <v>-76.242000700000006</v>
      </c>
      <c r="P10">
        <f t="shared" si="1"/>
        <v>0</v>
      </c>
    </row>
    <row r="11" spans="1:16">
      <c r="A11" s="201">
        <v>704</v>
      </c>
      <c r="B11" s="201" t="s">
        <v>44</v>
      </c>
      <c r="C11" s="203" t="s">
        <v>85</v>
      </c>
      <c r="D11" s="202" t="s">
        <v>86</v>
      </c>
      <c r="E11" s="201" t="s">
        <v>364</v>
      </c>
      <c r="F11" t="s">
        <v>1046</v>
      </c>
      <c r="G11" t="s">
        <v>1045</v>
      </c>
      <c r="H11" t="s">
        <v>509</v>
      </c>
      <c r="I11" t="s">
        <v>508</v>
      </c>
      <c r="J11">
        <v>33172</v>
      </c>
      <c r="K11">
        <f>VLOOKUP($A11,Sheet2!$A:$W,22,FALSE)</f>
        <v>25.7877598</v>
      </c>
      <c r="L11">
        <f>VLOOKUP($A11,Sheet2!$A:$W,23,FALSE)</f>
        <v>-80.380701700000003</v>
      </c>
      <c r="M11" t="str">
        <f t="shared" si="0"/>
        <v>11401 NW 12th St,Miami,FL 33172</v>
      </c>
      <c r="N11">
        <f>VLOOKUP($A11,Sheet2!$A:$W,22,FALSE)</f>
        <v>25.7877598</v>
      </c>
      <c r="O11">
        <f>VLOOKUP($A11,Sheet2!$A:$W,23,FALSE)</f>
        <v>-80.380701700000003</v>
      </c>
      <c r="P11">
        <f t="shared" si="1"/>
        <v>0</v>
      </c>
    </row>
    <row r="12" spans="1:16">
      <c r="A12" s="201">
        <v>846</v>
      </c>
      <c r="B12" s="201" t="s">
        <v>387</v>
      </c>
      <c r="C12" s="203" t="s">
        <v>56</v>
      </c>
      <c r="D12" s="202" t="s">
        <v>139</v>
      </c>
      <c r="E12" s="201" t="s">
        <v>411</v>
      </c>
      <c r="F12" t="s">
        <v>599</v>
      </c>
      <c r="G12" t="s">
        <v>598</v>
      </c>
      <c r="H12" t="s">
        <v>597</v>
      </c>
      <c r="I12" t="s">
        <v>596</v>
      </c>
      <c r="J12">
        <v>60139</v>
      </c>
      <c r="K12">
        <f>VLOOKUP($A12,Sheet2!$A:$W,22,FALSE)</f>
        <v>41.904718799999998</v>
      </c>
      <c r="L12">
        <f>VLOOKUP($A12,Sheet2!$A:$W,23,FALSE)</f>
        <v>-88.063828299999997</v>
      </c>
      <c r="M12" t="str">
        <f t="shared" si="0"/>
        <v>558 E. North Ave.,Glendale Heights,IL 60139</v>
      </c>
      <c r="N12">
        <f>VLOOKUP($A12,Sheet2!$A:$W,22,FALSE)</f>
        <v>41.904718799999998</v>
      </c>
      <c r="O12">
        <f>VLOOKUP($A12,Sheet2!$A:$W,23,FALSE)</f>
        <v>-88.063828299999997</v>
      </c>
      <c r="P12">
        <f t="shared" si="1"/>
        <v>0</v>
      </c>
    </row>
    <row r="13" spans="1:16">
      <c r="A13" s="201">
        <v>615</v>
      </c>
      <c r="B13" s="201" t="s">
        <v>11</v>
      </c>
      <c r="C13" s="203" t="s">
        <v>12</v>
      </c>
      <c r="D13" s="202" t="s">
        <v>123</v>
      </c>
      <c r="E13" s="201" t="s">
        <v>352</v>
      </c>
      <c r="F13" t="s">
        <v>654</v>
      </c>
      <c r="G13" t="s">
        <v>652</v>
      </c>
      <c r="H13" t="s">
        <v>565</v>
      </c>
      <c r="I13" t="s">
        <v>564</v>
      </c>
      <c r="J13">
        <v>36608</v>
      </c>
      <c r="K13">
        <f>VLOOKUP($A13,Sheet2!$A:$W,22,FALSE)</f>
        <v>30.6924493</v>
      </c>
      <c r="L13">
        <f>VLOOKUP($A13,Sheet2!$A:$W,23,FALSE)</f>
        <v>-88.226691700000003</v>
      </c>
      <c r="M13" t="str">
        <f t="shared" si="0"/>
        <v>125 No. Schillinger Rd.,Mobile,AL 36608</v>
      </c>
      <c r="N13">
        <f>VLOOKUP($A13,Sheet2!$A:$W,22,FALSE)</f>
        <v>30.6924493</v>
      </c>
      <c r="O13">
        <f>VLOOKUP($A13,Sheet2!$A:$W,23,FALSE)</f>
        <v>-88.226691700000003</v>
      </c>
      <c r="P13">
        <f t="shared" si="1"/>
        <v>0</v>
      </c>
    </row>
    <row r="14" spans="1:16">
      <c r="A14" s="201">
        <v>291</v>
      </c>
      <c r="B14" s="201" t="s">
        <v>11</v>
      </c>
      <c r="C14" s="203" t="s">
        <v>85</v>
      </c>
      <c r="D14" s="202" t="s">
        <v>216</v>
      </c>
      <c r="E14" s="201" t="s">
        <v>217</v>
      </c>
      <c r="F14" t="s">
        <v>834</v>
      </c>
      <c r="G14" t="s">
        <v>833</v>
      </c>
      <c r="H14" t="s">
        <v>479</v>
      </c>
      <c r="I14" t="s">
        <v>478</v>
      </c>
      <c r="J14">
        <v>55431</v>
      </c>
      <c r="K14">
        <f>VLOOKUP($A14,Sheet2!$A:$W,22,FALSE)</f>
        <v>44.859228899999998</v>
      </c>
      <c r="L14">
        <f>VLOOKUP($A14,Sheet2!$A:$W,23,FALSE)</f>
        <v>-93.306599899999995</v>
      </c>
      <c r="M14" s="171" t="str">
        <f t="shared" si="0"/>
        <v>7941 Southtown Center,Bloomington,MN 55431</v>
      </c>
      <c r="N14">
        <v>44.859425999999999</v>
      </c>
      <c r="O14">
        <v>-93.302886000000001</v>
      </c>
      <c r="P14">
        <f t="shared" si="1"/>
        <v>3.7191264592583376E-3</v>
      </c>
    </row>
    <row r="15" spans="1:16">
      <c r="A15" s="201">
        <v>883</v>
      </c>
      <c r="B15" s="201" t="s">
        <v>387</v>
      </c>
      <c r="C15" s="203" t="s">
        <v>94</v>
      </c>
      <c r="D15" s="202" t="s">
        <v>95</v>
      </c>
      <c r="E15" s="201" t="s">
        <v>451</v>
      </c>
      <c r="F15" t="s">
        <v>519</v>
      </c>
      <c r="G15" t="s">
        <v>518</v>
      </c>
      <c r="H15" t="s">
        <v>517</v>
      </c>
      <c r="I15" t="s">
        <v>516</v>
      </c>
      <c r="J15">
        <v>19904</v>
      </c>
      <c r="K15">
        <f>VLOOKUP($A15,Sheet2!$A:$W,22,FALSE)</f>
        <v>39.132110300000001</v>
      </c>
      <c r="L15">
        <f>VLOOKUP($A15,Sheet2!$A:$W,23,FALSE)</f>
        <v>-75.529506299999994</v>
      </c>
      <c r="M15" s="171" t="str">
        <f t="shared" si="0"/>
        <v>1600 S. Governors Ave.,Dover,DE 19904</v>
      </c>
      <c r="N15">
        <v>39.129232999999999</v>
      </c>
      <c r="O15">
        <v>-75.531740999999997</v>
      </c>
      <c r="P15">
        <f t="shared" si="1"/>
        <v>3.6431770997331224E-3</v>
      </c>
    </row>
    <row r="16" spans="1:16">
      <c r="A16" s="201">
        <v>638</v>
      </c>
      <c r="B16" s="201" t="s">
        <v>84</v>
      </c>
      <c r="C16" s="203" t="s">
        <v>100</v>
      </c>
      <c r="D16" s="202" t="s">
        <v>131</v>
      </c>
      <c r="E16" s="201" t="s">
        <v>360</v>
      </c>
      <c r="F16" t="s">
        <v>999</v>
      </c>
      <c r="G16" t="s">
        <v>998</v>
      </c>
      <c r="H16" t="s">
        <v>533</v>
      </c>
      <c r="I16" t="s">
        <v>532</v>
      </c>
      <c r="J16">
        <v>92802</v>
      </c>
      <c r="K16">
        <f>VLOOKUP($A16,Sheet2!$A:$W,22,FALSE)</f>
        <v>33.806532500000003</v>
      </c>
      <c r="L16">
        <f>VLOOKUP($A16,Sheet2!$A:$W,23,FALSE)</f>
        <v>-117.9124738</v>
      </c>
      <c r="M16" t="str">
        <f t="shared" si="0"/>
        <v>321 W Katella Ave,Anaheim,CA 92802</v>
      </c>
      <c r="N16">
        <f>VLOOKUP($A16,Sheet2!$A:$W,22,FALSE)</f>
        <v>33.806532500000003</v>
      </c>
      <c r="O16">
        <f>VLOOKUP($A16,Sheet2!$A:$W,23,FALSE)</f>
        <v>-117.9124738</v>
      </c>
      <c r="P16">
        <f t="shared" si="1"/>
        <v>0</v>
      </c>
    </row>
    <row r="17" spans="1:16">
      <c r="A17" s="201">
        <v>639</v>
      </c>
      <c r="B17" s="201" t="s">
        <v>11</v>
      </c>
      <c r="C17" s="203" t="s">
        <v>12</v>
      </c>
      <c r="D17" s="202" t="s">
        <v>361</v>
      </c>
      <c r="E17" s="201" t="s">
        <v>362</v>
      </c>
      <c r="F17" t="s">
        <v>645</v>
      </c>
      <c r="G17" t="s">
        <v>644</v>
      </c>
      <c r="H17" t="s">
        <v>509</v>
      </c>
      <c r="I17" t="s">
        <v>508</v>
      </c>
      <c r="J17">
        <v>33458</v>
      </c>
      <c r="K17">
        <f>VLOOKUP($A17,Sheet2!$A:$W,22,FALSE)</f>
        <v>26.931560999999999</v>
      </c>
      <c r="L17">
        <f>VLOOKUP($A17,Sheet2!$A:$W,23,FALSE)</f>
        <v>-80.127937700000004</v>
      </c>
      <c r="M17" s="171" t="str">
        <f t="shared" si="0"/>
        <v>350 Maplewood Drive,Jupiter,FL 33458</v>
      </c>
      <c r="N17">
        <v>26.931653000000001</v>
      </c>
      <c r="O17">
        <v>-80.125934999999998</v>
      </c>
      <c r="P17">
        <f t="shared" si="1"/>
        <v>2.0048120335888686E-3</v>
      </c>
    </row>
    <row r="18" spans="1:16">
      <c r="A18" s="201">
        <v>126</v>
      </c>
      <c r="B18" s="201" t="s">
        <v>11</v>
      </c>
      <c r="C18" s="203" t="s">
        <v>12</v>
      </c>
      <c r="D18" s="202" t="s">
        <v>13</v>
      </c>
      <c r="E18" s="201" t="s">
        <v>120</v>
      </c>
      <c r="F18" t="s">
        <v>931</v>
      </c>
      <c r="G18" t="s">
        <v>500</v>
      </c>
      <c r="H18" t="s">
        <v>930</v>
      </c>
      <c r="I18" t="s">
        <v>929</v>
      </c>
      <c r="J18">
        <v>29210</v>
      </c>
      <c r="K18">
        <f>VLOOKUP($A18,Sheet2!$A:$W,22,FALSE)</f>
        <v>34.028635999999999</v>
      </c>
      <c r="L18">
        <f>VLOOKUP($A18,Sheet2!$A:$W,23,FALSE)</f>
        <v>-81.116405999999998</v>
      </c>
      <c r="M18" t="str">
        <f t="shared" si="0"/>
        <v>1733 Bush River Road,Columbia,SC 29210</v>
      </c>
      <c r="N18">
        <f>VLOOKUP($A18,Sheet2!$A:$W,22,FALSE)</f>
        <v>34.028635999999999</v>
      </c>
      <c r="O18">
        <f>VLOOKUP($A18,Sheet2!$A:$W,23,FALSE)</f>
        <v>-81.116405999999998</v>
      </c>
      <c r="P18">
        <f t="shared" si="1"/>
        <v>0</v>
      </c>
    </row>
    <row r="19" spans="1:16">
      <c r="A19" s="201">
        <v>535</v>
      </c>
      <c r="B19" s="201" t="s">
        <v>11</v>
      </c>
      <c r="C19" s="203" t="s">
        <v>85</v>
      </c>
      <c r="D19" s="202" t="s">
        <v>312</v>
      </c>
      <c r="E19" s="201" t="s">
        <v>313</v>
      </c>
      <c r="F19" t="s">
        <v>709</v>
      </c>
      <c r="G19" t="s">
        <v>708</v>
      </c>
      <c r="H19" t="s">
        <v>495</v>
      </c>
      <c r="I19" t="s">
        <v>494</v>
      </c>
      <c r="J19">
        <v>7747</v>
      </c>
      <c r="K19">
        <f>VLOOKUP($A19,Sheet2!$A:$W,22,FALSE)</f>
        <v>40.401107000000003</v>
      </c>
      <c r="L19">
        <f>VLOOKUP($A19,Sheet2!$A:$W,23,FALSE)</f>
        <v>-74.227232000000001</v>
      </c>
      <c r="M19" t="str">
        <f t="shared" si="0"/>
        <v>1061-G Route #34,Aberdeen,NJ 7747</v>
      </c>
      <c r="N19">
        <f>VLOOKUP($A19,Sheet2!$A:$W,22,FALSE)</f>
        <v>40.401107000000003</v>
      </c>
      <c r="O19">
        <f>VLOOKUP($A19,Sheet2!$A:$W,23,FALSE)</f>
        <v>-74.227232000000001</v>
      </c>
      <c r="P19">
        <f t="shared" si="1"/>
        <v>0</v>
      </c>
    </row>
    <row r="20" spans="1:16">
      <c r="A20" s="201">
        <v>829</v>
      </c>
      <c r="B20" s="201" t="s">
        <v>387</v>
      </c>
      <c r="C20" s="203" t="s">
        <v>56</v>
      </c>
      <c r="D20" s="202" t="s">
        <v>173</v>
      </c>
      <c r="E20" s="201" t="s">
        <v>392</v>
      </c>
      <c r="F20" t="s">
        <v>635</v>
      </c>
      <c r="G20" t="s">
        <v>634</v>
      </c>
      <c r="H20" t="s">
        <v>625</v>
      </c>
      <c r="I20" t="s">
        <v>624</v>
      </c>
      <c r="J20">
        <v>80014</v>
      </c>
      <c r="K20">
        <f>VLOOKUP($A20,Sheet2!$A:$W,22,FALSE)</f>
        <v>39.676673399999999</v>
      </c>
      <c r="L20">
        <f>VLOOKUP($A20,Sheet2!$A:$W,23,FALSE)</f>
        <v>-104.84553219999999</v>
      </c>
      <c r="M20" t="str">
        <f t="shared" si="0"/>
        <v>2200 S. Peoria,Aurora,CO 80014</v>
      </c>
      <c r="N20">
        <f>VLOOKUP($A20,Sheet2!$A:$W,22,FALSE)</f>
        <v>39.676673399999999</v>
      </c>
      <c r="O20">
        <f>VLOOKUP($A20,Sheet2!$A:$W,23,FALSE)</f>
        <v>-104.84553219999999</v>
      </c>
      <c r="P20">
        <f t="shared" si="1"/>
        <v>0</v>
      </c>
    </row>
    <row r="21" spans="1:16">
      <c r="A21" s="201">
        <v>292</v>
      </c>
      <c r="B21" s="201" t="s">
        <v>11</v>
      </c>
      <c r="C21" s="203" t="s">
        <v>85</v>
      </c>
      <c r="D21" s="202" t="s">
        <v>216</v>
      </c>
      <c r="E21" s="201" t="s">
        <v>218</v>
      </c>
      <c r="F21" t="s">
        <v>832</v>
      </c>
      <c r="G21" t="s">
        <v>831</v>
      </c>
      <c r="H21" t="s">
        <v>479</v>
      </c>
      <c r="I21" t="s">
        <v>478</v>
      </c>
      <c r="J21">
        <v>55117</v>
      </c>
      <c r="K21">
        <f>VLOOKUP($A21,Sheet2!$A:$W,22,FALSE)</f>
        <v>45.026020600000003</v>
      </c>
      <c r="L21">
        <f>VLOOKUP($A21,Sheet2!$A:$W,23,FALSE)</f>
        <v>-93.1040177</v>
      </c>
      <c r="M21" s="171" t="str">
        <f t="shared" si="0"/>
        <v>61 Little Canada Rd. West,St. Paul,MN 55117</v>
      </c>
      <c r="N21">
        <v>45.026446999999997</v>
      </c>
      <c r="O21">
        <v>-93.102351999999996</v>
      </c>
      <c r="P21">
        <f t="shared" si="1"/>
        <v>1.7194107857077773E-3</v>
      </c>
    </row>
    <row r="22" spans="1:16">
      <c r="A22" s="201">
        <v>852</v>
      </c>
      <c r="B22" s="201" t="s">
        <v>44</v>
      </c>
      <c r="C22" s="203" t="s">
        <v>85</v>
      </c>
      <c r="D22" s="202" t="s">
        <v>312</v>
      </c>
      <c r="E22" s="201" t="s">
        <v>417</v>
      </c>
      <c r="F22" t="s">
        <v>1021</v>
      </c>
      <c r="G22" t="s">
        <v>1020</v>
      </c>
      <c r="H22" t="s">
        <v>495</v>
      </c>
      <c r="I22" t="s">
        <v>494</v>
      </c>
      <c r="J22">
        <v>8902</v>
      </c>
      <c r="K22">
        <f>VLOOKUP($A22,Sheet2!$A:$W,22,FALSE)</f>
        <v>40.463450000000002</v>
      </c>
      <c r="L22">
        <f>VLOOKUP($A22,Sheet2!$A:$W,23,FALSE)</f>
        <v>-74.451513899999995</v>
      </c>
      <c r="M22" s="171" t="str">
        <f t="shared" si="0"/>
        <v>790 U.S. Route 1,N. Brunswick,NJ 8902</v>
      </c>
      <c r="N22">
        <v>40.462474999999998</v>
      </c>
      <c r="O22">
        <v>-74.452162000000001</v>
      </c>
      <c r="P22">
        <f t="shared" si="1"/>
        <v>1.1707513015222709E-3</v>
      </c>
    </row>
    <row r="23" spans="1:16">
      <c r="A23" s="201">
        <v>205</v>
      </c>
      <c r="B23" s="201" t="s">
        <v>11</v>
      </c>
      <c r="C23" s="203" t="s">
        <v>94</v>
      </c>
      <c r="D23" s="202" t="s">
        <v>113</v>
      </c>
      <c r="E23" s="201" t="s">
        <v>151</v>
      </c>
      <c r="F23" t="s">
        <v>898</v>
      </c>
      <c r="G23" t="s">
        <v>897</v>
      </c>
      <c r="H23" t="s">
        <v>509</v>
      </c>
      <c r="I23" t="s">
        <v>508</v>
      </c>
      <c r="J23">
        <v>34292</v>
      </c>
      <c r="K23">
        <f>VLOOKUP($A23,Sheet2!$A:$W,22,FALSE)</f>
        <v>27.085842599999999</v>
      </c>
      <c r="L23">
        <f>VLOOKUP($A23,Sheet2!$A:$W,23,FALSE)</f>
        <v>-82.429877099999999</v>
      </c>
      <c r="M23" t="str">
        <f t="shared" si="0"/>
        <v>1100 US 41 By-Pass South,Venice,FL 34292</v>
      </c>
      <c r="N23">
        <f>VLOOKUP($A23,Sheet2!$A:$W,22,FALSE)</f>
        <v>27.085842599999999</v>
      </c>
      <c r="O23">
        <f>VLOOKUP($A23,Sheet2!$A:$W,23,FALSE)</f>
        <v>-82.429877099999999</v>
      </c>
      <c r="P23">
        <f t="shared" si="1"/>
        <v>0</v>
      </c>
    </row>
    <row r="24" spans="1:16">
      <c r="A24" s="201">
        <v>319</v>
      </c>
      <c r="B24" s="201" t="s">
        <v>84</v>
      </c>
      <c r="C24" s="203" t="s">
        <v>12</v>
      </c>
      <c r="D24" s="202" t="s">
        <v>229</v>
      </c>
      <c r="E24" s="201" t="s">
        <v>230</v>
      </c>
      <c r="F24" t="s">
        <v>1011</v>
      </c>
      <c r="G24" t="s">
        <v>1010</v>
      </c>
      <c r="H24" t="s">
        <v>505</v>
      </c>
      <c r="I24" t="s">
        <v>504</v>
      </c>
      <c r="J24">
        <v>30341</v>
      </c>
      <c r="K24">
        <f>VLOOKUP($A24,Sheet2!$A:$W,22,FALSE)</f>
        <v>33.919858699999999</v>
      </c>
      <c r="L24">
        <f>VLOOKUP($A24,Sheet2!$A:$W,23,FALSE)</f>
        <v>-84.299121799999995</v>
      </c>
      <c r="M24" s="171" t="str">
        <f t="shared" si="0"/>
        <v>2175 Savoy Drive,Atlanta,GA 30341</v>
      </c>
      <c r="N24">
        <v>33.919125000000001</v>
      </c>
      <c r="O24">
        <v>-84.299160999999998</v>
      </c>
      <c r="P24">
        <f t="shared" si="1"/>
        <v>7.3474643925444867E-4</v>
      </c>
    </row>
    <row r="25" spans="1:16">
      <c r="A25" s="201">
        <v>295</v>
      </c>
      <c r="B25" s="201" t="s">
        <v>11</v>
      </c>
      <c r="C25" s="203" t="s">
        <v>56</v>
      </c>
      <c r="D25" s="202" t="s">
        <v>173</v>
      </c>
      <c r="E25" s="201" t="s">
        <v>219</v>
      </c>
      <c r="F25" t="s">
        <v>830</v>
      </c>
      <c r="G25" t="s">
        <v>829</v>
      </c>
      <c r="H25" t="s">
        <v>625</v>
      </c>
      <c r="I25" t="s">
        <v>624</v>
      </c>
      <c r="J25">
        <v>80229</v>
      </c>
      <c r="K25">
        <f>VLOOKUP($A25,Sheet2!$A:$W,22,FALSE)</f>
        <v>39.856251399999998</v>
      </c>
      <c r="L25">
        <f>VLOOKUP($A25,Sheet2!$A:$W,23,FALSE)</f>
        <v>-104.9836294</v>
      </c>
      <c r="M25" s="171" t="str">
        <f t="shared" si="0"/>
        <v>8800 Grant St.,Thornton,CO 80229</v>
      </c>
      <c r="N25">
        <v>39.85718</v>
      </c>
      <c r="O25">
        <v>-104.982788</v>
      </c>
      <c r="P25">
        <f t="shared" si="1"/>
        <v>1.2530969316063027E-3</v>
      </c>
    </row>
    <row r="26" spans="1:16">
      <c r="A26" s="201">
        <v>155</v>
      </c>
      <c r="B26" s="201" t="s">
        <v>44</v>
      </c>
      <c r="C26" s="203" t="s">
        <v>100</v>
      </c>
      <c r="D26" s="202" t="s">
        <v>104</v>
      </c>
      <c r="E26" s="201" t="s">
        <v>135</v>
      </c>
      <c r="F26" t="s">
        <v>1077</v>
      </c>
      <c r="G26" t="s">
        <v>490</v>
      </c>
      <c r="H26" t="s">
        <v>487</v>
      </c>
      <c r="I26" t="s">
        <v>486</v>
      </c>
      <c r="J26">
        <v>78216</v>
      </c>
      <c r="K26">
        <f>VLOOKUP($A26,Sheet2!$A:$W,22,FALSE)</f>
        <v>29.562717800000001</v>
      </c>
      <c r="L26">
        <f>VLOOKUP($A26,Sheet2!$A:$W,23,FALSE)</f>
        <v>-98.483568500000004</v>
      </c>
      <c r="M26" s="171" t="str">
        <f t="shared" si="0"/>
        <v>13307 San Pedro,San Antonio,TX 78216</v>
      </c>
      <c r="N26">
        <v>29.562605000000001</v>
      </c>
      <c r="O26">
        <v>-98.484761000000006</v>
      </c>
      <c r="P26">
        <f t="shared" si="1"/>
        <v>1.1978230628956136E-3</v>
      </c>
    </row>
    <row r="27" spans="1:16">
      <c r="A27" s="201">
        <v>706</v>
      </c>
      <c r="B27" s="201" t="s">
        <v>84</v>
      </c>
      <c r="C27" s="203" t="s">
        <v>100</v>
      </c>
      <c r="D27" s="202" t="s">
        <v>131</v>
      </c>
      <c r="E27" s="201" t="s">
        <v>366</v>
      </c>
      <c r="F27" t="s">
        <v>993</v>
      </c>
      <c r="G27" t="s">
        <v>992</v>
      </c>
      <c r="H27" t="s">
        <v>533</v>
      </c>
      <c r="I27" t="s">
        <v>532</v>
      </c>
      <c r="J27">
        <v>92782</v>
      </c>
      <c r="K27">
        <f>VLOOKUP($A27,Sheet2!$A:$W,22,FALSE)</f>
        <v>33.698697699999997</v>
      </c>
      <c r="L27">
        <f>VLOOKUP($A27,Sheet2!$A:$W,23,FALSE)</f>
        <v>-117.8281985</v>
      </c>
      <c r="M27" t="str">
        <f t="shared" si="0"/>
        <v>2405 Park Avenue,Tustin,CA 92782</v>
      </c>
      <c r="N27">
        <v>33.698011000000001</v>
      </c>
      <c r="O27">
        <v>-117.82779600000001</v>
      </c>
      <c r="P27">
        <f t="shared" si="1"/>
        <v>7.9596679578251058E-4</v>
      </c>
    </row>
    <row r="28" spans="1:16">
      <c r="A28" s="201">
        <v>341</v>
      </c>
      <c r="B28" s="201" t="s">
        <v>11</v>
      </c>
      <c r="C28" s="203" t="s">
        <v>94</v>
      </c>
      <c r="D28" s="202" t="s">
        <v>95</v>
      </c>
      <c r="E28" s="201" t="s">
        <v>239</v>
      </c>
      <c r="F28" t="s">
        <v>804</v>
      </c>
      <c r="G28" t="s">
        <v>502</v>
      </c>
      <c r="H28" t="s">
        <v>499</v>
      </c>
      <c r="I28" t="s">
        <v>498</v>
      </c>
      <c r="J28">
        <v>21222</v>
      </c>
      <c r="K28">
        <f>VLOOKUP($A28,Sheet2!$A:$W,22,FALSE)</f>
        <v>39.283668300000002</v>
      </c>
      <c r="L28">
        <f>VLOOKUP($A28,Sheet2!$A:$W,23,FALSE)</f>
        <v>-76.505260899999996</v>
      </c>
      <c r="M28" t="str">
        <f t="shared" si="0"/>
        <v>1101 Merritt Boulevard,Baltimore,MD 21222</v>
      </c>
      <c r="N28">
        <v>39.282955999999999</v>
      </c>
      <c r="O28">
        <v>-76.505446000000006</v>
      </c>
      <c r="P28">
        <f t="shared" si="1"/>
        <v>7.3595740366465376E-4</v>
      </c>
    </row>
    <row r="29" spans="1:16">
      <c r="A29" s="201">
        <v>870</v>
      </c>
      <c r="B29" s="201" t="s">
        <v>387</v>
      </c>
      <c r="C29" s="203" t="s">
        <v>100</v>
      </c>
      <c r="D29" s="202" t="s">
        <v>188</v>
      </c>
      <c r="E29" s="201" t="s">
        <v>435</v>
      </c>
      <c r="F29" t="s">
        <v>549</v>
      </c>
      <c r="G29" t="s">
        <v>548</v>
      </c>
      <c r="H29" t="s">
        <v>533</v>
      </c>
      <c r="I29" t="s">
        <v>532</v>
      </c>
      <c r="J29">
        <v>91730</v>
      </c>
      <c r="K29">
        <f>VLOOKUP($A29,Sheet2!$A:$W,22,FALSE)</f>
        <v>34.110100000000003</v>
      </c>
      <c r="L29">
        <f>VLOOKUP($A29,Sheet2!$A:$W,23,FALSE)</f>
        <v>-117.576904</v>
      </c>
      <c r="M29" t="str">
        <f t="shared" si="0"/>
        <v>7930 Haven Ave.,Rancho Cucamonga,CA 91730</v>
      </c>
      <c r="N29">
        <v>34.109591000000002</v>
      </c>
      <c r="O29">
        <v>-117.57740699999999</v>
      </c>
      <c r="P29">
        <f t="shared" si="1"/>
        <v>7.1560463944539974E-4</v>
      </c>
    </row>
    <row r="30" spans="1:16">
      <c r="A30" s="201">
        <v>262</v>
      </c>
      <c r="B30" s="201" t="s">
        <v>11</v>
      </c>
      <c r="C30" s="203" t="s">
        <v>100</v>
      </c>
      <c r="D30" s="202" t="s">
        <v>194</v>
      </c>
      <c r="E30" s="201" t="s">
        <v>199</v>
      </c>
      <c r="F30" t="s">
        <v>850</v>
      </c>
      <c r="G30" t="s">
        <v>849</v>
      </c>
      <c r="H30" t="s">
        <v>533</v>
      </c>
      <c r="I30" t="s">
        <v>532</v>
      </c>
      <c r="J30">
        <v>92832</v>
      </c>
      <c r="K30">
        <f>VLOOKUP($A30,Sheet2!$A:$W,22,FALSE)</f>
        <v>33.854493499999997</v>
      </c>
      <c r="L30">
        <f>VLOOKUP($A30,Sheet2!$A:$W,23,FALSE)</f>
        <v>-117.91998390000001</v>
      </c>
      <c r="M30" t="str">
        <f t="shared" si="0"/>
        <v>1501 S. Lemon St.,Fullerton,CA 92832</v>
      </c>
      <c r="N30">
        <v>33.854819999999997</v>
      </c>
      <c r="O30">
        <v>-117.920598</v>
      </c>
      <c r="P30">
        <f t="shared" si="1"/>
        <v>6.9550058230827163E-4</v>
      </c>
    </row>
    <row r="31" spans="1:16">
      <c r="A31" s="201">
        <v>78</v>
      </c>
      <c r="B31" s="201" t="s">
        <v>11</v>
      </c>
      <c r="C31" s="203" t="s">
        <v>85</v>
      </c>
      <c r="D31" s="202" t="s">
        <v>91</v>
      </c>
      <c r="E31" s="201" t="s">
        <v>92</v>
      </c>
      <c r="F31" t="s">
        <v>957</v>
      </c>
      <c r="G31" t="s">
        <v>956</v>
      </c>
      <c r="H31" t="s">
        <v>695</v>
      </c>
      <c r="I31" t="s">
        <v>694</v>
      </c>
      <c r="J31">
        <v>11530</v>
      </c>
      <c r="K31">
        <f>VLOOKUP($A31,Sheet2!$A:$W,22,FALSE)</f>
        <v>40.735878999999997</v>
      </c>
      <c r="L31">
        <f>VLOOKUP($A31,Sheet2!$A:$W,23,FALSE)</f>
        <v>-73.597809999999996</v>
      </c>
      <c r="M31" t="str">
        <f t="shared" si="0"/>
        <v>987 Stewart Avenue,Garden City,NY 11530</v>
      </c>
      <c r="N31">
        <v>40.735245999999997</v>
      </c>
      <c r="O31">
        <v>-73.597723999999999</v>
      </c>
      <c r="P31">
        <f t="shared" si="1"/>
        <v>6.3881530977271815E-4</v>
      </c>
    </row>
    <row r="32" spans="1:16">
      <c r="A32" s="201">
        <v>143</v>
      </c>
      <c r="B32" s="201" t="s">
        <v>44</v>
      </c>
      <c r="C32" s="203" t="s">
        <v>100</v>
      </c>
      <c r="D32" s="202" t="s">
        <v>101</v>
      </c>
      <c r="E32" s="201" t="s">
        <v>127</v>
      </c>
      <c r="F32" t="s">
        <v>1079</v>
      </c>
      <c r="G32" t="s">
        <v>1078</v>
      </c>
      <c r="H32" t="s">
        <v>487</v>
      </c>
      <c r="I32" t="s">
        <v>486</v>
      </c>
      <c r="J32">
        <v>78415</v>
      </c>
      <c r="K32">
        <f>VLOOKUP($A32,Sheet2!$A:$W,22,FALSE)</f>
        <v>27.716323500000001</v>
      </c>
      <c r="L32">
        <f>VLOOKUP($A32,Sheet2!$A:$W,23,FALSE)</f>
        <v>-97.437771799999993</v>
      </c>
      <c r="M32" t="str">
        <f t="shared" si="0"/>
        <v>6116 Ayers St.,Corpus Christi,TX 78415</v>
      </c>
      <c r="N32">
        <v>27.716512000000002</v>
      </c>
      <c r="O32">
        <v>-97.438271</v>
      </c>
      <c r="P32">
        <f t="shared" si="1"/>
        <v>5.3360368252785997E-4</v>
      </c>
    </row>
    <row r="33" spans="1:16">
      <c r="A33" s="201">
        <v>115</v>
      </c>
      <c r="B33" s="201" t="s">
        <v>11</v>
      </c>
      <c r="C33" s="203" t="s">
        <v>94</v>
      </c>
      <c r="D33" s="202" t="s">
        <v>111</v>
      </c>
      <c r="E33" s="201" t="s">
        <v>117</v>
      </c>
      <c r="F33" t="s">
        <v>936</v>
      </c>
      <c r="G33" t="s">
        <v>927</v>
      </c>
      <c r="H33" t="s">
        <v>726</v>
      </c>
      <c r="I33" t="s">
        <v>725</v>
      </c>
      <c r="J33">
        <v>23230</v>
      </c>
      <c r="K33">
        <f>VLOOKUP($A33,Sheet2!$A:$W,22,FALSE)</f>
        <v>37.599108000000001</v>
      </c>
      <c r="L33">
        <f>VLOOKUP($A33,Sheet2!$A:$W,23,FALSE)</f>
        <v>-77.513019999999997</v>
      </c>
      <c r="M33" t="str">
        <f t="shared" si="0"/>
        <v>6540 West Broad Street,Richmond,VA 23230</v>
      </c>
      <c r="N33">
        <v>37.599131999999997</v>
      </c>
      <c r="O33">
        <v>-77.513480999999999</v>
      </c>
      <c r="P33">
        <f t="shared" si="1"/>
        <v>4.6162430612034451E-4</v>
      </c>
    </row>
    <row r="34" spans="1:16">
      <c r="A34" s="201">
        <v>276</v>
      </c>
      <c r="B34" s="201" t="s">
        <v>11</v>
      </c>
      <c r="C34" s="203" t="s">
        <v>56</v>
      </c>
      <c r="D34" s="202" t="s">
        <v>57</v>
      </c>
      <c r="E34" s="201" t="s">
        <v>209</v>
      </c>
      <c r="F34" t="s">
        <v>846</v>
      </c>
      <c r="G34" t="s">
        <v>845</v>
      </c>
      <c r="H34" t="s">
        <v>664</v>
      </c>
      <c r="I34" t="s">
        <v>663</v>
      </c>
      <c r="J34">
        <v>74145</v>
      </c>
      <c r="K34">
        <f>VLOOKUP($A34,Sheet2!$A:$W,22,FALSE)</f>
        <v>36.118132600000003</v>
      </c>
      <c r="L34">
        <f>VLOOKUP($A34,Sheet2!$A:$W,23,FALSE)</f>
        <v>-95.903612199999998</v>
      </c>
      <c r="M34" t="str">
        <f t="shared" si="0"/>
        <v>3121 S. Sheridan Road,Tulsa,OK 74145</v>
      </c>
      <c r="N34">
        <v>36.117879000000002</v>
      </c>
      <c r="O34">
        <v>-95.903936000000002</v>
      </c>
      <c r="P34">
        <f t="shared" si="1"/>
        <v>4.1128992207787799E-4</v>
      </c>
    </row>
    <row r="35" spans="1:16">
      <c r="A35" s="201">
        <v>515</v>
      </c>
      <c r="B35" s="201" t="s">
        <v>11</v>
      </c>
      <c r="C35" s="203" t="s">
        <v>66</v>
      </c>
      <c r="D35" s="202" t="s">
        <v>168</v>
      </c>
      <c r="E35" s="201" t="s">
        <v>297</v>
      </c>
      <c r="F35" t="s">
        <v>734</v>
      </c>
      <c r="G35" t="s">
        <v>733</v>
      </c>
      <c r="H35" t="s">
        <v>722</v>
      </c>
      <c r="I35" t="s">
        <v>721</v>
      </c>
      <c r="J35">
        <v>49546</v>
      </c>
      <c r="K35">
        <f>VLOOKUP($A35,Sheet2!$A:$W,22,FALSE)</f>
        <v>42.9177648</v>
      </c>
      <c r="L35">
        <f>VLOOKUP($A35,Sheet2!$A:$W,23,FALSE)</f>
        <v>-85.581338500000001</v>
      </c>
      <c r="M35" t="str">
        <f t="shared" si="0"/>
        <v>3500 Lake Eastbrook Blvd.,Grand Rapid,MI 49546</v>
      </c>
      <c r="N35">
        <v>42.91769</v>
      </c>
      <c r="O35">
        <v>-85.581737000000004</v>
      </c>
      <c r="P35">
        <f t="shared" si="1"/>
        <v>4.0545935678227749E-4</v>
      </c>
    </row>
    <row r="36" spans="1:16">
      <c r="A36" s="201">
        <v>887</v>
      </c>
      <c r="B36" s="201" t="s">
        <v>387</v>
      </c>
      <c r="C36" s="203" t="s">
        <v>12</v>
      </c>
      <c r="D36" s="202" t="s">
        <v>13</v>
      </c>
      <c r="E36" s="201" t="s">
        <v>456</v>
      </c>
      <c r="F36" t="s">
        <v>507</v>
      </c>
      <c r="G36" t="s">
        <v>506</v>
      </c>
      <c r="H36" t="s">
        <v>505</v>
      </c>
      <c r="I36" t="s">
        <v>504</v>
      </c>
      <c r="J36">
        <v>30907</v>
      </c>
      <c r="K36">
        <f>VLOOKUP($A36,Sheet2!$A:$W,22,FALSE)</f>
        <v>33.515796000000002</v>
      </c>
      <c r="L36">
        <f>VLOOKUP($A36,Sheet2!$A:$W,23,FALSE)</f>
        <v>-82.052352999999997</v>
      </c>
      <c r="M36" t="str">
        <f t="shared" si="0"/>
        <v>3067 Washington Rd.,Augusta,GA 30907</v>
      </c>
      <c r="N36">
        <v>33.516185</v>
      </c>
      <c r="O36">
        <v>-82.052375999999995</v>
      </c>
      <c r="P36">
        <f t="shared" si="1"/>
        <v>3.896793553663231E-4</v>
      </c>
    </row>
    <row r="37" spans="1:16">
      <c r="A37" s="201">
        <v>536</v>
      </c>
      <c r="B37" s="201" t="s">
        <v>84</v>
      </c>
      <c r="C37" s="203" t="s">
        <v>85</v>
      </c>
      <c r="D37" s="202" t="s">
        <v>312</v>
      </c>
      <c r="E37" s="201" t="s">
        <v>314</v>
      </c>
      <c r="F37" t="s">
        <v>1005</v>
      </c>
      <c r="G37" t="s">
        <v>1004</v>
      </c>
      <c r="H37" t="s">
        <v>495</v>
      </c>
      <c r="I37" t="s">
        <v>494</v>
      </c>
      <c r="J37">
        <v>8812</v>
      </c>
      <c r="K37">
        <f>VLOOKUP($A37,Sheet2!$A:$W,22,FALSE)</f>
        <v>40.585740999999999</v>
      </c>
      <c r="L37">
        <f>VLOOKUP($A37,Sheet2!$A:$W,23,FALSE)</f>
        <v>-74.51088</v>
      </c>
      <c r="M37" t="str">
        <f t="shared" si="0"/>
        <v>380 US Highway 22,Green Brook,NJ 8812</v>
      </c>
      <c r="N37">
        <v>40.585757999999998</v>
      </c>
      <c r="O37">
        <v>-74.511263999999997</v>
      </c>
      <c r="P37">
        <f t="shared" si="1"/>
        <v>3.8437611788137493E-4</v>
      </c>
    </row>
    <row r="38" spans="1:16">
      <c r="A38" s="201">
        <v>880</v>
      </c>
      <c r="B38" s="201" t="s">
        <v>387</v>
      </c>
      <c r="C38" s="203" t="s">
        <v>66</v>
      </c>
      <c r="D38" s="202" t="s">
        <v>447</v>
      </c>
      <c r="E38" s="201" t="s">
        <v>448</v>
      </c>
      <c r="F38" t="s">
        <v>531</v>
      </c>
      <c r="G38" t="s">
        <v>530</v>
      </c>
      <c r="H38" t="s">
        <v>526</v>
      </c>
      <c r="I38" t="s">
        <v>525</v>
      </c>
      <c r="J38" t="s">
        <v>529</v>
      </c>
      <c r="K38">
        <f>VLOOKUP($A38,Sheet2!$A:$W,22,FALSE)</f>
        <v>43.457241099999997</v>
      </c>
      <c r="L38">
        <f>VLOOKUP($A38,Sheet2!$A:$W,23,FALSE)</f>
        <v>-80.473352500000004</v>
      </c>
      <c r="M38" t="str">
        <f t="shared" si="0"/>
        <v>385 Frederick Plaza,Kitchener, Ont,CAN N2H 2P2</v>
      </c>
      <c r="N38">
        <v>43.457492000000002</v>
      </c>
      <c r="O38">
        <v>-80.473616000000007</v>
      </c>
      <c r="P38">
        <f t="shared" si="1"/>
        <v>3.6384482956845863E-4</v>
      </c>
    </row>
    <row r="39" spans="1:16">
      <c r="A39" s="201">
        <v>263</v>
      </c>
      <c r="B39" s="201" t="s">
        <v>44</v>
      </c>
      <c r="C39" s="203" t="s">
        <v>100</v>
      </c>
      <c r="D39" s="202" t="s">
        <v>190</v>
      </c>
      <c r="E39" s="201" t="s">
        <v>205</v>
      </c>
      <c r="F39" t="s">
        <v>1068</v>
      </c>
      <c r="G39" t="s">
        <v>659</v>
      </c>
      <c r="H39" t="s">
        <v>533</v>
      </c>
      <c r="I39" t="s">
        <v>532</v>
      </c>
      <c r="J39">
        <v>90045</v>
      </c>
      <c r="K39">
        <f>VLOOKUP($A39,Sheet2!$A:$W,22,FALSE)</f>
        <v>33.958092899999997</v>
      </c>
      <c r="L39">
        <f>VLOOKUP($A39,Sheet2!$A:$W,23,FALSE)</f>
        <v>-118.41768070000001</v>
      </c>
      <c r="M39" t="str">
        <f t="shared" si="0"/>
        <v>8731 Lincoln Blvd.,Westchester,CA 90045</v>
      </c>
      <c r="N39">
        <v>33.957808</v>
      </c>
      <c r="O39">
        <v>-118.417869</v>
      </c>
      <c r="P39">
        <f t="shared" si="1"/>
        <v>3.4150387991170226E-4</v>
      </c>
    </row>
    <row r="40" spans="1:16">
      <c r="A40" s="201">
        <v>210</v>
      </c>
      <c r="B40" s="201" t="s">
        <v>44</v>
      </c>
      <c r="C40" s="203" t="s">
        <v>85</v>
      </c>
      <c r="D40" s="202" t="s">
        <v>145</v>
      </c>
      <c r="E40" s="201" t="s">
        <v>157</v>
      </c>
      <c r="F40" t="s">
        <v>1074</v>
      </c>
      <c r="G40" t="s">
        <v>1073</v>
      </c>
      <c r="H40" t="s">
        <v>695</v>
      </c>
      <c r="I40" t="s">
        <v>694</v>
      </c>
      <c r="J40">
        <v>11377</v>
      </c>
      <c r="K40">
        <f>VLOOKUP($A40,Sheet2!$A:$W,22,FALSE)</f>
        <v>40.752452099999999</v>
      </c>
      <c r="L40">
        <f>VLOOKUP($A40,Sheet2!$A:$W,23,FALSE)</f>
        <v>-73.8966475</v>
      </c>
      <c r="M40" t="str">
        <f t="shared" si="0"/>
        <v>69-10 34th Avenue,Woodside,NY 11377</v>
      </c>
      <c r="N40">
        <v>40.752130000000001</v>
      </c>
      <c r="O40">
        <v>-73.896585999999999</v>
      </c>
      <c r="P40">
        <f t="shared" si="1"/>
        <v>3.2791867894186688E-4</v>
      </c>
    </row>
    <row r="41" spans="1:16">
      <c r="A41" s="201">
        <v>864</v>
      </c>
      <c r="B41" s="201" t="s">
        <v>387</v>
      </c>
      <c r="C41" s="203" t="s">
        <v>56</v>
      </c>
      <c r="D41" s="202" t="s">
        <v>247</v>
      </c>
      <c r="E41" s="201" t="s">
        <v>429</v>
      </c>
      <c r="F41" t="s">
        <v>563</v>
      </c>
      <c r="G41" t="s">
        <v>562</v>
      </c>
      <c r="H41" t="s">
        <v>553</v>
      </c>
      <c r="I41" t="s">
        <v>552</v>
      </c>
      <c r="J41">
        <v>85323</v>
      </c>
      <c r="K41">
        <f>VLOOKUP($A41,Sheet2!$A:$W,22,FALSE)</f>
        <v>33.448564400000002</v>
      </c>
      <c r="L41">
        <f>VLOOKUP($A41,Sheet2!$A:$W,23,FALSE)</f>
        <v>-112.3490975</v>
      </c>
      <c r="M41" t="str">
        <f t="shared" si="0"/>
        <v>1425 N. Central,Avondale,AZ 85323</v>
      </c>
      <c r="N41">
        <v>33.448410000000003</v>
      </c>
      <c r="O41">
        <v>-112.348827</v>
      </c>
      <c r="P41">
        <f t="shared" si="1"/>
        <v>3.1146365759012043E-4</v>
      </c>
    </row>
    <row r="42" spans="1:16">
      <c r="A42" s="201">
        <v>244</v>
      </c>
      <c r="B42" s="201" t="s">
        <v>11</v>
      </c>
      <c r="C42" s="203" t="s">
        <v>94</v>
      </c>
      <c r="D42" s="202" t="s">
        <v>106</v>
      </c>
      <c r="E42" s="201" t="s">
        <v>183</v>
      </c>
      <c r="F42" t="s">
        <v>863</v>
      </c>
      <c r="G42" t="s">
        <v>862</v>
      </c>
      <c r="H42" t="s">
        <v>726</v>
      </c>
      <c r="I42" t="s">
        <v>725</v>
      </c>
      <c r="J42">
        <v>23518</v>
      </c>
      <c r="K42">
        <f>VLOOKUP($A42,Sheet2!$A:$W,22,FALSE)</f>
        <v>36.914104600000002</v>
      </c>
      <c r="L42">
        <f>VLOOKUP($A42,Sheet2!$A:$W,23,FALSE)</f>
        <v>-76.214381299999999</v>
      </c>
      <c r="M42" t="str">
        <f t="shared" si="0"/>
        <v>2441 E. Little Creek Road,Norfolk,VA 23518</v>
      </c>
      <c r="N42">
        <v>36.914205000000003</v>
      </c>
      <c r="O42">
        <v>-76.214090999999996</v>
      </c>
      <c r="P42">
        <f t="shared" si="1"/>
        <v>3.0717136911181643E-4</v>
      </c>
    </row>
    <row r="43" spans="1:16">
      <c r="A43" s="201">
        <v>58</v>
      </c>
      <c r="B43" s="201" t="s">
        <v>11</v>
      </c>
      <c r="C43" s="203" t="s">
        <v>56</v>
      </c>
      <c r="D43" s="202" t="s">
        <v>57</v>
      </c>
      <c r="E43" s="201" t="s">
        <v>64</v>
      </c>
      <c r="F43" t="s">
        <v>972</v>
      </c>
      <c r="G43" t="s">
        <v>500</v>
      </c>
      <c r="H43" t="s">
        <v>475</v>
      </c>
      <c r="I43" t="s">
        <v>474</v>
      </c>
      <c r="J43">
        <v>65203</v>
      </c>
      <c r="K43">
        <f>VLOOKUP($A43,Sheet2!$A:$W,22,FALSE)</f>
        <v>38.967402999999997</v>
      </c>
      <c r="L43">
        <f>VLOOKUP($A43,Sheet2!$A:$W,23,FALSE)</f>
        <v>-92.332823000000005</v>
      </c>
      <c r="M43" t="str">
        <f t="shared" si="0"/>
        <v>1508 North Providence Road,Columbia,MO 65203</v>
      </c>
      <c r="N43">
        <v>38.967317000000001</v>
      </c>
      <c r="O43">
        <v>-92.333100000000002</v>
      </c>
      <c r="P43">
        <f t="shared" si="1"/>
        <v>2.9004310024139762E-4</v>
      </c>
    </row>
    <row r="44" spans="1:16">
      <c r="A44" s="201">
        <v>843</v>
      </c>
      <c r="B44" s="201" t="s">
        <v>387</v>
      </c>
      <c r="C44" s="203" t="s">
        <v>56</v>
      </c>
      <c r="D44" s="202" t="s">
        <v>139</v>
      </c>
      <c r="E44" s="201" t="s">
        <v>408</v>
      </c>
      <c r="F44" t="s">
        <v>605</v>
      </c>
      <c r="G44" t="s">
        <v>604</v>
      </c>
      <c r="H44" t="s">
        <v>597</v>
      </c>
      <c r="I44" t="s">
        <v>596</v>
      </c>
      <c r="J44">
        <v>60171</v>
      </c>
      <c r="K44">
        <f>VLOOKUP($A44,Sheet2!$A:$W,22,FALSE)</f>
        <v>41.935909000000002</v>
      </c>
      <c r="L44">
        <f>VLOOKUP($A44,Sheet2!$A:$W,23,FALSE)</f>
        <v>-87.849248000000003</v>
      </c>
      <c r="M44" t="str">
        <f t="shared" si="0"/>
        <v>3111 River Rd.,River Grove,IL 60171</v>
      </c>
      <c r="N44">
        <v>41.936028</v>
      </c>
      <c r="O44">
        <v>-87.849491999999998</v>
      </c>
      <c r="P44">
        <f t="shared" si="1"/>
        <v>2.7147191382736509E-4</v>
      </c>
    </row>
    <row r="45" spans="1:16">
      <c r="A45" s="201">
        <v>138</v>
      </c>
      <c r="B45" s="201" t="s">
        <v>11</v>
      </c>
      <c r="C45" s="203" t="s">
        <v>12</v>
      </c>
      <c r="D45" s="202" t="s">
        <v>123</v>
      </c>
      <c r="E45" s="201" t="s">
        <v>124</v>
      </c>
      <c r="F45" t="s">
        <v>926</v>
      </c>
      <c r="G45" t="s">
        <v>925</v>
      </c>
      <c r="H45" t="s">
        <v>565</v>
      </c>
      <c r="I45" t="s">
        <v>564</v>
      </c>
      <c r="J45">
        <v>35401</v>
      </c>
      <c r="K45">
        <f>VLOOKUP($A45,Sheet2!$A:$W,22,FALSE)</f>
        <v>33.1996574</v>
      </c>
      <c r="L45">
        <f>VLOOKUP($A45,Sheet2!$A:$W,23,FALSE)</f>
        <v>-87.542808899999997</v>
      </c>
      <c r="M45" t="str">
        <f t="shared" si="0"/>
        <v>520 15th Street,Tuscaloosa,AL 35401</v>
      </c>
      <c r="N45">
        <v>33.199387999999999</v>
      </c>
      <c r="O45">
        <v>-87.542783</v>
      </c>
      <c r="P45">
        <f t="shared" si="1"/>
        <v>2.7064214379903477E-4</v>
      </c>
    </row>
    <row r="46" spans="1:16">
      <c r="A46" s="201">
        <v>889</v>
      </c>
      <c r="B46" s="201" t="s">
        <v>387</v>
      </c>
      <c r="C46" s="203" t="s">
        <v>94</v>
      </c>
      <c r="D46" s="202" t="s">
        <v>233</v>
      </c>
      <c r="E46" s="201" t="s">
        <v>459</v>
      </c>
      <c r="F46" t="s">
        <v>501</v>
      </c>
      <c r="G46" t="s">
        <v>500</v>
      </c>
      <c r="H46" t="s">
        <v>499</v>
      </c>
      <c r="I46" t="s">
        <v>498</v>
      </c>
      <c r="J46">
        <v>21045</v>
      </c>
      <c r="K46">
        <f>VLOOKUP($A46,Sheet2!$A:$W,22,FALSE)</f>
        <v>39.176222199999998</v>
      </c>
      <c r="L46">
        <f>VLOOKUP($A46,Sheet2!$A:$W,23,FALSE)</f>
        <v>-76.8405834</v>
      </c>
      <c r="M46" t="str">
        <f t="shared" si="0"/>
        <v>7100 Carved Stone Rd.,Columbia,MD 21045</v>
      </c>
      <c r="N46">
        <v>39.176157000000003</v>
      </c>
      <c r="O46">
        <v>-76.840843000000007</v>
      </c>
      <c r="P46">
        <f t="shared" si="1"/>
        <v>2.6766247402805449E-4</v>
      </c>
    </row>
    <row r="47" spans="1:16">
      <c r="A47" s="201">
        <v>602</v>
      </c>
      <c r="B47" s="201" t="s">
        <v>11</v>
      </c>
      <c r="C47" s="203" t="s">
        <v>56</v>
      </c>
      <c r="D47" s="202" t="s">
        <v>57</v>
      </c>
      <c r="E47" s="201" t="s">
        <v>345</v>
      </c>
      <c r="F47" t="s">
        <v>666</v>
      </c>
      <c r="G47" t="s">
        <v>665</v>
      </c>
      <c r="H47" t="s">
        <v>664</v>
      </c>
      <c r="I47" t="s">
        <v>663</v>
      </c>
      <c r="J47">
        <v>73127</v>
      </c>
      <c r="K47">
        <f>VLOOKUP($A47,Sheet2!$A:$W,22,FALSE)</f>
        <v>35.492153799999997</v>
      </c>
      <c r="L47">
        <f>VLOOKUP($A47,Sheet2!$A:$W,23,FALSE)</f>
        <v>-97.602681099999998</v>
      </c>
      <c r="M47" t="str">
        <f t="shared" si="0"/>
        <v>4600 North West 23rd St.,Oklahoma City,OK 73127</v>
      </c>
      <c r="N47">
        <v>35.492417000000003</v>
      </c>
      <c r="O47">
        <v>-97.602689999999996</v>
      </c>
      <c r="P47">
        <f t="shared" si="1"/>
        <v>2.6335043194047908E-4</v>
      </c>
    </row>
    <row r="48" spans="1:16">
      <c r="A48" s="201">
        <v>124</v>
      </c>
      <c r="B48" s="201" t="s">
        <v>11</v>
      </c>
      <c r="C48" s="203" t="s">
        <v>94</v>
      </c>
      <c r="D48" s="202" t="s">
        <v>113</v>
      </c>
      <c r="E48" s="201" t="s">
        <v>119</v>
      </c>
      <c r="F48" t="s">
        <v>933</v>
      </c>
      <c r="G48" t="s">
        <v>932</v>
      </c>
      <c r="H48" t="s">
        <v>509</v>
      </c>
      <c r="I48" t="s">
        <v>508</v>
      </c>
      <c r="J48">
        <v>33617</v>
      </c>
      <c r="K48">
        <f>VLOOKUP($A48,Sheet2!$A:$W,22,FALSE)</f>
        <v>28.066989</v>
      </c>
      <c r="L48">
        <f>VLOOKUP($A48,Sheet2!$A:$W,23,FALSE)</f>
        <v>-82.392607999999996</v>
      </c>
      <c r="M48" t="str">
        <f t="shared" si="0"/>
        <v>13109 North 56th Street,Tampa,FL 33617</v>
      </c>
      <c r="N48">
        <v>28.066993</v>
      </c>
      <c r="O48">
        <v>-82.392861999999994</v>
      </c>
      <c r="P48">
        <f t="shared" si="1"/>
        <v>2.540314941086836E-4</v>
      </c>
    </row>
    <row r="49" spans="1:16">
      <c r="A49" s="201">
        <v>545</v>
      </c>
      <c r="B49" s="201" t="s">
        <v>11</v>
      </c>
      <c r="C49" s="203" t="s">
        <v>66</v>
      </c>
      <c r="D49" s="202" t="s">
        <v>162</v>
      </c>
      <c r="E49" s="201" t="s">
        <v>315</v>
      </c>
      <c r="F49" t="s">
        <v>703</v>
      </c>
      <c r="G49" t="s">
        <v>702</v>
      </c>
      <c r="H49" t="s">
        <v>695</v>
      </c>
      <c r="I49" t="s">
        <v>694</v>
      </c>
      <c r="J49">
        <v>14615</v>
      </c>
      <c r="K49">
        <f>VLOOKUP($A49,Sheet2!$A:$W,22,FALSE)</f>
        <v>43.193229000000002</v>
      </c>
      <c r="L49">
        <f>VLOOKUP($A49,Sheet2!$A:$W,23,FALSE)</f>
        <v>-77.661536999999996</v>
      </c>
      <c r="M49" t="str">
        <f t="shared" si="0"/>
        <v>1151 Ridgeway Ave.,Rochester,NY 14615</v>
      </c>
      <c r="N49">
        <v>43.193322000000002</v>
      </c>
      <c r="O49">
        <v>-77.661771999999999</v>
      </c>
      <c r="P49">
        <f t="shared" si="1"/>
        <v>2.5273306076095919E-4</v>
      </c>
    </row>
    <row r="50" spans="1:16">
      <c r="A50" s="201">
        <v>89</v>
      </c>
      <c r="B50" s="201" t="s">
        <v>11</v>
      </c>
      <c r="C50" s="203" t="s">
        <v>94</v>
      </c>
      <c r="D50" s="202" t="s">
        <v>97</v>
      </c>
      <c r="E50" s="201" t="s">
        <v>98</v>
      </c>
      <c r="F50" t="s">
        <v>952</v>
      </c>
      <c r="G50" t="s">
        <v>951</v>
      </c>
      <c r="H50" t="s">
        <v>487</v>
      </c>
      <c r="I50" t="s">
        <v>486</v>
      </c>
      <c r="J50">
        <v>76015</v>
      </c>
      <c r="K50">
        <f>VLOOKUP($A50,Sheet2!$A:$W,22,FALSE)</f>
        <v>32.693173299999998</v>
      </c>
      <c r="L50">
        <f>VLOOKUP($A50,Sheet2!$A:$W,23,FALSE)</f>
        <v>-97.124797599999994</v>
      </c>
      <c r="M50" t="str">
        <f t="shared" si="0"/>
        <v>3149 S. Cooper St.,Arlington,TX 76015</v>
      </c>
      <c r="N50">
        <v>32.693044999999998</v>
      </c>
      <c r="O50">
        <v>-97.124581000000006</v>
      </c>
      <c r="P50">
        <f t="shared" si="1"/>
        <v>2.5174679738695975E-4</v>
      </c>
    </row>
    <row r="51" spans="1:16">
      <c r="A51" s="201">
        <v>402</v>
      </c>
      <c r="B51" s="201" t="s">
        <v>11</v>
      </c>
      <c r="C51" s="203" t="s">
        <v>94</v>
      </c>
      <c r="D51" s="202" t="s">
        <v>271</v>
      </c>
      <c r="E51" s="201" t="s">
        <v>272</v>
      </c>
      <c r="F51" t="s">
        <v>767</v>
      </c>
      <c r="G51" t="s">
        <v>766</v>
      </c>
      <c r="H51" t="s">
        <v>509</v>
      </c>
      <c r="I51" t="s">
        <v>508</v>
      </c>
      <c r="J51">
        <v>32763</v>
      </c>
      <c r="K51">
        <f>VLOOKUP($A51,Sheet2!$A:$W,22,FALSE)</f>
        <v>28.907876000000002</v>
      </c>
      <c r="L51">
        <f>VLOOKUP($A51,Sheet2!$A:$W,23,FALSE)</f>
        <v>-81.291697999999997</v>
      </c>
      <c r="M51" t="str">
        <f t="shared" si="0"/>
        <v>2716 Enterprise Road,Orange City,FL 32763</v>
      </c>
      <c r="N51">
        <v>28.908044</v>
      </c>
      <c r="O51">
        <v>-81.291882999999999</v>
      </c>
      <c r="P51">
        <f t="shared" si="1"/>
        <v>2.4989797918396439E-4</v>
      </c>
    </row>
    <row r="52" spans="1:16">
      <c r="A52" s="201">
        <v>223</v>
      </c>
      <c r="B52" s="201" t="s">
        <v>11</v>
      </c>
      <c r="C52" s="203" t="s">
        <v>66</v>
      </c>
      <c r="D52" s="202" t="s">
        <v>168</v>
      </c>
      <c r="E52" s="201" t="s">
        <v>169</v>
      </c>
      <c r="F52" t="s">
        <v>882</v>
      </c>
      <c r="G52" t="s">
        <v>881</v>
      </c>
      <c r="H52" t="s">
        <v>575</v>
      </c>
      <c r="I52" t="s">
        <v>574</v>
      </c>
      <c r="J52">
        <v>44142</v>
      </c>
      <c r="K52">
        <f>VLOOKUP($A52,Sheet2!$A:$W,22,FALSE)</f>
        <v>41.4051343</v>
      </c>
      <c r="L52">
        <f>VLOOKUP($A52,Sheet2!$A:$W,23,FALSE)</f>
        <v>-81.8004964</v>
      </c>
      <c r="M52" t="str">
        <f t="shared" si="0"/>
        <v>14950 Snow Road,Brookpark,OH 44142</v>
      </c>
      <c r="N52">
        <v>41.405110000000001</v>
      </c>
      <c r="O52">
        <v>-81.800742999999997</v>
      </c>
      <c r="P52">
        <f t="shared" si="1"/>
        <v>2.477943703930794E-4</v>
      </c>
    </row>
    <row r="53" spans="1:16">
      <c r="A53" s="201">
        <v>559</v>
      </c>
      <c r="B53" s="201" t="s">
        <v>11</v>
      </c>
      <c r="C53" s="203" t="s">
        <v>94</v>
      </c>
      <c r="D53" s="202" t="s">
        <v>97</v>
      </c>
      <c r="E53" s="201" t="s">
        <v>321</v>
      </c>
      <c r="F53" t="s">
        <v>693</v>
      </c>
      <c r="G53" t="s">
        <v>692</v>
      </c>
      <c r="H53" t="s">
        <v>487</v>
      </c>
      <c r="I53" t="s">
        <v>486</v>
      </c>
      <c r="J53">
        <v>75041</v>
      </c>
      <c r="K53">
        <f>VLOOKUP($A53,Sheet2!$A:$W,22,FALSE)</f>
        <v>32.862924100000001</v>
      </c>
      <c r="L53">
        <f>VLOOKUP($A53,Sheet2!$A:$W,23,FALSE)</f>
        <v>-96.654484699999998</v>
      </c>
      <c r="M53" t="str">
        <f t="shared" si="0"/>
        <v>1950 Plaza Drive,Garland,TX 75041</v>
      </c>
      <c r="N53">
        <v>32.862692000000003</v>
      </c>
      <c r="O53">
        <v>-96.654521000000003</v>
      </c>
      <c r="P53">
        <f t="shared" si="1"/>
        <v>2.3492147624145816E-4</v>
      </c>
    </row>
    <row r="54" spans="1:16">
      <c r="A54" s="201">
        <v>90</v>
      </c>
      <c r="B54" s="201" t="s">
        <v>11</v>
      </c>
      <c r="C54" s="203" t="s">
        <v>100</v>
      </c>
      <c r="D54" s="202" t="s">
        <v>101</v>
      </c>
      <c r="E54" s="201" t="s">
        <v>102</v>
      </c>
      <c r="F54" t="s">
        <v>950</v>
      </c>
      <c r="G54" t="s">
        <v>774</v>
      </c>
      <c r="H54" t="s">
        <v>487</v>
      </c>
      <c r="I54" t="s">
        <v>486</v>
      </c>
      <c r="J54">
        <v>77090</v>
      </c>
      <c r="K54">
        <f>VLOOKUP($A54,Sheet2!$A:$W,22,FALSE)</f>
        <v>30.005013000000002</v>
      </c>
      <c r="L54">
        <f>VLOOKUP($A54,Sheet2!$A:$W,23,FALSE)</f>
        <v>-95.429017999999999</v>
      </c>
      <c r="M54" t="str">
        <f t="shared" si="0"/>
        <v>267 N. Forest Blvd.,Houston,TX 77090</v>
      </c>
      <c r="N54">
        <v>30.004928</v>
      </c>
      <c r="O54">
        <v>-95.429222999999993</v>
      </c>
      <c r="P54">
        <f t="shared" si="1"/>
        <v>2.2192341020700195E-4</v>
      </c>
    </row>
    <row r="55" spans="1:16">
      <c r="A55" s="201">
        <v>375</v>
      </c>
      <c r="B55" s="201" t="s">
        <v>44</v>
      </c>
      <c r="C55" s="203" t="s">
        <v>100</v>
      </c>
      <c r="D55" s="202" t="s">
        <v>252</v>
      </c>
      <c r="E55" s="201" t="s">
        <v>260</v>
      </c>
      <c r="F55" t="s">
        <v>1061</v>
      </c>
      <c r="G55" t="s">
        <v>768</v>
      </c>
      <c r="H55" t="s">
        <v>726</v>
      </c>
      <c r="I55" t="s">
        <v>725</v>
      </c>
      <c r="J55">
        <v>20175</v>
      </c>
      <c r="K55">
        <f>VLOOKUP($A55,Sheet2!$A:$W,22,FALSE)</f>
        <v>39.090648799999997</v>
      </c>
      <c r="L55">
        <f>VLOOKUP($A55,Sheet2!$A:$W,23,FALSE)</f>
        <v>-77.526062400000001</v>
      </c>
      <c r="M55" t="str">
        <f t="shared" si="0"/>
        <v>1602 Village Market Blvd #100,,Leesburg,VA 20175</v>
      </c>
      <c r="N55">
        <v>39.090659000000002</v>
      </c>
      <c r="O55">
        <v>-77.525844000000006</v>
      </c>
      <c r="P55">
        <f t="shared" si="1"/>
        <v>2.1863805706605203E-4</v>
      </c>
    </row>
    <row r="56" spans="1:16">
      <c r="A56" s="201">
        <v>513</v>
      </c>
      <c r="B56" s="201" t="s">
        <v>11</v>
      </c>
      <c r="C56" s="203" t="s">
        <v>66</v>
      </c>
      <c r="D56" s="202" t="s">
        <v>66</v>
      </c>
      <c r="E56" s="201" t="s">
        <v>295</v>
      </c>
      <c r="F56" t="s">
        <v>739</v>
      </c>
      <c r="G56" t="s">
        <v>738</v>
      </c>
      <c r="H56" t="s">
        <v>737</v>
      </c>
      <c r="I56" t="s">
        <v>736</v>
      </c>
      <c r="J56">
        <v>2910</v>
      </c>
      <c r="K56">
        <f>VLOOKUP($A56,Sheet2!$A:$W,22,FALSE)</f>
        <v>41.770366899999999</v>
      </c>
      <c r="L56">
        <f>VLOOKUP($A56,Sheet2!$A:$W,23,FALSE)</f>
        <v>-71.422878499999996</v>
      </c>
      <c r="M56" t="str">
        <f t="shared" si="0"/>
        <v>1450 Elmwood Ave.,Cranston,RI 2910</v>
      </c>
      <c r="N56">
        <v>41.770476000000002</v>
      </c>
      <c r="O56">
        <v>-71.422701000000004</v>
      </c>
      <c r="P56">
        <f t="shared" si="1"/>
        <v>2.0834841011625605E-4</v>
      </c>
    </row>
    <row r="57" spans="1:16">
      <c r="A57" s="201">
        <v>212</v>
      </c>
      <c r="B57" s="201" t="s">
        <v>11</v>
      </c>
      <c r="C57" s="203" t="s">
        <v>66</v>
      </c>
      <c r="D57" s="202" t="s">
        <v>158</v>
      </c>
      <c r="E57" s="201" t="s">
        <v>160</v>
      </c>
      <c r="F57" t="s">
        <v>888</v>
      </c>
      <c r="G57" t="s">
        <v>492</v>
      </c>
      <c r="H57" t="s">
        <v>471</v>
      </c>
      <c r="I57" t="s">
        <v>470</v>
      </c>
      <c r="J57">
        <v>15205</v>
      </c>
      <c r="K57">
        <f>VLOOKUP($A57,Sheet2!$A:$W,22,FALSE)</f>
        <v>40.427506999999999</v>
      </c>
      <c r="L57">
        <f>VLOOKUP($A57,Sheet2!$A:$W,23,FALSE)</f>
        <v>-80.058262999999997</v>
      </c>
      <c r="M57" t="str">
        <f t="shared" si="0"/>
        <v>2440 Noblestown Road,Pittsburgh,PA 15205</v>
      </c>
      <c r="N57">
        <v>40.427700000000002</v>
      </c>
      <c r="O57">
        <v>-80.058295000000001</v>
      </c>
      <c r="P57">
        <f t="shared" si="1"/>
        <v>1.9563486397225534E-4</v>
      </c>
    </row>
    <row r="58" spans="1:16">
      <c r="A58" s="201">
        <v>608</v>
      </c>
      <c r="B58" s="201" t="s">
        <v>11</v>
      </c>
      <c r="C58" s="203" t="s">
        <v>100</v>
      </c>
      <c r="D58" s="202" t="s">
        <v>188</v>
      </c>
      <c r="E58" s="201" t="s">
        <v>348</v>
      </c>
      <c r="F58" t="s">
        <v>660</v>
      </c>
      <c r="G58" t="s">
        <v>657</v>
      </c>
      <c r="H58" t="s">
        <v>533</v>
      </c>
      <c r="I58" t="s">
        <v>532</v>
      </c>
      <c r="J58">
        <v>93309</v>
      </c>
      <c r="K58">
        <f>VLOOKUP($A58,Sheet2!$A:$W,22,FALSE)</f>
        <v>35.321820099999997</v>
      </c>
      <c r="L58">
        <f>VLOOKUP($A58,Sheet2!$A:$W,23,FALSE)</f>
        <v>-119.03823610000001</v>
      </c>
      <c r="M58" t="str">
        <f t="shared" si="0"/>
        <v>3610 Wible Road,Bakersfield,CA 93309</v>
      </c>
      <c r="N58">
        <v>35.321998999999998</v>
      </c>
      <c r="O58">
        <v>-119.03828300000001</v>
      </c>
      <c r="P58">
        <f t="shared" si="1"/>
        <v>1.8494545141927501E-4</v>
      </c>
    </row>
    <row r="59" spans="1:16">
      <c r="A59" s="201">
        <v>270</v>
      </c>
      <c r="B59" s="201" t="s">
        <v>44</v>
      </c>
      <c r="C59" s="203" t="s">
        <v>100</v>
      </c>
      <c r="D59" s="202" t="s">
        <v>190</v>
      </c>
      <c r="E59" s="201" t="s">
        <v>208</v>
      </c>
      <c r="F59" t="s">
        <v>1065</v>
      </c>
      <c r="G59" t="s">
        <v>1064</v>
      </c>
      <c r="H59" t="s">
        <v>533</v>
      </c>
      <c r="I59" t="s">
        <v>532</v>
      </c>
      <c r="J59">
        <v>91364</v>
      </c>
      <c r="K59">
        <f>VLOOKUP($A59,Sheet2!$A:$W,22,FALSE)</f>
        <v>34.163060899999998</v>
      </c>
      <c r="L59">
        <f>VLOOKUP($A59,Sheet2!$A:$W,23,FALSE)</f>
        <v>-118.62930609999999</v>
      </c>
      <c r="M59" t="str">
        <f t="shared" si="0"/>
        <v>23130 Ventura Blvd.,Woodland Hills,CA 91364</v>
      </c>
      <c r="N59">
        <v>34.163041</v>
      </c>
      <c r="O59">
        <v>-118.62912300000001</v>
      </c>
      <c r="P59">
        <f t="shared" si="1"/>
        <v>1.8417822888463817E-4</v>
      </c>
    </row>
    <row r="60" spans="1:16">
      <c r="A60" s="201">
        <v>821</v>
      </c>
      <c r="B60" s="201" t="s">
        <v>44</v>
      </c>
      <c r="C60" s="203" t="s">
        <v>85</v>
      </c>
      <c r="D60" s="202" t="s">
        <v>312</v>
      </c>
      <c r="E60" s="201" t="s">
        <v>384</v>
      </c>
      <c r="F60" t="s">
        <v>473</v>
      </c>
      <c r="G60" t="s">
        <v>472</v>
      </c>
      <c r="H60" t="s">
        <v>471</v>
      </c>
      <c r="I60" t="s">
        <v>470</v>
      </c>
      <c r="J60">
        <v>19053</v>
      </c>
      <c r="K60">
        <f>VLOOKUP($A60,Sheet2!$A:$W,22,FALSE)</f>
        <v>40.150353899999999</v>
      </c>
      <c r="L60">
        <f>VLOOKUP($A60,Sheet2!$A:$W,23,FALSE)</f>
        <v>-74.999409700000001</v>
      </c>
      <c r="M60" t="str">
        <f t="shared" si="0"/>
        <v>100 E. Street Rd.,Feasterville,PA 19053</v>
      </c>
      <c r="N60">
        <v>40.150364000000003</v>
      </c>
      <c r="O60">
        <v>-74.999228000000002</v>
      </c>
      <c r="P60">
        <f t="shared" si="1"/>
        <v>1.8198049345923475E-4</v>
      </c>
    </row>
    <row r="61" spans="1:16">
      <c r="A61" s="201">
        <v>249</v>
      </c>
      <c r="B61" s="201" t="s">
        <v>11</v>
      </c>
      <c r="C61" s="203" t="s">
        <v>94</v>
      </c>
      <c r="D61" s="202" t="s">
        <v>106</v>
      </c>
      <c r="E61" s="201" t="s">
        <v>186</v>
      </c>
      <c r="F61" t="s">
        <v>858</v>
      </c>
      <c r="G61" t="s">
        <v>857</v>
      </c>
      <c r="H61" t="s">
        <v>726</v>
      </c>
      <c r="I61" t="s">
        <v>725</v>
      </c>
      <c r="J61">
        <v>23321</v>
      </c>
      <c r="K61">
        <f>VLOOKUP($A61,Sheet2!$A:$W,22,FALSE)</f>
        <v>36.8492295</v>
      </c>
      <c r="L61">
        <f>VLOOKUP($A61,Sheet2!$A:$W,23,FALSE)</f>
        <v>-76.427839300000002</v>
      </c>
      <c r="M61" t="str">
        <f t="shared" si="0"/>
        <v>3101 Lynnhurst Blvd.,Chesapeake,VA 23321</v>
      </c>
      <c r="N61">
        <v>36.8491</v>
      </c>
      <c r="O61">
        <v>-76.427963000000005</v>
      </c>
      <c r="P61">
        <f t="shared" si="1"/>
        <v>1.7908640372947448E-4</v>
      </c>
    </row>
    <row r="62" spans="1:16">
      <c r="A62" s="201">
        <v>361</v>
      </c>
      <c r="B62" s="201" t="s">
        <v>11</v>
      </c>
      <c r="C62" s="203" t="s">
        <v>100</v>
      </c>
      <c r="D62" s="202" t="s">
        <v>252</v>
      </c>
      <c r="E62" s="201" t="s">
        <v>253</v>
      </c>
      <c r="F62" t="s">
        <v>788</v>
      </c>
      <c r="G62" t="s">
        <v>787</v>
      </c>
      <c r="H62" t="s">
        <v>499</v>
      </c>
      <c r="I62" t="s">
        <v>498</v>
      </c>
      <c r="J62">
        <v>20740</v>
      </c>
      <c r="K62">
        <f>VLOOKUP($A62,Sheet2!$A:$W,22,FALSE)</f>
        <v>39.000348500000001</v>
      </c>
      <c r="L62">
        <f>VLOOKUP($A62,Sheet2!$A:$W,23,FALSE)</f>
        <v>-76.9304542</v>
      </c>
      <c r="M62" t="str">
        <f t="shared" si="0"/>
        <v>9021 Baltimore Boulevard,College Park,MD 20740</v>
      </c>
      <c r="N62">
        <v>39.000332999999998</v>
      </c>
      <c r="O62">
        <v>-76.930276000000006</v>
      </c>
      <c r="P62">
        <f t="shared" si="1"/>
        <v>1.7887283191636474E-4</v>
      </c>
    </row>
    <row r="63" spans="1:16">
      <c r="A63" s="201">
        <v>850</v>
      </c>
      <c r="B63" s="201" t="s">
        <v>387</v>
      </c>
      <c r="C63" s="203" t="s">
        <v>56</v>
      </c>
      <c r="D63" s="202" t="s">
        <v>382</v>
      </c>
      <c r="E63" s="201" t="s">
        <v>415</v>
      </c>
      <c r="F63" t="s">
        <v>587</v>
      </c>
      <c r="G63" t="s">
        <v>586</v>
      </c>
      <c r="H63" t="s">
        <v>475</v>
      </c>
      <c r="I63" t="s">
        <v>474</v>
      </c>
      <c r="J63">
        <v>63088</v>
      </c>
      <c r="K63">
        <f>VLOOKUP($A63,Sheet2!$A:$W,22,FALSE)</f>
        <v>38.565854999999999</v>
      </c>
      <c r="L63">
        <f>VLOOKUP($A63,Sheet2!$A:$W,23,FALSE)</f>
        <v>-90.476633000000007</v>
      </c>
      <c r="M63" t="str">
        <f t="shared" si="0"/>
        <v>1254 Dougherty Ferry Rd.,Valley Park,MO 63088</v>
      </c>
      <c r="N63">
        <v>38.565696000000003</v>
      </c>
      <c r="O63">
        <v>-90.476705999999993</v>
      </c>
      <c r="P63">
        <f t="shared" si="1"/>
        <v>1.7495713759908517E-4</v>
      </c>
    </row>
    <row r="64" spans="1:16">
      <c r="A64" s="201">
        <v>240</v>
      </c>
      <c r="B64" s="201" t="s">
        <v>44</v>
      </c>
      <c r="C64" s="203" t="s">
        <v>85</v>
      </c>
      <c r="D64" s="202" t="s">
        <v>143</v>
      </c>
      <c r="E64" s="201" t="s">
        <v>180</v>
      </c>
      <c r="F64" t="s">
        <v>868</v>
      </c>
      <c r="G64" t="s">
        <v>867</v>
      </c>
      <c r="H64" t="s">
        <v>695</v>
      </c>
      <c r="I64" t="s">
        <v>694</v>
      </c>
      <c r="J64">
        <v>11782</v>
      </c>
      <c r="K64">
        <f>VLOOKUP($A64,Sheet2!$A:$W,22,FALSE)</f>
        <v>40.766010999999999</v>
      </c>
      <c r="L64">
        <f>VLOOKUP($A64,Sheet2!$A:$W,23,FALSE)</f>
        <v>-73.072244900000001</v>
      </c>
      <c r="M64" t="str">
        <f t="shared" si="0"/>
        <v>5660 Sunrise Highway,Sayville,NY 11782</v>
      </c>
      <c r="N64">
        <v>40.765999999999998</v>
      </c>
      <c r="O64">
        <v>-73.072070999999994</v>
      </c>
      <c r="P64">
        <f t="shared" si="1"/>
        <v>1.7424755379203021E-4</v>
      </c>
    </row>
    <row r="65" spans="1:16">
      <c r="A65" s="201">
        <v>871</v>
      </c>
      <c r="B65" s="201" t="s">
        <v>387</v>
      </c>
      <c r="C65" s="203" t="s">
        <v>100</v>
      </c>
      <c r="D65" s="202" t="s">
        <v>188</v>
      </c>
      <c r="E65" s="201" t="s">
        <v>437</v>
      </c>
      <c r="F65" t="s">
        <v>547</v>
      </c>
      <c r="G65" t="s">
        <v>546</v>
      </c>
      <c r="H65" t="s">
        <v>533</v>
      </c>
      <c r="I65" t="s">
        <v>532</v>
      </c>
      <c r="J65">
        <v>92553</v>
      </c>
      <c r="K65">
        <f>VLOOKUP($A65,Sheet2!$A:$W,22,FALSE)</f>
        <v>33.940202399999997</v>
      </c>
      <c r="L65">
        <f>VLOOKUP($A65,Sheet2!$A:$W,23,FALSE)</f>
        <v>-117.2315919</v>
      </c>
      <c r="M65" t="str">
        <f t="shared" si="0"/>
        <v>24666 Sunnymead Blvd.,Moreno Valley,CA 92553</v>
      </c>
      <c r="N65">
        <v>33.940210999999998</v>
      </c>
      <c r="O65">
        <v>-117.23141800000001</v>
      </c>
      <c r="P65">
        <f t="shared" si="1"/>
        <v>1.7411252108210732E-4</v>
      </c>
    </row>
    <row r="66" spans="1:16">
      <c r="A66" s="201">
        <v>564</v>
      </c>
      <c r="B66" s="201" t="s">
        <v>11</v>
      </c>
      <c r="C66" s="203" t="s">
        <v>85</v>
      </c>
      <c r="D66" s="202" t="s">
        <v>323</v>
      </c>
      <c r="E66" s="201" t="s">
        <v>324</v>
      </c>
      <c r="F66" t="s">
        <v>691</v>
      </c>
      <c r="G66" t="s">
        <v>690</v>
      </c>
      <c r="H66" t="s">
        <v>668</v>
      </c>
      <c r="I66" t="s">
        <v>667</v>
      </c>
      <c r="J66">
        <v>53222</v>
      </c>
      <c r="K66">
        <f>VLOOKUP($A66,Sheet2!$A:$W,22,FALSE)</f>
        <v>43.072233199999999</v>
      </c>
      <c r="L66">
        <f>VLOOKUP($A66,Sheet2!$A:$W,23,FALSE)</f>
        <v>-88.060767900000002</v>
      </c>
      <c r="M66" t="str">
        <f t="shared" ref="M66:M129" si="2">F66&amp;","&amp;G66&amp;","&amp;H66&amp;" "&amp;J66</f>
        <v>11737 West Burleigh,Wauwatosa,WI 53222</v>
      </c>
      <c r="N66">
        <v>43.072144999999999</v>
      </c>
      <c r="O66">
        <v>-88.060619000000003</v>
      </c>
      <c r="P66">
        <f t="shared" ref="P66:P129" si="3">POWER(POWER((K66-N66), 2) + POWER((L66-O66), 2), 0.5)</f>
        <v>1.7306198311543193E-4</v>
      </c>
    </row>
    <row r="67" spans="1:16">
      <c r="A67" s="201">
        <v>851</v>
      </c>
      <c r="B67" s="201" t="s">
        <v>387</v>
      </c>
      <c r="C67" s="203" t="s">
        <v>94</v>
      </c>
      <c r="D67" s="202" t="s">
        <v>95</v>
      </c>
      <c r="E67" s="201" t="s">
        <v>416</v>
      </c>
      <c r="F67" t="s">
        <v>585</v>
      </c>
      <c r="G67" t="s">
        <v>584</v>
      </c>
      <c r="H67" t="s">
        <v>495</v>
      </c>
      <c r="I67" t="s">
        <v>494</v>
      </c>
      <c r="J67">
        <v>8096</v>
      </c>
      <c r="K67">
        <f>VLOOKUP($A67,Sheet2!$A:$W,22,FALSE)</f>
        <v>39.8347087</v>
      </c>
      <c r="L67">
        <f>VLOOKUP($A67,Sheet2!$A:$W,23,FALSE)</f>
        <v>-75.125730000000004</v>
      </c>
      <c r="M67" t="str">
        <f t="shared" si="2"/>
        <v>1328 Delsea Dr.,Deptford,NJ 8096</v>
      </c>
      <c r="N67">
        <v>39.834710999999999</v>
      </c>
      <c r="O67">
        <v>-75.125896999999995</v>
      </c>
      <c r="P67">
        <f t="shared" si="3"/>
        <v>1.6701583756282914E-4</v>
      </c>
    </row>
    <row r="68" spans="1:16">
      <c r="A68" s="201">
        <v>557</v>
      </c>
      <c r="B68" s="201" t="s">
        <v>44</v>
      </c>
      <c r="C68" s="203" t="s">
        <v>94</v>
      </c>
      <c r="D68" s="202" t="s">
        <v>97</v>
      </c>
      <c r="E68" s="201" t="s">
        <v>320</v>
      </c>
      <c r="F68" t="s">
        <v>1054</v>
      </c>
      <c r="G68" t="s">
        <v>1053</v>
      </c>
      <c r="H68" t="s">
        <v>487</v>
      </c>
      <c r="I68" t="s">
        <v>486</v>
      </c>
      <c r="J68">
        <v>76040</v>
      </c>
      <c r="K68">
        <f>VLOOKUP($A68,Sheet2!$A:$W,22,FALSE)</f>
        <v>32.836702699999996</v>
      </c>
      <c r="L68">
        <f>VLOOKUP($A68,Sheet2!$A:$W,23,FALSE)</f>
        <v>-97.113251399999996</v>
      </c>
      <c r="M68" t="str">
        <f t="shared" si="2"/>
        <v>1901 W. Airport Freeway,Euless,TX 76040</v>
      </c>
      <c r="N68">
        <v>32.836655</v>
      </c>
      <c r="O68">
        <v>-97.113100000000003</v>
      </c>
      <c r="P68">
        <f t="shared" si="3"/>
        <v>1.5873641673378993E-4</v>
      </c>
    </row>
    <row r="69" spans="1:16">
      <c r="A69" s="201">
        <v>123</v>
      </c>
      <c r="B69" s="201" t="s">
        <v>11</v>
      </c>
      <c r="C69" s="203" t="s">
        <v>12</v>
      </c>
      <c r="D69" s="202" t="s">
        <v>49</v>
      </c>
      <c r="E69" s="201" t="s">
        <v>118</v>
      </c>
      <c r="F69" t="s">
        <v>935</v>
      </c>
      <c r="G69" t="s">
        <v>934</v>
      </c>
      <c r="H69" t="s">
        <v>699</v>
      </c>
      <c r="I69" t="s">
        <v>698</v>
      </c>
      <c r="J69">
        <v>27103</v>
      </c>
      <c r="K69">
        <f>VLOOKUP($A69,Sheet2!$A:$W,22,FALSE)</f>
        <v>36.065430900000003</v>
      </c>
      <c r="L69">
        <f>VLOOKUP($A69,Sheet2!$A:$W,23,FALSE)</f>
        <v>-80.338649200000006</v>
      </c>
      <c r="M69" t="str">
        <f t="shared" si="2"/>
        <v>811 Jonestown Road,Winston-Salem,NC 27103</v>
      </c>
      <c r="N69">
        <v>36.065544000000003</v>
      </c>
      <c r="O69">
        <v>-80.338543000000001</v>
      </c>
      <c r="P69">
        <f t="shared" si="3"/>
        <v>1.5514525452305102E-4</v>
      </c>
    </row>
    <row r="70" spans="1:16">
      <c r="A70" s="201">
        <v>840</v>
      </c>
      <c r="B70" s="201" t="s">
        <v>387</v>
      </c>
      <c r="C70" s="203" t="s">
        <v>56</v>
      </c>
      <c r="D70" s="202" t="s">
        <v>139</v>
      </c>
      <c r="E70" s="201" t="s">
        <v>404</v>
      </c>
      <c r="F70" t="s">
        <v>611</v>
      </c>
      <c r="G70" t="s">
        <v>610</v>
      </c>
      <c r="H70" t="s">
        <v>597</v>
      </c>
      <c r="I70" t="s">
        <v>596</v>
      </c>
      <c r="J70">
        <v>60047</v>
      </c>
      <c r="K70">
        <f>VLOOKUP($A70,Sheet2!$A:$W,22,FALSE)</f>
        <v>42.169476199999998</v>
      </c>
      <c r="L70">
        <f>VLOOKUP($A70,Sheet2!$A:$W,23,FALSE)</f>
        <v>-88.0715723</v>
      </c>
      <c r="M70" t="str">
        <f t="shared" si="2"/>
        <v>21080 N. Rand Rd.,Lake Zurich,IL 60047</v>
      </c>
      <c r="N70">
        <v>42.169566000000003</v>
      </c>
      <c r="O70">
        <v>-88.071695000000005</v>
      </c>
      <c r="P70">
        <f t="shared" si="3"/>
        <v>1.5205041927689522E-4</v>
      </c>
    </row>
    <row r="71" spans="1:16">
      <c r="A71" s="201">
        <v>817</v>
      </c>
      <c r="B71" s="201" t="s">
        <v>44</v>
      </c>
      <c r="C71" s="203" t="s">
        <v>85</v>
      </c>
      <c r="D71" s="202" t="s">
        <v>216</v>
      </c>
      <c r="E71" s="201" t="s">
        <v>380</v>
      </c>
      <c r="F71" t="s">
        <v>1025</v>
      </c>
      <c r="G71" t="s">
        <v>1024</v>
      </c>
      <c r="H71" t="s">
        <v>479</v>
      </c>
      <c r="I71" t="s">
        <v>478</v>
      </c>
      <c r="J71">
        <v>55044</v>
      </c>
      <c r="K71">
        <f>VLOOKUP($A71,Sheet2!$A:$W,22,FALSE)</f>
        <v>44.714303100000002</v>
      </c>
      <c r="L71">
        <f>VLOOKUP($A71,Sheet2!$A:$W,23,FALSE)</f>
        <v>-93.290869400000005</v>
      </c>
      <c r="M71" t="str">
        <f t="shared" si="2"/>
        <v>11129 162nd Street West,Lakeville,MN 55044</v>
      </c>
      <c r="N71">
        <v>44.714157999999998</v>
      </c>
      <c r="O71">
        <v>-93.290903999999998</v>
      </c>
      <c r="P71">
        <f t="shared" si="3"/>
        <v>1.4916826070175091E-4</v>
      </c>
    </row>
    <row r="72" spans="1:16">
      <c r="A72" s="201">
        <v>856</v>
      </c>
      <c r="B72" s="201" t="s">
        <v>387</v>
      </c>
      <c r="C72" s="203" t="s">
        <v>66</v>
      </c>
      <c r="D72" s="202" t="s">
        <v>168</v>
      </c>
      <c r="E72" s="201" t="s">
        <v>422</v>
      </c>
      <c r="F72" t="s">
        <v>577</v>
      </c>
      <c r="G72" t="s">
        <v>576</v>
      </c>
      <c r="H72" t="s">
        <v>575</v>
      </c>
      <c r="I72" t="s">
        <v>574</v>
      </c>
      <c r="J72">
        <v>44039</v>
      </c>
      <c r="K72">
        <f>VLOOKUP($A72,Sheet2!$A:$W,22,FALSE)</f>
        <v>41.379968599999998</v>
      </c>
      <c r="L72">
        <f>VLOOKUP($A72,Sheet2!$A:$W,23,FALSE)</f>
        <v>-82.060682099999994</v>
      </c>
      <c r="M72" t="str">
        <f t="shared" si="2"/>
        <v>38931 Center Ridge Rd.,N. Ridgeville,OH 44039</v>
      </c>
      <c r="N72">
        <v>41.379831000000003</v>
      </c>
      <c r="O72">
        <v>-82.060632999999996</v>
      </c>
      <c r="P72">
        <f t="shared" si="3"/>
        <v>1.4609780969772467E-4</v>
      </c>
    </row>
    <row r="73" spans="1:16">
      <c r="A73" s="201">
        <v>238</v>
      </c>
      <c r="B73" s="201" t="s">
        <v>11</v>
      </c>
      <c r="C73" s="203" t="s">
        <v>85</v>
      </c>
      <c r="D73" s="202" t="s">
        <v>143</v>
      </c>
      <c r="E73" s="201" t="s">
        <v>178</v>
      </c>
      <c r="F73" t="s">
        <v>870</v>
      </c>
      <c r="G73" t="s">
        <v>869</v>
      </c>
      <c r="H73" t="s">
        <v>695</v>
      </c>
      <c r="I73" t="s">
        <v>694</v>
      </c>
      <c r="J73">
        <v>11720</v>
      </c>
      <c r="K73">
        <f>VLOOKUP($A73,Sheet2!$A:$W,22,FALSE)</f>
        <v>40.857608200000001</v>
      </c>
      <c r="L73">
        <f>VLOOKUP($A73,Sheet2!$A:$W,23,FALSE)</f>
        <v>-73.077006299999994</v>
      </c>
      <c r="M73" t="str">
        <f t="shared" si="2"/>
        <v>40 Horseblock Road,Centereach,NY 11720</v>
      </c>
      <c r="N73">
        <v>40.857562000000001</v>
      </c>
      <c r="O73">
        <v>-73.077143000000007</v>
      </c>
      <c r="P73">
        <f t="shared" si="3"/>
        <v>1.44295980552259E-4</v>
      </c>
    </row>
    <row r="74" spans="1:16">
      <c r="A74" s="201">
        <v>802</v>
      </c>
      <c r="B74" s="201" t="s">
        <v>44</v>
      </c>
      <c r="C74" s="203" t="s">
        <v>85</v>
      </c>
      <c r="D74" s="202" t="s">
        <v>323</v>
      </c>
      <c r="E74" s="201" t="s">
        <v>369</v>
      </c>
      <c r="F74" t="s">
        <v>1043</v>
      </c>
      <c r="G74" t="s">
        <v>1042</v>
      </c>
      <c r="H74" t="s">
        <v>597</v>
      </c>
      <c r="I74" t="s">
        <v>596</v>
      </c>
      <c r="J74">
        <v>60089</v>
      </c>
      <c r="K74">
        <f>VLOOKUP($A74,Sheet2!$A:$W,22,FALSE)</f>
        <v>42.159537100000001</v>
      </c>
      <c r="L74">
        <f>VLOOKUP($A74,Sheet2!$A:$W,23,FALSE)</f>
        <v>-87.961405900000003</v>
      </c>
      <c r="M74" t="str">
        <f t="shared" si="2"/>
        <v>350 McHenry Road,Buffalo Grove,IL 60089</v>
      </c>
      <c r="N74">
        <v>42.159441000000001</v>
      </c>
      <c r="O74">
        <v>-87.961506</v>
      </c>
      <c r="P74">
        <f t="shared" si="3"/>
        <v>1.3876317955260464E-4</v>
      </c>
    </row>
    <row r="75" spans="1:16">
      <c r="A75" s="201">
        <v>314</v>
      </c>
      <c r="B75" s="201" t="s">
        <v>11</v>
      </c>
      <c r="C75" s="203" t="s">
        <v>66</v>
      </c>
      <c r="D75" s="202" t="s">
        <v>66</v>
      </c>
      <c r="E75" s="201" t="s">
        <v>228</v>
      </c>
      <c r="F75" t="s">
        <v>813</v>
      </c>
      <c r="G75" t="s">
        <v>812</v>
      </c>
      <c r="H75" t="s">
        <v>593</v>
      </c>
      <c r="I75" t="s">
        <v>592</v>
      </c>
      <c r="J75">
        <v>1020</v>
      </c>
      <c r="K75">
        <f>VLOOKUP($A75,Sheet2!$A:$W,22,FALSE)</f>
        <v>42.164158499999999</v>
      </c>
      <c r="L75">
        <f>VLOOKUP($A75,Sheet2!$A:$W,23,FALSE)</f>
        <v>-72.548658900000007</v>
      </c>
      <c r="M75" t="str">
        <f t="shared" si="2"/>
        <v>291 Burnett Road,Chicopee,MA 1020</v>
      </c>
      <c r="N75">
        <v>42.164202000000003</v>
      </c>
      <c r="O75">
        <v>-72.548535000000001</v>
      </c>
      <c r="P75">
        <f t="shared" si="3"/>
        <v>1.3131435565733141E-4</v>
      </c>
    </row>
    <row r="76" spans="1:16">
      <c r="A76" s="201">
        <v>504</v>
      </c>
      <c r="B76" s="201" t="s">
        <v>11</v>
      </c>
      <c r="C76" s="203" t="s">
        <v>66</v>
      </c>
      <c r="D76" s="202" t="s">
        <v>66</v>
      </c>
      <c r="E76" s="201" t="s">
        <v>286</v>
      </c>
      <c r="F76" t="s">
        <v>745</v>
      </c>
      <c r="G76" t="s">
        <v>744</v>
      </c>
      <c r="H76" t="s">
        <v>593</v>
      </c>
      <c r="I76" t="s">
        <v>592</v>
      </c>
      <c r="J76">
        <v>1501</v>
      </c>
      <c r="K76">
        <f>VLOOKUP($A76,Sheet2!$A:$W,22,FALSE)</f>
        <v>42.222351400000001</v>
      </c>
      <c r="L76">
        <f>VLOOKUP($A76,Sheet2!$A:$W,23,FALSE)</f>
        <v>-71.822689299999993</v>
      </c>
      <c r="M76" t="str">
        <f t="shared" si="2"/>
        <v>101 Southbridge St.,Auburn,MA 1501</v>
      </c>
      <c r="N76">
        <v>42.222371000000003</v>
      </c>
      <c r="O76">
        <v>-71.822818999999996</v>
      </c>
      <c r="P76">
        <f t="shared" si="3"/>
        <v>1.3117259622590492E-4</v>
      </c>
    </row>
    <row r="77" spans="1:16">
      <c r="A77" s="201">
        <v>814</v>
      </c>
      <c r="B77" s="201" t="s">
        <v>44</v>
      </c>
      <c r="C77" s="203" t="s">
        <v>85</v>
      </c>
      <c r="D77" s="202" t="s">
        <v>323</v>
      </c>
      <c r="E77" s="201" t="s">
        <v>377</v>
      </c>
      <c r="F77" t="s">
        <v>1029</v>
      </c>
      <c r="G77" t="s">
        <v>1028</v>
      </c>
      <c r="H77" t="s">
        <v>597</v>
      </c>
      <c r="I77" t="s">
        <v>596</v>
      </c>
      <c r="J77">
        <v>60102</v>
      </c>
      <c r="K77">
        <f>VLOOKUP($A77,Sheet2!$A:$W,22,FALSE)</f>
        <v>42.151880599999998</v>
      </c>
      <c r="L77">
        <f>VLOOKUP($A77,Sheet2!$A:$W,23,FALSE)</f>
        <v>-88.3318625</v>
      </c>
      <c r="M77" t="str">
        <f t="shared" si="2"/>
        <v>1611 S. Randall Rd.,Algonquin,IL 60102</v>
      </c>
      <c r="N77">
        <v>42.151825000000002</v>
      </c>
      <c r="O77">
        <v>-88.331978000000007</v>
      </c>
      <c r="P77">
        <f t="shared" si="3"/>
        <v>1.2818584165630607E-4</v>
      </c>
    </row>
    <row r="78" spans="1:16">
      <c r="A78" s="201">
        <v>33</v>
      </c>
      <c r="B78" s="201" t="s">
        <v>44</v>
      </c>
      <c r="C78" s="203" t="s">
        <v>12</v>
      </c>
      <c r="D78" s="202" t="s">
        <v>28</v>
      </c>
      <c r="E78" s="201" t="s">
        <v>45</v>
      </c>
      <c r="F78" t="s">
        <v>1080</v>
      </c>
      <c r="G78" t="s">
        <v>714</v>
      </c>
      <c r="H78" t="s">
        <v>505</v>
      </c>
      <c r="I78" t="s">
        <v>504</v>
      </c>
      <c r="J78">
        <v>31904</v>
      </c>
      <c r="K78">
        <f>VLOOKUP($A78,Sheet2!$A:$W,22,FALSE)</f>
        <v>32.531453800000001</v>
      </c>
      <c r="L78">
        <f>VLOOKUP($A78,Sheet2!$A:$W,23,FALSE)</f>
        <v>-84.967145400000007</v>
      </c>
      <c r="M78" t="str">
        <f t="shared" si="2"/>
        <v>1636 Bradley Park Drive,Columbus,GA 31904</v>
      </c>
      <c r="N78">
        <v>32.531393000000001</v>
      </c>
      <c r="O78">
        <v>-84.967258000000001</v>
      </c>
      <c r="P78">
        <f t="shared" si="3"/>
        <v>1.2796640183540593E-4</v>
      </c>
    </row>
    <row r="79" spans="1:16">
      <c r="A79" s="201">
        <v>287</v>
      </c>
      <c r="B79" s="201" t="s">
        <v>11</v>
      </c>
      <c r="C79" s="203" t="s">
        <v>66</v>
      </c>
      <c r="D79" s="202" t="s">
        <v>162</v>
      </c>
      <c r="E79" s="201" t="s">
        <v>215</v>
      </c>
      <c r="F79" t="s">
        <v>836</v>
      </c>
      <c r="G79" t="s">
        <v>835</v>
      </c>
      <c r="H79" t="s">
        <v>695</v>
      </c>
      <c r="I79" t="s">
        <v>694</v>
      </c>
      <c r="J79">
        <v>14450</v>
      </c>
      <c r="K79">
        <f>VLOOKUP($A79,Sheet2!$A:$W,22,FALSE)</f>
        <v>43.099618900000003</v>
      </c>
      <c r="L79">
        <f>VLOOKUP($A79,Sheet2!$A:$W,23,FALSE)</f>
        <v>-77.457553000000004</v>
      </c>
      <c r="M79" t="str">
        <f t="shared" si="2"/>
        <v>1407 Fairport Road,Fairport,NY 14450</v>
      </c>
      <c r="N79">
        <v>43.099721000000002</v>
      </c>
      <c r="O79">
        <v>-77.457476</v>
      </c>
      <c r="P79">
        <f t="shared" si="3"/>
        <v>1.2788045198772728E-4</v>
      </c>
    </row>
    <row r="80" spans="1:16">
      <c r="A80" s="201">
        <v>577</v>
      </c>
      <c r="B80" s="201" t="s">
        <v>44</v>
      </c>
      <c r="C80" s="203" t="s">
        <v>100</v>
      </c>
      <c r="D80" s="202" t="s">
        <v>331</v>
      </c>
      <c r="E80" s="201" t="s">
        <v>335</v>
      </c>
      <c r="F80" t="s">
        <v>1050</v>
      </c>
      <c r="G80" t="s">
        <v>1049</v>
      </c>
      <c r="H80" t="s">
        <v>533</v>
      </c>
      <c r="I80" t="s">
        <v>532</v>
      </c>
      <c r="J80">
        <v>95035</v>
      </c>
      <c r="K80">
        <f>VLOOKUP($A80,Sheet2!$A:$W,22,FALSE)</f>
        <v>37.418847</v>
      </c>
      <c r="L80">
        <f>VLOOKUP($A80,Sheet2!$A:$W,23,FALSE)</f>
        <v>-121.87755060000001</v>
      </c>
      <c r="M80" t="str">
        <f t="shared" si="2"/>
        <v>1287 South Park Victoria,Milpitas,CA 95035</v>
      </c>
      <c r="N80">
        <v>37.418883999999998</v>
      </c>
      <c r="O80">
        <v>-121.87743</v>
      </c>
      <c r="P80">
        <f t="shared" si="3"/>
        <v>1.2614816685357775E-4</v>
      </c>
    </row>
    <row r="81" spans="1:16">
      <c r="A81" s="201">
        <v>257</v>
      </c>
      <c r="B81" s="201" t="s">
        <v>84</v>
      </c>
      <c r="C81" s="203" t="s">
        <v>100</v>
      </c>
      <c r="D81" s="202" t="s">
        <v>190</v>
      </c>
      <c r="E81" s="201" t="s">
        <v>191</v>
      </c>
      <c r="F81" t="s">
        <v>1014</v>
      </c>
      <c r="G81" t="s">
        <v>799</v>
      </c>
      <c r="H81" t="s">
        <v>533</v>
      </c>
      <c r="I81" t="s">
        <v>532</v>
      </c>
      <c r="J81">
        <v>91107</v>
      </c>
      <c r="K81">
        <f>VLOOKUP($A81,Sheet2!$A:$W,22,FALSE)</f>
        <v>34.151497300000003</v>
      </c>
      <c r="L81">
        <f>VLOOKUP($A81,Sheet2!$A:$W,23,FALSE)</f>
        <v>-118.076684</v>
      </c>
      <c r="M81" t="str">
        <f t="shared" si="2"/>
        <v>3545 E. Foothill Blvd.,Pasadena,CA 91107</v>
      </c>
      <c r="N81">
        <v>34.151589000000001</v>
      </c>
      <c r="O81">
        <v>-118.07660199999999</v>
      </c>
      <c r="P81">
        <f t="shared" si="3"/>
        <v>1.2301581199490794E-4</v>
      </c>
    </row>
    <row r="82" spans="1:16">
      <c r="A82" s="201">
        <v>407</v>
      </c>
      <c r="B82" s="201" t="s">
        <v>11</v>
      </c>
      <c r="C82" s="203" t="s">
        <v>94</v>
      </c>
      <c r="D82" s="202" t="s">
        <v>113</v>
      </c>
      <c r="E82" s="201" t="s">
        <v>274</v>
      </c>
      <c r="F82" t="s">
        <v>763</v>
      </c>
      <c r="G82" t="s">
        <v>762</v>
      </c>
      <c r="H82" t="s">
        <v>509</v>
      </c>
      <c r="I82" t="s">
        <v>508</v>
      </c>
      <c r="J82">
        <v>34742</v>
      </c>
      <c r="K82">
        <f>VLOOKUP($A82,Sheet2!$A:$W,22,FALSE)</f>
        <v>28.302225199999999</v>
      </c>
      <c r="L82">
        <f>VLOOKUP($A82,Sheet2!$A:$W,23,FALSE)</f>
        <v>-81.447473000000002</v>
      </c>
      <c r="M82" t="str">
        <f t="shared" si="2"/>
        <v>4140 West Vine Street,Kissimmee,FL 34742</v>
      </c>
      <c r="N82">
        <v>28.302302999999998</v>
      </c>
      <c r="O82">
        <v>-81.447383000000002</v>
      </c>
      <c r="P82">
        <f t="shared" si="3"/>
        <v>1.1896570934507546E-4</v>
      </c>
    </row>
    <row r="83" spans="1:16">
      <c r="A83" s="201">
        <v>24</v>
      </c>
      <c r="B83" s="201" t="s">
        <v>11</v>
      </c>
      <c r="C83" s="203" t="s">
        <v>12</v>
      </c>
      <c r="D83" s="202" t="s">
        <v>13</v>
      </c>
      <c r="E83" s="201" t="s">
        <v>33</v>
      </c>
      <c r="F83" t="s">
        <v>984</v>
      </c>
      <c r="G83" t="s">
        <v>983</v>
      </c>
      <c r="H83" t="s">
        <v>699</v>
      </c>
      <c r="I83" t="s">
        <v>698</v>
      </c>
      <c r="J83">
        <v>28805</v>
      </c>
      <c r="K83">
        <f>VLOOKUP($A83,Sheet2!$A:$W,22,FALSE)</f>
        <v>35.587583000000002</v>
      </c>
      <c r="L83">
        <f>VLOOKUP($A83,Sheet2!$A:$W,23,FALSE)</f>
        <v>-82.530600100000001</v>
      </c>
      <c r="M83" t="str">
        <f t="shared" si="2"/>
        <v>491 Kenilworth Road,Asheville,NC 28805</v>
      </c>
      <c r="N83">
        <v>35.587648999999999</v>
      </c>
      <c r="O83">
        <v>-82.530501999999998</v>
      </c>
      <c r="P83">
        <f t="shared" si="3"/>
        <v>1.1823540079034545E-4</v>
      </c>
    </row>
    <row r="84" spans="1:16">
      <c r="A84" s="201">
        <v>66</v>
      </c>
      <c r="B84" s="201" t="s">
        <v>11</v>
      </c>
      <c r="C84" s="203" t="s">
        <v>12</v>
      </c>
      <c r="D84" s="202" t="s">
        <v>49</v>
      </c>
      <c r="E84" s="201" t="s">
        <v>75</v>
      </c>
      <c r="F84" t="s">
        <v>963</v>
      </c>
      <c r="G84" t="s">
        <v>962</v>
      </c>
      <c r="H84" t="s">
        <v>699</v>
      </c>
      <c r="I84" t="s">
        <v>698</v>
      </c>
      <c r="J84">
        <v>27511</v>
      </c>
      <c r="K84">
        <f>VLOOKUP($A84,Sheet2!$A:$W,22,FALSE)</f>
        <v>35.767078900000001</v>
      </c>
      <c r="L84">
        <f>VLOOKUP($A84,Sheet2!$A:$W,23,FALSE)</f>
        <v>-78.743083900000002</v>
      </c>
      <c r="M84" t="str">
        <f t="shared" si="2"/>
        <v>301 Nottingham Drive,Cary,NC 27511</v>
      </c>
      <c r="N84">
        <v>35.767046000000001</v>
      </c>
      <c r="O84">
        <v>-78.742970999999997</v>
      </c>
      <c r="P84">
        <f t="shared" si="3"/>
        <v>1.1759600333832716E-4</v>
      </c>
    </row>
    <row r="85" spans="1:16">
      <c r="A85" s="201">
        <v>267</v>
      </c>
      <c r="B85" s="201" t="s">
        <v>44</v>
      </c>
      <c r="C85" s="203" t="s">
        <v>100</v>
      </c>
      <c r="D85" s="202" t="s">
        <v>194</v>
      </c>
      <c r="E85" s="201" t="s">
        <v>207</v>
      </c>
      <c r="F85" t="s">
        <v>848</v>
      </c>
      <c r="G85" t="s">
        <v>847</v>
      </c>
      <c r="H85" t="s">
        <v>533</v>
      </c>
      <c r="I85" t="s">
        <v>532</v>
      </c>
      <c r="J85">
        <v>92503</v>
      </c>
      <c r="K85">
        <f>VLOOKUP($A85,Sheet2!$A:$W,22,FALSE)</f>
        <v>33.900993800000002</v>
      </c>
      <c r="L85">
        <f>VLOOKUP($A85,Sheet2!$A:$W,23,FALSE)</f>
        <v>-117.46574990000001</v>
      </c>
      <c r="M85" t="str">
        <f t="shared" si="2"/>
        <v>10781 Indiana Avenue,Riverside,CA 92503</v>
      </c>
      <c r="N85">
        <v>33.900956999999998</v>
      </c>
      <c r="O85">
        <v>-117.46564100000001</v>
      </c>
      <c r="P85">
        <f t="shared" si="3"/>
        <v>1.1494977164151371E-4</v>
      </c>
    </row>
    <row r="86" spans="1:16">
      <c r="A86" s="201">
        <v>811</v>
      </c>
      <c r="B86" s="201" t="s">
        <v>44</v>
      </c>
      <c r="C86" s="203" t="s">
        <v>85</v>
      </c>
      <c r="D86" s="202" t="s">
        <v>323</v>
      </c>
      <c r="E86" s="201" t="s">
        <v>375</v>
      </c>
      <c r="F86" t="s">
        <v>1033</v>
      </c>
      <c r="G86" t="s">
        <v>1032</v>
      </c>
      <c r="H86" t="s">
        <v>597</v>
      </c>
      <c r="I86" t="s">
        <v>596</v>
      </c>
      <c r="J86">
        <v>60540</v>
      </c>
      <c r="K86">
        <f>VLOOKUP($A86,Sheet2!$A:$W,22,FALSE)</f>
        <v>41.766281499999998</v>
      </c>
      <c r="L86">
        <f>VLOOKUP($A86,Sheet2!$A:$W,23,FALSE)</f>
        <v>-88.183541000000005</v>
      </c>
      <c r="M86" t="str">
        <f t="shared" si="2"/>
        <v>1515 Aurora Ave.,Naperville,IL 60540</v>
      </c>
      <c r="N86">
        <v>41.766395000000003</v>
      </c>
      <c r="O86">
        <v>-88.183554999999998</v>
      </c>
      <c r="P86">
        <f t="shared" si="3"/>
        <v>1.1436017663892972E-4</v>
      </c>
    </row>
    <row r="87" spans="1:16">
      <c r="A87" s="201">
        <v>226</v>
      </c>
      <c r="B87" s="201" t="s">
        <v>11</v>
      </c>
      <c r="C87" s="203" t="s">
        <v>66</v>
      </c>
      <c r="D87" s="202" t="s">
        <v>66</v>
      </c>
      <c r="E87" s="201" t="s">
        <v>171</v>
      </c>
      <c r="F87" t="s">
        <v>880</v>
      </c>
      <c r="G87" t="s">
        <v>879</v>
      </c>
      <c r="H87" t="s">
        <v>593</v>
      </c>
      <c r="I87" t="s">
        <v>592</v>
      </c>
      <c r="J87">
        <v>2725</v>
      </c>
      <c r="K87">
        <f>VLOOKUP($A87,Sheet2!$A:$W,22,FALSE)</f>
        <v>41.721787399999997</v>
      </c>
      <c r="L87">
        <f>VLOOKUP($A87,Sheet2!$A:$W,23,FALSE)</f>
        <v>-71.163773699999993</v>
      </c>
      <c r="M87" t="str">
        <f t="shared" si="2"/>
        <v>231 Riverside Avenue,Somerset,MA 2725</v>
      </c>
      <c r="N87">
        <v>41.721753999999997</v>
      </c>
      <c r="O87">
        <v>-71.163882000000001</v>
      </c>
      <c r="P87">
        <f t="shared" si="3"/>
        <v>1.1333335785058321E-4</v>
      </c>
    </row>
    <row r="88" spans="1:16">
      <c r="A88" s="201">
        <v>857</v>
      </c>
      <c r="B88" s="201" t="s">
        <v>387</v>
      </c>
      <c r="C88" s="203" t="s">
        <v>66</v>
      </c>
      <c r="D88" s="202" t="s">
        <v>158</v>
      </c>
      <c r="E88" s="201" t="s">
        <v>424</v>
      </c>
      <c r="F88" t="s">
        <v>573</v>
      </c>
      <c r="G88" t="s">
        <v>572</v>
      </c>
      <c r="H88" t="s">
        <v>471</v>
      </c>
      <c r="I88" t="s">
        <v>470</v>
      </c>
      <c r="J88">
        <v>15012</v>
      </c>
      <c r="K88">
        <f>VLOOKUP($A88,Sheet2!$A:$W,22,FALSE)</f>
        <v>40.189856900000002</v>
      </c>
      <c r="L88">
        <f>VLOOKUP($A88,Sheet2!$A:$W,23,FALSE)</f>
        <v>-79.821461299999996</v>
      </c>
      <c r="M88" t="str">
        <f t="shared" si="2"/>
        <v>4742 State Route 51 S., PO Box 673,Belle Vernon,PA 15012</v>
      </c>
      <c r="N88">
        <v>40.189943</v>
      </c>
      <c r="O88">
        <v>-79.821533000000002</v>
      </c>
      <c r="P88">
        <f t="shared" si="3"/>
        <v>1.120450802153253E-4</v>
      </c>
    </row>
    <row r="89" spans="1:16">
      <c r="A89" s="201">
        <v>598</v>
      </c>
      <c r="B89" s="201" t="s">
        <v>44</v>
      </c>
      <c r="C89" s="203" t="s">
        <v>100</v>
      </c>
      <c r="D89" s="202" t="s">
        <v>164</v>
      </c>
      <c r="E89" s="201" t="s">
        <v>343</v>
      </c>
      <c r="F89" t="s">
        <v>672</v>
      </c>
      <c r="G89" t="s">
        <v>671</v>
      </c>
      <c r="H89" t="s">
        <v>533</v>
      </c>
      <c r="I89" t="s">
        <v>532</v>
      </c>
      <c r="J89">
        <v>93277</v>
      </c>
      <c r="K89">
        <f>VLOOKUP($A89,Sheet2!$A:$W,22,FALSE)</f>
        <v>36.299943399999997</v>
      </c>
      <c r="L89">
        <f>VLOOKUP($A89,Sheet2!$A:$W,23,FALSE)</f>
        <v>-119.3097874</v>
      </c>
      <c r="M89" t="str">
        <f t="shared" si="2"/>
        <v>1740 W. Caldwell Ave.,Visalia,CA 93277</v>
      </c>
      <c r="N89">
        <v>36.299878</v>
      </c>
      <c r="O89">
        <v>-119.309697</v>
      </c>
      <c r="P89">
        <f t="shared" si="3"/>
        <v>1.1157652082971558E-4</v>
      </c>
    </row>
    <row r="90" spans="1:16">
      <c r="A90" s="201">
        <v>189</v>
      </c>
      <c r="B90" s="201" t="s">
        <v>44</v>
      </c>
      <c r="C90" s="203" t="s">
        <v>85</v>
      </c>
      <c r="D90" s="202" t="s">
        <v>145</v>
      </c>
      <c r="E90" s="201" t="s">
        <v>146</v>
      </c>
      <c r="F90" t="s">
        <v>1076</v>
      </c>
      <c r="G90" t="s">
        <v>1075</v>
      </c>
      <c r="H90" t="s">
        <v>495</v>
      </c>
      <c r="I90" t="s">
        <v>494</v>
      </c>
      <c r="J90">
        <v>7057</v>
      </c>
      <c r="K90">
        <f>VLOOKUP($A90,Sheet2!$A:$W,22,FALSE)</f>
        <v>40.846656000000003</v>
      </c>
      <c r="L90">
        <f>VLOOKUP($A90,Sheet2!$A:$W,23,FALSE)</f>
        <v>-74.110073999999997</v>
      </c>
      <c r="M90" t="str">
        <f t="shared" si="2"/>
        <v>299 Paterson Ave,Wallington,NJ 7057</v>
      </c>
      <c r="N90">
        <v>40.846744999999999</v>
      </c>
      <c r="O90">
        <v>-74.110140000000001</v>
      </c>
      <c r="P90">
        <f t="shared" si="3"/>
        <v>1.1080162453558545E-4</v>
      </c>
    </row>
    <row r="91" spans="1:16">
      <c r="A91" s="201">
        <v>575</v>
      </c>
      <c r="B91" s="201" t="s">
        <v>11</v>
      </c>
      <c r="C91" s="203" t="s">
        <v>100</v>
      </c>
      <c r="D91" s="202" t="s">
        <v>331</v>
      </c>
      <c r="E91" s="201" t="s">
        <v>332</v>
      </c>
      <c r="F91" t="s">
        <v>684</v>
      </c>
      <c r="G91" t="s">
        <v>683</v>
      </c>
      <c r="H91" t="s">
        <v>533</v>
      </c>
      <c r="I91" t="s">
        <v>532</v>
      </c>
      <c r="J91">
        <v>94502</v>
      </c>
      <c r="K91">
        <f>VLOOKUP($A91,Sheet2!$A:$W,22,FALSE)</f>
        <v>37.7545608</v>
      </c>
      <c r="L91">
        <f>VLOOKUP($A91,Sheet2!$A:$W,23,FALSE)</f>
        <v>-122.2495035</v>
      </c>
      <c r="M91" t="str">
        <f t="shared" si="2"/>
        <v>300 Park St.,Alameda,CA 94502</v>
      </c>
      <c r="N91">
        <v>37.754553000000001</v>
      </c>
      <c r="O91">
        <v>-122.24961399999999</v>
      </c>
      <c r="P91">
        <f t="shared" si="3"/>
        <v>1.1077495203337498E-4</v>
      </c>
    </row>
    <row r="92" spans="1:16">
      <c r="A92" s="201">
        <v>878</v>
      </c>
      <c r="B92" s="201" t="s">
        <v>387</v>
      </c>
      <c r="C92" s="203" t="s">
        <v>100</v>
      </c>
      <c r="D92" s="202" t="s">
        <v>194</v>
      </c>
      <c r="E92" s="201" t="s">
        <v>444</v>
      </c>
      <c r="F92" t="s">
        <v>537</v>
      </c>
      <c r="G92" t="s">
        <v>536</v>
      </c>
      <c r="H92" t="s">
        <v>533</v>
      </c>
      <c r="I92" t="s">
        <v>532</v>
      </c>
      <c r="J92">
        <v>92860</v>
      </c>
      <c r="K92">
        <f>VLOOKUP($A92,Sheet2!$A:$W,22,FALSE)</f>
        <v>33.908400200000003</v>
      </c>
      <c r="L92">
        <f>VLOOKUP($A92,Sheet2!$A:$W,23,FALSE)</f>
        <v>-117.5627676</v>
      </c>
      <c r="M92" t="str">
        <f t="shared" si="2"/>
        <v>1800 Hamner Ave.,Norco,CA 92860</v>
      </c>
      <c r="N92">
        <v>33.908374999999999</v>
      </c>
      <c r="O92">
        <v>-117.56266100000001</v>
      </c>
      <c r="P92">
        <f t="shared" si="3"/>
        <v>1.0953812121418091E-4</v>
      </c>
    </row>
    <row r="93" spans="1:16">
      <c r="A93" s="201">
        <v>546</v>
      </c>
      <c r="B93" s="201" t="s">
        <v>11</v>
      </c>
      <c r="C93" s="203" t="s">
        <v>12</v>
      </c>
      <c r="D93" s="202" t="s">
        <v>89</v>
      </c>
      <c r="E93" s="201" t="s">
        <v>119</v>
      </c>
      <c r="F93" t="s">
        <v>701</v>
      </c>
      <c r="G93" t="s">
        <v>700</v>
      </c>
      <c r="H93" t="s">
        <v>699</v>
      </c>
      <c r="I93" t="s">
        <v>698</v>
      </c>
      <c r="J93">
        <v>28213</v>
      </c>
      <c r="K93">
        <f>VLOOKUP($A93,Sheet2!$A:$W,22,FALSE)</f>
        <v>35.265847800000003</v>
      </c>
      <c r="L93">
        <f>VLOOKUP($A93,Sheet2!$A:$W,23,FALSE)</f>
        <v>-80.768029200000001</v>
      </c>
      <c r="M93" t="str">
        <f t="shared" si="2"/>
        <v>5900 N. Tryon St.,Charlotte,NC 28213</v>
      </c>
      <c r="N93">
        <v>35.265791</v>
      </c>
      <c r="O93">
        <v>-80.768120999999994</v>
      </c>
      <c r="P93">
        <f t="shared" si="3"/>
        <v>1.0795128530502731E-4</v>
      </c>
    </row>
    <row r="94" spans="1:16">
      <c r="A94" s="201">
        <v>330</v>
      </c>
      <c r="B94" s="201" t="s">
        <v>11</v>
      </c>
      <c r="C94" s="203" t="s">
        <v>56</v>
      </c>
      <c r="D94" s="202" t="s">
        <v>173</v>
      </c>
      <c r="E94" s="201" t="s">
        <v>232</v>
      </c>
      <c r="F94" t="s">
        <v>811</v>
      </c>
      <c r="G94" t="s">
        <v>634</v>
      </c>
      <c r="H94" t="s">
        <v>625</v>
      </c>
      <c r="I94" t="s">
        <v>624</v>
      </c>
      <c r="J94">
        <v>80017</v>
      </c>
      <c r="K94">
        <f>VLOOKUP($A94,Sheet2!$A:$W,22,FALSE)</f>
        <v>39.695453299999997</v>
      </c>
      <c r="L94">
        <f>VLOOKUP($A94,Sheet2!$A:$W,23,FALSE)</f>
        <v>-104.7931531</v>
      </c>
      <c r="M94" t="str">
        <f t="shared" si="2"/>
        <v>16700 E. Mississippi Avenue,Aurora,CO 80017</v>
      </c>
      <c r="N94">
        <v>39.695360999999998</v>
      </c>
      <c r="O94">
        <v>-104.793209</v>
      </c>
      <c r="P94">
        <f t="shared" si="3"/>
        <v>1.0790783104337872E-4</v>
      </c>
    </row>
    <row r="95" spans="1:16">
      <c r="A95" s="201">
        <v>567</v>
      </c>
      <c r="B95" s="201" t="s">
        <v>11</v>
      </c>
      <c r="C95" s="203" t="s">
        <v>100</v>
      </c>
      <c r="D95" s="202" t="s">
        <v>194</v>
      </c>
      <c r="E95" s="201" t="s">
        <v>326</v>
      </c>
      <c r="F95" t="s">
        <v>689</v>
      </c>
      <c r="G95" t="s">
        <v>688</v>
      </c>
      <c r="H95" t="s">
        <v>533</v>
      </c>
      <c r="I95" t="s">
        <v>532</v>
      </c>
      <c r="J95">
        <v>90703</v>
      </c>
      <c r="K95">
        <f>VLOOKUP($A95,Sheet2!$A:$W,22,FALSE)</f>
        <v>33.860988499999998</v>
      </c>
      <c r="L95">
        <f>VLOOKUP($A95,Sheet2!$A:$W,23,FALSE)</f>
        <v>-118.0473416</v>
      </c>
      <c r="M95" t="str">
        <f t="shared" si="2"/>
        <v>18811 Carmenita Rd.,Cerritos,CA 90703</v>
      </c>
      <c r="N95">
        <v>33.860920999999998</v>
      </c>
      <c r="O95">
        <v>-118.047425</v>
      </c>
      <c r="P95">
        <f t="shared" si="3"/>
        <v>1.0729310323313534E-4</v>
      </c>
    </row>
    <row r="96" spans="1:16">
      <c r="A96" s="201">
        <v>144</v>
      </c>
      <c r="B96" s="201" t="s">
        <v>11</v>
      </c>
      <c r="C96" s="203" t="s">
        <v>94</v>
      </c>
      <c r="D96" s="202" t="s">
        <v>111</v>
      </c>
      <c r="E96" s="201" t="s">
        <v>129</v>
      </c>
      <c r="F96" t="s">
        <v>922</v>
      </c>
      <c r="G96" t="s">
        <v>921</v>
      </c>
      <c r="H96" t="s">
        <v>726</v>
      </c>
      <c r="I96" t="s">
        <v>725</v>
      </c>
      <c r="J96">
        <v>24502</v>
      </c>
      <c r="K96">
        <f>VLOOKUP($A96,Sheet2!$A:$W,22,FALSE)</f>
        <v>37.369553199999999</v>
      </c>
      <c r="L96">
        <f>VLOOKUP($A96,Sheet2!$A:$W,23,FALSE)</f>
        <v>-79.174607199999997</v>
      </c>
      <c r="M96" t="str">
        <f t="shared" si="2"/>
        <v>4643 Murray Place,Lynchburg,VA 24502</v>
      </c>
      <c r="N96">
        <v>37.369490999999996</v>
      </c>
      <c r="O96">
        <v>-79.174693000000005</v>
      </c>
      <c r="P96">
        <f t="shared" si="3"/>
        <v>1.0597395907307055E-4</v>
      </c>
    </row>
    <row r="97" spans="1:16">
      <c r="A97" s="201">
        <v>519</v>
      </c>
      <c r="B97" s="201" t="s">
        <v>11</v>
      </c>
      <c r="C97" s="203" t="s">
        <v>94</v>
      </c>
      <c r="D97" s="202" t="s">
        <v>111</v>
      </c>
      <c r="E97" s="201" t="s">
        <v>303</v>
      </c>
      <c r="F97" t="s">
        <v>728</v>
      </c>
      <c r="G97" t="s">
        <v>727</v>
      </c>
      <c r="H97" t="s">
        <v>726</v>
      </c>
      <c r="I97" t="s">
        <v>725</v>
      </c>
      <c r="J97">
        <v>24012</v>
      </c>
      <c r="K97">
        <f>VLOOKUP($A97,Sheet2!$A:$W,22,FALSE)</f>
        <v>37.330688700000003</v>
      </c>
      <c r="L97">
        <f>VLOOKUP($A97,Sheet2!$A:$W,23,FALSE)</f>
        <v>-79.955093300000001</v>
      </c>
      <c r="M97" t="str">
        <f t="shared" si="2"/>
        <v>5918 Williamson Rd.,Roanoke,VA 24012</v>
      </c>
      <c r="N97">
        <v>37.330596</v>
      </c>
      <c r="O97">
        <v>-79.955043000000003</v>
      </c>
      <c r="P97">
        <f t="shared" si="3"/>
        <v>1.0546743573450661E-4</v>
      </c>
    </row>
    <row r="98" spans="1:16">
      <c r="A98" s="201">
        <v>427</v>
      </c>
      <c r="B98" s="201" t="s">
        <v>11</v>
      </c>
      <c r="C98" s="203" t="s">
        <v>56</v>
      </c>
      <c r="D98" s="204" t="s">
        <v>247</v>
      </c>
      <c r="E98" s="201" t="s">
        <v>282</v>
      </c>
      <c r="F98" t="s">
        <v>752</v>
      </c>
      <c r="G98" t="s">
        <v>751</v>
      </c>
      <c r="H98" t="s">
        <v>553</v>
      </c>
      <c r="I98" t="s">
        <v>552</v>
      </c>
      <c r="J98">
        <v>85345</v>
      </c>
      <c r="K98">
        <f>VLOOKUP($A98,Sheet2!$A:$W,22,FALSE)</f>
        <v>33.565419900000002</v>
      </c>
      <c r="L98">
        <f>VLOOKUP($A98,Sheet2!$A:$W,23,FALSE)</f>
        <v>-112.2415692</v>
      </c>
      <c r="M98" t="str">
        <f t="shared" si="2"/>
        <v>8475 W. Olive Avenue,Peoria,AZ 85345</v>
      </c>
      <c r="N98">
        <v>33.565370999999999</v>
      </c>
      <c r="O98">
        <v>-112.24166200000001</v>
      </c>
      <c r="P98">
        <f t="shared" si="3"/>
        <v>1.0489542411907171E-4</v>
      </c>
    </row>
    <row r="99" spans="1:16">
      <c r="A99" s="201">
        <v>311</v>
      </c>
      <c r="B99" s="201" t="s">
        <v>11</v>
      </c>
      <c r="C99" s="203" t="s">
        <v>12</v>
      </c>
      <c r="D99" s="202" t="s">
        <v>224</v>
      </c>
      <c r="E99" s="201" t="s">
        <v>226</v>
      </c>
      <c r="F99" t="s">
        <v>817</v>
      </c>
      <c r="G99" t="s">
        <v>816</v>
      </c>
      <c r="H99" t="s">
        <v>509</v>
      </c>
      <c r="I99" t="s">
        <v>508</v>
      </c>
      <c r="J99">
        <v>33024</v>
      </c>
      <c r="K99">
        <f>VLOOKUP($A99,Sheet2!$A:$W,22,FALSE)</f>
        <v>26.0259198</v>
      </c>
      <c r="L99">
        <f>VLOOKUP($A99,Sheet2!$A:$W,23,FALSE)</f>
        <v>-80.2497276</v>
      </c>
      <c r="M99" t="str">
        <f t="shared" si="2"/>
        <v>1940 N. University Dr.,Pembroke Pines,FL 33024</v>
      </c>
      <c r="N99">
        <v>26.025870999999999</v>
      </c>
      <c r="O99">
        <v>-80.249818000000005</v>
      </c>
      <c r="P99">
        <f t="shared" si="3"/>
        <v>1.0273071595706783E-4</v>
      </c>
    </row>
    <row r="100" spans="1:16">
      <c r="A100" s="201">
        <v>358</v>
      </c>
      <c r="B100" s="201" t="s">
        <v>11</v>
      </c>
      <c r="C100" s="203" t="s">
        <v>56</v>
      </c>
      <c r="D100" s="202" t="s">
        <v>173</v>
      </c>
      <c r="E100" s="201" t="s">
        <v>250</v>
      </c>
      <c r="F100" t="s">
        <v>792</v>
      </c>
      <c r="G100" t="s">
        <v>791</v>
      </c>
      <c r="H100" t="s">
        <v>625</v>
      </c>
      <c r="I100" t="s">
        <v>624</v>
      </c>
      <c r="J100">
        <v>80234</v>
      </c>
      <c r="K100">
        <f>VLOOKUP($A100,Sheet2!$A:$W,22,FALSE)</f>
        <v>39.884093100000001</v>
      </c>
      <c r="L100">
        <f>VLOOKUP($A100,Sheet2!$A:$W,23,FALSE)</f>
        <v>-104.9907355</v>
      </c>
      <c r="M100" t="str">
        <f t="shared" si="2"/>
        <v>310 W. 104th Avenue,Northglenn,CO 80234</v>
      </c>
      <c r="N100">
        <v>39.884124</v>
      </c>
      <c r="O100">
        <v>-104.990638</v>
      </c>
      <c r="P100">
        <f t="shared" si="3"/>
        <v>1.0227932341890102E-4</v>
      </c>
    </row>
    <row r="101" spans="1:16">
      <c r="A101" s="201">
        <v>847</v>
      </c>
      <c r="B101" s="201" t="s">
        <v>387</v>
      </c>
      <c r="C101" s="203" t="s">
        <v>66</v>
      </c>
      <c r="D101" s="202" t="s">
        <v>66</v>
      </c>
      <c r="E101" s="201" t="s">
        <v>412</v>
      </c>
      <c r="F101" t="s">
        <v>595</v>
      </c>
      <c r="G101" t="s">
        <v>594</v>
      </c>
      <c r="H101" t="s">
        <v>593</v>
      </c>
      <c r="I101" t="s">
        <v>592</v>
      </c>
      <c r="J101">
        <v>1854</v>
      </c>
      <c r="K101">
        <f>VLOOKUP($A101,Sheet2!$A:$W,22,FALSE)</f>
        <v>42.641249199999997</v>
      </c>
      <c r="L101">
        <f>VLOOKUP($A101,Sheet2!$A:$W,23,FALSE)</f>
        <v>-71.357225099999994</v>
      </c>
      <c r="M101" t="str">
        <f t="shared" si="2"/>
        <v>647 Pawtucket Blvd.,Lowell,MA 1854</v>
      </c>
      <c r="N101">
        <v>42.641174999999997</v>
      </c>
      <c r="O101">
        <v>-71.357293999999996</v>
      </c>
      <c r="P101">
        <f t="shared" si="3"/>
        <v>1.0125635782679434E-4</v>
      </c>
    </row>
    <row r="102" spans="1:16">
      <c r="A102" s="201">
        <v>87</v>
      </c>
      <c r="B102" s="201" t="s">
        <v>11</v>
      </c>
      <c r="C102" s="203" t="s">
        <v>94</v>
      </c>
      <c r="D102" s="202" t="s">
        <v>95</v>
      </c>
      <c r="E102" s="201" t="s">
        <v>96</v>
      </c>
      <c r="F102" t="s">
        <v>953</v>
      </c>
      <c r="G102" t="s">
        <v>502</v>
      </c>
      <c r="H102" t="s">
        <v>499</v>
      </c>
      <c r="I102" t="s">
        <v>498</v>
      </c>
      <c r="J102">
        <v>21220</v>
      </c>
      <c r="K102">
        <f>VLOOKUP($A102,Sheet2!$A:$W,22,FALSE)</f>
        <v>39.344996100000003</v>
      </c>
      <c r="L102">
        <f>VLOOKUP($A102,Sheet2!$A:$W,23,FALSE)</f>
        <v>-76.466588799999997</v>
      </c>
      <c r="M102" t="str">
        <f t="shared" si="2"/>
        <v>9020 Pulaski Hwy,Baltimore,MD 21220</v>
      </c>
      <c r="N102">
        <v>39.344996999999999</v>
      </c>
      <c r="O102">
        <v>-76.466488999999996</v>
      </c>
      <c r="P102">
        <f t="shared" si="3"/>
        <v>9.9804058034678349E-5</v>
      </c>
    </row>
    <row r="103" spans="1:16">
      <c r="A103" s="201">
        <v>882</v>
      </c>
      <c r="B103" s="201" t="s">
        <v>387</v>
      </c>
      <c r="C103" s="203" t="s">
        <v>85</v>
      </c>
      <c r="D103" s="202" t="s">
        <v>141</v>
      </c>
      <c r="E103" s="201" t="s">
        <v>450</v>
      </c>
      <c r="F103" t="s">
        <v>523</v>
      </c>
      <c r="G103" t="s">
        <v>522</v>
      </c>
      <c r="H103" t="s">
        <v>521</v>
      </c>
      <c r="I103" t="s">
        <v>520</v>
      </c>
      <c r="J103">
        <v>6492</v>
      </c>
      <c r="K103">
        <f>VLOOKUP($A103,Sheet2!$A:$W,22,FALSE)</f>
        <v>41.442604799999998</v>
      </c>
      <c r="L103">
        <f>VLOOKUP($A103,Sheet2!$A:$W,23,FALSE)</f>
        <v>-72.829768400000006</v>
      </c>
      <c r="M103" t="str">
        <f t="shared" si="2"/>
        <v>600 S. Colony Road,Wallingford,CT 6492</v>
      </c>
      <c r="N103">
        <v>41.442602000000001</v>
      </c>
      <c r="O103">
        <v>-72.829668999999996</v>
      </c>
      <c r="P103">
        <f t="shared" si="3"/>
        <v>9.943942881008234E-5</v>
      </c>
    </row>
    <row r="104" spans="1:16">
      <c r="A104" s="201">
        <v>20</v>
      </c>
      <c r="B104" s="201" t="s">
        <v>11</v>
      </c>
      <c r="C104" s="203" t="s">
        <v>12</v>
      </c>
      <c r="D104" s="202" t="s">
        <v>22</v>
      </c>
      <c r="E104" s="201" t="s">
        <v>23</v>
      </c>
      <c r="F104" t="s">
        <v>988</v>
      </c>
      <c r="G104" t="s">
        <v>987</v>
      </c>
      <c r="H104" t="s">
        <v>565</v>
      </c>
      <c r="I104" t="s">
        <v>564</v>
      </c>
      <c r="J104">
        <v>35816</v>
      </c>
      <c r="K104">
        <f>VLOOKUP($A104,Sheet2!$A:$W,22,FALSE)</f>
        <v>34.745538099999997</v>
      </c>
      <c r="L104">
        <f>VLOOKUP($A104,Sheet2!$A:$W,23,FALSE)</f>
        <v>-86.603747499999997</v>
      </c>
      <c r="M104" t="str">
        <f t="shared" si="2"/>
        <v>2006 Country Club Avenue,Huntsville,AL 35816</v>
      </c>
      <c r="N104">
        <v>34.745623999999999</v>
      </c>
      <c r="O104">
        <v>-86.603697999999994</v>
      </c>
      <c r="P104">
        <f t="shared" si="3"/>
        <v>9.9141615886709408E-5</v>
      </c>
    </row>
    <row r="105" spans="1:16">
      <c r="A105" s="201">
        <v>813</v>
      </c>
      <c r="B105" s="201" t="s">
        <v>44</v>
      </c>
      <c r="C105" s="203" t="s">
        <v>85</v>
      </c>
      <c r="D105" s="202" t="s">
        <v>323</v>
      </c>
      <c r="E105" s="201" t="s">
        <v>376</v>
      </c>
      <c r="F105" t="s">
        <v>1031</v>
      </c>
      <c r="G105" t="s">
        <v>1030</v>
      </c>
      <c r="H105" t="s">
        <v>597</v>
      </c>
      <c r="I105" t="s">
        <v>596</v>
      </c>
      <c r="J105">
        <v>60446</v>
      </c>
      <c r="K105">
        <f>VLOOKUP($A105,Sheet2!$A:$W,22,FALSE)</f>
        <v>41.655017100000002</v>
      </c>
      <c r="L105">
        <f>VLOOKUP($A105,Sheet2!$A:$W,23,FALSE)</f>
        <v>-88.121078999999995</v>
      </c>
      <c r="M105" t="str">
        <f t="shared" si="2"/>
        <v>735 N. Center Blvd.,Romeoville,IL 60446</v>
      </c>
      <c r="N105">
        <v>41.654922999999997</v>
      </c>
      <c r="O105">
        <v>-88.121054000000001</v>
      </c>
      <c r="P105">
        <f t="shared" si="3"/>
        <v>9.7364315848812841E-5</v>
      </c>
    </row>
    <row r="106" spans="1:16">
      <c r="A106" s="201">
        <v>603</v>
      </c>
      <c r="B106" s="201" t="s">
        <v>11</v>
      </c>
      <c r="C106" s="203" t="s">
        <v>94</v>
      </c>
      <c r="D106" s="202" t="s">
        <v>97</v>
      </c>
      <c r="E106" s="201" t="s">
        <v>346</v>
      </c>
      <c r="F106" t="s">
        <v>662</v>
      </c>
      <c r="G106" t="s">
        <v>661</v>
      </c>
      <c r="H106" t="s">
        <v>487</v>
      </c>
      <c r="I106" t="s">
        <v>486</v>
      </c>
      <c r="J106">
        <v>75115</v>
      </c>
      <c r="K106">
        <f>VLOOKUP($A106,Sheet2!$A:$W,22,FALSE)</f>
        <v>32.630777500000001</v>
      </c>
      <c r="L106">
        <f>VLOOKUP($A106,Sheet2!$A:$W,23,FALSE)</f>
        <v>-96.859366399999999</v>
      </c>
      <c r="M106" t="str">
        <f t="shared" si="2"/>
        <v>121 Northgate Drive,DeSoto,TX 75115</v>
      </c>
      <c r="N106">
        <v>32.630701000000002</v>
      </c>
      <c r="O106">
        <v>-96.859307000000001</v>
      </c>
      <c r="P106">
        <f t="shared" si="3"/>
        <v>9.6853549235651604E-5</v>
      </c>
    </row>
    <row r="107" spans="1:16">
      <c r="A107" s="201">
        <v>538</v>
      </c>
      <c r="B107" s="201" t="s">
        <v>11</v>
      </c>
      <c r="C107" s="203" t="s">
        <v>56</v>
      </c>
      <c r="D107" s="202" t="s">
        <v>57</v>
      </c>
      <c r="E107" s="201" t="s">
        <v>58</v>
      </c>
      <c r="F107" t="s">
        <v>707</v>
      </c>
      <c r="G107" t="s">
        <v>706</v>
      </c>
      <c r="H107" t="s">
        <v>597</v>
      </c>
      <c r="I107" t="s">
        <v>596</v>
      </c>
      <c r="J107">
        <v>62704</v>
      </c>
      <c r="K107">
        <f>VLOOKUP($A107,Sheet2!$A:$W,22,FALSE)</f>
        <v>39.794325800000003</v>
      </c>
      <c r="L107">
        <f>VLOOKUP($A107,Sheet2!$A:$W,23,FALSE)</f>
        <v>-89.703702399999997</v>
      </c>
      <c r="M107" t="str">
        <f t="shared" si="2"/>
        <v>2660 W. Lawrence Ave.,Springfield,IL 62704</v>
      </c>
      <c r="N107">
        <v>39.794331999999997</v>
      </c>
      <c r="O107">
        <v>-89.703799000000004</v>
      </c>
      <c r="P107">
        <f t="shared" si="3"/>
        <v>9.6798760328481752E-5</v>
      </c>
    </row>
    <row r="108" spans="1:16">
      <c r="A108" s="201">
        <v>391</v>
      </c>
      <c r="B108" s="201" t="s">
        <v>84</v>
      </c>
      <c r="C108" s="203" t="s">
        <v>100</v>
      </c>
      <c r="D108" s="202" t="s">
        <v>101</v>
      </c>
      <c r="E108" s="201" t="s">
        <v>263</v>
      </c>
      <c r="F108" t="s">
        <v>1007</v>
      </c>
      <c r="G108" t="s">
        <v>774</v>
      </c>
      <c r="H108" t="s">
        <v>487</v>
      </c>
      <c r="I108" t="s">
        <v>486</v>
      </c>
      <c r="J108">
        <v>77024</v>
      </c>
      <c r="K108">
        <f>VLOOKUP($A108,Sheet2!$A:$W,22,FALSE)</f>
        <v>29.7801923</v>
      </c>
      <c r="L108">
        <f>VLOOKUP($A108,Sheet2!$A:$W,23,FALSE)</f>
        <v>-95.532214600000003</v>
      </c>
      <c r="M108" t="str">
        <f t="shared" si="2"/>
        <v>925 Bunker Hill Road,Houston,TX 77024</v>
      </c>
      <c r="N108">
        <v>29.780259000000001</v>
      </c>
      <c r="O108">
        <v>-95.532284000000004</v>
      </c>
      <c r="P108">
        <f t="shared" si="3"/>
        <v>9.6256168635197204E-5</v>
      </c>
    </row>
    <row r="109" spans="1:16">
      <c r="A109" s="201">
        <v>819</v>
      </c>
      <c r="B109" s="201" t="s">
        <v>44</v>
      </c>
      <c r="C109" s="203" t="s">
        <v>85</v>
      </c>
      <c r="D109" s="202" t="s">
        <v>216</v>
      </c>
      <c r="E109" s="201" t="s">
        <v>381</v>
      </c>
      <c r="F109" t="s">
        <v>1023</v>
      </c>
      <c r="G109" t="s">
        <v>1022</v>
      </c>
      <c r="H109" t="s">
        <v>479</v>
      </c>
      <c r="I109" t="s">
        <v>478</v>
      </c>
      <c r="J109">
        <v>55344</v>
      </c>
      <c r="K109">
        <f>VLOOKUP($A109,Sheet2!$A:$W,22,FALSE)</f>
        <v>44.858371699999999</v>
      </c>
      <c r="L109">
        <f>VLOOKUP($A109,Sheet2!$A:$W,23,FALSE)</f>
        <v>-93.431387599999994</v>
      </c>
      <c r="M109" t="str">
        <f t="shared" si="2"/>
        <v>12200 Singletree Lane,Eden Prairie,MN 55344</v>
      </c>
      <c r="N109">
        <v>44.858381000000001</v>
      </c>
      <c r="O109">
        <v>-93.431483</v>
      </c>
      <c r="P109">
        <f t="shared" si="3"/>
        <v>9.5852230027587286E-5</v>
      </c>
    </row>
    <row r="110" spans="1:16">
      <c r="A110" s="201">
        <v>154</v>
      </c>
      <c r="B110" s="201" t="s">
        <v>11</v>
      </c>
      <c r="C110" s="203" t="s">
        <v>94</v>
      </c>
      <c r="D110" s="202" t="s">
        <v>95</v>
      </c>
      <c r="E110" s="201" t="s">
        <v>134</v>
      </c>
      <c r="F110" t="s">
        <v>916</v>
      </c>
      <c r="G110" t="s">
        <v>915</v>
      </c>
      <c r="H110" t="s">
        <v>471</v>
      </c>
      <c r="I110" t="s">
        <v>470</v>
      </c>
      <c r="J110">
        <v>19021</v>
      </c>
      <c r="K110">
        <f>VLOOKUP($A110,Sheet2!$A:$W,22,FALSE)</f>
        <v>40.0977678</v>
      </c>
      <c r="L110">
        <f>VLOOKUP($A110,Sheet2!$A:$W,23,FALSE)</f>
        <v>-74.884337000000002</v>
      </c>
      <c r="M110" t="str">
        <f t="shared" si="2"/>
        <v>2501 Bristol Pike,Croydon,PA 19021</v>
      </c>
      <c r="N110">
        <v>40.097797</v>
      </c>
      <c r="O110">
        <v>-74.884246000000005</v>
      </c>
      <c r="P110">
        <f t="shared" si="3"/>
        <v>9.5570078997441003E-5</v>
      </c>
    </row>
    <row r="111" spans="1:16">
      <c r="A111" s="201">
        <v>362</v>
      </c>
      <c r="B111" s="201" t="s">
        <v>11</v>
      </c>
      <c r="C111" s="203" t="s">
        <v>94</v>
      </c>
      <c r="D111" s="202" t="s">
        <v>242</v>
      </c>
      <c r="E111" s="201" t="s">
        <v>254</v>
      </c>
      <c r="F111" t="s">
        <v>786</v>
      </c>
      <c r="G111" t="s">
        <v>785</v>
      </c>
      <c r="H111" t="s">
        <v>499</v>
      </c>
      <c r="I111" t="s">
        <v>498</v>
      </c>
      <c r="J111">
        <v>20784</v>
      </c>
      <c r="K111">
        <f>VLOOKUP($A111,Sheet2!$A:$W,22,FALSE)</f>
        <v>38.942929700000001</v>
      </c>
      <c r="L111">
        <f>VLOOKUP($A111,Sheet2!$A:$W,23,FALSE)</f>
        <v>-76.903404199999997</v>
      </c>
      <c r="M111" t="str">
        <f t="shared" si="2"/>
        <v>4601 Cooper Lane,Hyattsville,MD 20784</v>
      </c>
      <c r="N111">
        <v>38.942850999999997</v>
      </c>
      <c r="O111">
        <v>-76.903351000000001</v>
      </c>
      <c r="P111">
        <f t="shared" si="3"/>
        <v>9.4994368254684727E-5</v>
      </c>
    </row>
    <row r="112" spans="1:16">
      <c r="A112" s="201">
        <v>616</v>
      </c>
      <c r="B112" s="201" t="s">
        <v>11</v>
      </c>
      <c r="C112" s="203" t="s">
        <v>12</v>
      </c>
      <c r="D112" s="202" t="s">
        <v>123</v>
      </c>
      <c r="E112" s="201" t="s">
        <v>355</v>
      </c>
      <c r="F112" t="s">
        <v>653</v>
      </c>
      <c r="G112" t="s">
        <v>652</v>
      </c>
      <c r="H112" t="s">
        <v>565</v>
      </c>
      <c r="I112" t="s">
        <v>564</v>
      </c>
      <c r="J112">
        <v>36693</v>
      </c>
      <c r="K112">
        <f>VLOOKUP($A112,Sheet2!$A:$W,22,FALSE)</f>
        <v>30.635230199999999</v>
      </c>
      <c r="L112">
        <f>VLOOKUP($A112,Sheet2!$A:$W,23,FALSE)</f>
        <v>-88.144950399999999</v>
      </c>
      <c r="M112" t="str">
        <f t="shared" si="2"/>
        <v>4120 Government Blvd.,Mobile,AL 36693</v>
      </c>
      <c r="N112">
        <v>30.635141999999998</v>
      </c>
      <c r="O112">
        <v>-88.144915999999995</v>
      </c>
      <c r="P112">
        <f t="shared" si="3"/>
        <v>9.46710092919539E-5</v>
      </c>
    </row>
    <row r="113" spans="1:16">
      <c r="A113" s="201">
        <v>350</v>
      </c>
      <c r="B113" s="201" t="s">
        <v>11</v>
      </c>
      <c r="C113" s="203" t="s">
        <v>56</v>
      </c>
      <c r="D113" s="204" t="s">
        <v>137</v>
      </c>
      <c r="E113" s="201" t="s">
        <v>244</v>
      </c>
      <c r="F113" t="s">
        <v>798</v>
      </c>
      <c r="G113" t="s">
        <v>556</v>
      </c>
      <c r="H113" t="s">
        <v>553</v>
      </c>
      <c r="I113" t="s">
        <v>552</v>
      </c>
      <c r="J113">
        <v>85023</v>
      </c>
      <c r="K113">
        <f>VLOOKUP($A113,Sheet2!$A:$W,22,FALSE)</f>
        <v>33.612423499999998</v>
      </c>
      <c r="L113">
        <f>VLOOKUP($A113,Sheet2!$A:$W,23,FALSE)</f>
        <v>-112.120823</v>
      </c>
      <c r="M113" t="str">
        <f t="shared" si="2"/>
        <v>2902 W. Thunderbird Road,Phoenix,AZ 85023</v>
      </c>
      <c r="N113">
        <v>33.612355999999998</v>
      </c>
      <c r="O113">
        <v>-112.12075900000001</v>
      </c>
      <c r="P113">
        <f t="shared" si="3"/>
        <v>9.301747147359364E-5</v>
      </c>
    </row>
    <row r="114" spans="1:16">
      <c r="A114" s="201">
        <v>340</v>
      </c>
      <c r="B114" s="201" t="s">
        <v>11</v>
      </c>
      <c r="C114" s="203" t="s">
        <v>94</v>
      </c>
      <c r="D114" s="202" t="s">
        <v>233</v>
      </c>
      <c r="E114" s="201" t="s">
        <v>238</v>
      </c>
      <c r="F114" t="s">
        <v>806</v>
      </c>
      <c r="G114" t="s">
        <v>805</v>
      </c>
      <c r="H114" t="s">
        <v>499</v>
      </c>
      <c r="I114" t="s">
        <v>498</v>
      </c>
      <c r="J114">
        <v>21208</v>
      </c>
      <c r="K114">
        <f>VLOOKUP($A114,Sheet2!$A:$W,22,FALSE)</f>
        <v>39.384768800000003</v>
      </c>
      <c r="L114">
        <f>VLOOKUP($A114,Sheet2!$A:$W,23,FALSE)</f>
        <v>-76.730030999999997</v>
      </c>
      <c r="M114" t="str">
        <f t="shared" si="2"/>
        <v>1723 Reisterstown Road,Pikesville,MD 21208</v>
      </c>
      <c r="N114">
        <v>39.384717000000002</v>
      </c>
      <c r="O114">
        <v>-76.729955000000004</v>
      </c>
      <c r="P114">
        <f t="shared" si="3"/>
        <v>9.1974126791492111E-5</v>
      </c>
    </row>
    <row r="115" spans="1:16">
      <c r="A115" s="201">
        <v>207</v>
      </c>
      <c r="B115" s="201" t="s">
        <v>11</v>
      </c>
      <c r="C115" s="203" t="s">
        <v>12</v>
      </c>
      <c r="D115" s="202" t="s">
        <v>152</v>
      </c>
      <c r="E115" s="201" t="s">
        <v>154</v>
      </c>
      <c r="F115" t="s">
        <v>895</v>
      </c>
      <c r="G115" t="s">
        <v>894</v>
      </c>
      <c r="H115" t="s">
        <v>509</v>
      </c>
      <c r="I115" t="s">
        <v>508</v>
      </c>
      <c r="J115">
        <v>34474</v>
      </c>
      <c r="K115">
        <f>VLOOKUP($A115,Sheet2!$A:$W,22,FALSE)</f>
        <v>29.170324699999998</v>
      </c>
      <c r="L115">
        <f>VLOOKUP($A115,Sheet2!$A:$W,23,FALSE)</f>
        <v>-82.155871200000007</v>
      </c>
      <c r="M115" t="str">
        <f t="shared" si="2"/>
        <v>1818 SW 17th St.,Ocala,FL 34474</v>
      </c>
      <c r="N115">
        <v>29.170256999999999</v>
      </c>
      <c r="O115">
        <v>-82.155810000000002</v>
      </c>
      <c r="P115">
        <f t="shared" si="3"/>
        <v>9.1261875941813297E-5</v>
      </c>
    </row>
    <row r="116" spans="1:16">
      <c r="A116" s="201">
        <v>601</v>
      </c>
      <c r="B116" s="201" t="s">
        <v>11</v>
      </c>
      <c r="C116" s="203" t="s">
        <v>85</v>
      </c>
      <c r="D116" s="202" t="s">
        <v>323</v>
      </c>
      <c r="E116" s="201" t="s">
        <v>344</v>
      </c>
      <c r="F116" t="s">
        <v>670</v>
      </c>
      <c r="G116" t="s">
        <v>669</v>
      </c>
      <c r="H116" t="s">
        <v>668</v>
      </c>
      <c r="I116" t="s">
        <v>667</v>
      </c>
      <c r="J116">
        <v>53219</v>
      </c>
      <c r="K116">
        <f>VLOOKUP($A116,Sheet2!$A:$W,22,FALSE)</f>
        <v>42.986924700000003</v>
      </c>
      <c r="L116">
        <f>VLOOKUP($A116,Sheet2!$A:$W,23,FALSE)</f>
        <v>-88.005526599999996</v>
      </c>
      <c r="M116" t="str">
        <f t="shared" si="2"/>
        <v>7505 West Oklahoma,Milwaukee,WI 53219</v>
      </c>
      <c r="N116">
        <v>42.986843</v>
      </c>
      <c r="O116">
        <v>-88.005566999999999</v>
      </c>
      <c r="P116">
        <f t="shared" si="3"/>
        <v>9.1143019484130405E-5</v>
      </c>
    </row>
    <row r="117" spans="1:16">
      <c r="A117" s="201">
        <v>869</v>
      </c>
      <c r="B117" s="201" t="s">
        <v>387</v>
      </c>
      <c r="C117" s="203" t="s">
        <v>100</v>
      </c>
      <c r="D117" s="202" t="s">
        <v>194</v>
      </c>
      <c r="E117" s="201" t="s">
        <v>434</v>
      </c>
      <c r="F117" t="s">
        <v>551</v>
      </c>
      <c r="G117" t="s">
        <v>550</v>
      </c>
      <c r="H117" t="s">
        <v>533</v>
      </c>
      <c r="I117" t="s">
        <v>532</v>
      </c>
      <c r="J117">
        <v>92562</v>
      </c>
      <c r="K117">
        <f>VLOOKUP($A117,Sheet2!$A:$W,22,FALSE)</f>
        <v>33.576157899999998</v>
      </c>
      <c r="L117">
        <f>VLOOKUP($A117,Sheet2!$A:$W,23,FALSE)</f>
        <v>-117.2001654</v>
      </c>
      <c r="M117" t="str">
        <f t="shared" si="2"/>
        <v>40440 California Oaks Rd.,Murrieta,CA 92562</v>
      </c>
      <c r="N117">
        <v>33.576090000000001</v>
      </c>
      <c r="O117">
        <v>-117.20010499999999</v>
      </c>
      <c r="P117">
        <f t="shared" si="3"/>
        <v>9.0876674679663037E-5</v>
      </c>
    </row>
    <row r="118" spans="1:16">
      <c r="A118" s="201">
        <v>516</v>
      </c>
      <c r="B118" s="201" t="s">
        <v>11</v>
      </c>
      <c r="C118" s="203" t="s">
        <v>66</v>
      </c>
      <c r="D118" s="202" t="s">
        <v>162</v>
      </c>
      <c r="E118" s="201" t="s">
        <v>301</v>
      </c>
      <c r="F118" t="s">
        <v>732</v>
      </c>
      <c r="G118" t="s">
        <v>731</v>
      </c>
      <c r="H118" t="s">
        <v>695</v>
      </c>
      <c r="I118" t="s">
        <v>694</v>
      </c>
      <c r="J118">
        <v>14580</v>
      </c>
      <c r="K118">
        <f>VLOOKUP($A118,Sheet2!$A:$W,22,FALSE)</f>
        <v>43.203342200000002</v>
      </c>
      <c r="L118">
        <f>VLOOKUP($A118,Sheet2!$A:$W,23,FALSE)</f>
        <v>-77.492422399999995</v>
      </c>
      <c r="M118" t="str">
        <f t="shared" si="2"/>
        <v>2400Empire Blvd.,Webster,NY 14580</v>
      </c>
      <c r="N118">
        <v>43.203349000000003</v>
      </c>
      <c r="O118">
        <v>-77.492513000000002</v>
      </c>
      <c r="P118">
        <f t="shared" si="3"/>
        <v>9.0854829267984639E-5</v>
      </c>
    </row>
    <row r="119" spans="1:16">
      <c r="A119" s="201">
        <v>34</v>
      </c>
      <c r="B119" s="201" t="s">
        <v>11</v>
      </c>
      <c r="C119" s="203" t="s">
        <v>12</v>
      </c>
      <c r="D119" s="202" t="s">
        <v>49</v>
      </c>
      <c r="E119" s="201" t="s">
        <v>50</v>
      </c>
      <c r="F119" t="s">
        <v>982</v>
      </c>
      <c r="G119" t="s">
        <v>981</v>
      </c>
      <c r="H119" t="s">
        <v>699</v>
      </c>
      <c r="I119" t="s">
        <v>698</v>
      </c>
      <c r="J119">
        <v>27407</v>
      </c>
      <c r="K119">
        <f>VLOOKUP($A119,Sheet2!$A:$W,22,FALSE)</f>
        <v>36.060452300000001</v>
      </c>
      <c r="L119">
        <f>VLOOKUP($A119,Sheet2!$A:$W,23,FALSE)</f>
        <v>-79.843844300000001</v>
      </c>
      <c r="M119" t="str">
        <f t="shared" si="2"/>
        <v>910 South Holden Road,Greensboro,NC 27407</v>
      </c>
      <c r="N119">
        <v>36.060516</v>
      </c>
      <c r="O119">
        <v>-79.843779999999995</v>
      </c>
      <c r="P119">
        <f t="shared" si="3"/>
        <v>9.051066235795284E-5</v>
      </c>
    </row>
    <row r="120" spans="1:16">
      <c r="A120" s="201">
        <v>354</v>
      </c>
      <c r="B120" s="201" t="s">
        <v>11</v>
      </c>
      <c r="C120" s="203" t="s">
        <v>56</v>
      </c>
      <c r="D120" s="202" t="s">
        <v>247</v>
      </c>
      <c r="E120" s="201" t="s">
        <v>248</v>
      </c>
      <c r="F120" t="s">
        <v>795</v>
      </c>
      <c r="G120" t="s">
        <v>560</v>
      </c>
      <c r="H120" t="s">
        <v>553</v>
      </c>
      <c r="I120" t="s">
        <v>552</v>
      </c>
      <c r="J120">
        <v>85224</v>
      </c>
      <c r="K120">
        <f>VLOOKUP($A120,Sheet2!$A:$W,22,FALSE)</f>
        <v>33.333750999999999</v>
      </c>
      <c r="L120">
        <f>VLOOKUP($A120,Sheet2!$A:$W,23,FALSE)</f>
        <v>-111.8428279</v>
      </c>
      <c r="M120" t="str">
        <f t="shared" si="2"/>
        <v>1900 N. Arizona Avenue,Chandler,AZ 85224</v>
      </c>
      <c r="N120">
        <v>33.333834000000003</v>
      </c>
      <c r="O120">
        <v>-111.842792</v>
      </c>
      <c r="P120">
        <f t="shared" si="3"/>
        <v>9.0431244603959905E-5</v>
      </c>
    </row>
    <row r="121" spans="1:16">
      <c r="A121" s="201">
        <v>239</v>
      </c>
      <c r="B121" s="201" t="s">
        <v>84</v>
      </c>
      <c r="C121" s="203" t="s">
        <v>85</v>
      </c>
      <c r="D121" s="202" t="s">
        <v>91</v>
      </c>
      <c r="E121" s="201" t="s">
        <v>179</v>
      </c>
      <c r="F121" t="s">
        <v>1016</v>
      </c>
      <c r="G121" t="s">
        <v>1015</v>
      </c>
      <c r="H121" t="s">
        <v>695</v>
      </c>
      <c r="I121" t="s">
        <v>694</v>
      </c>
      <c r="J121">
        <v>11747</v>
      </c>
      <c r="K121">
        <f>VLOOKUP($A121,Sheet2!$A:$W,22,FALSE)</f>
        <v>40.799024600000003</v>
      </c>
      <c r="L121">
        <f>VLOOKUP($A121,Sheet2!$A:$W,23,FALSE)</f>
        <v>-73.414904100000001</v>
      </c>
      <c r="M121" t="str">
        <f t="shared" si="2"/>
        <v>895 Walt Whitman Road,Melville,NY 11747</v>
      </c>
      <c r="N121">
        <v>40.798979000000003</v>
      </c>
      <c r="O121">
        <v>-73.414981999999995</v>
      </c>
      <c r="P121">
        <f t="shared" si="3"/>
        <v>9.0264998748262575E-5</v>
      </c>
    </row>
    <row r="122" spans="1:16">
      <c r="A122" s="201">
        <v>312</v>
      </c>
      <c r="B122" s="201" t="s">
        <v>11</v>
      </c>
      <c r="C122" s="203" t="s">
        <v>12</v>
      </c>
      <c r="D122" s="202" t="s">
        <v>224</v>
      </c>
      <c r="E122" s="201" t="s">
        <v>227</v>
      </c>
      <c r="F122" t="s">
        <v>815</v>
      </c>
      <c r="G122" t="s">
        <v>814</v>
      </c>
      <c r="H122" t="s">
        <v>509</v>
      </c>
      <c r="I122" t="s">
        <v>508</v>
      </c>
      <c r="J122">
        <v>33426</v>
      </c>
      <c r="K122">
        <f>VLOOKUP($A122,Sheet2!$A:$W,22,FALSE)</f>
        <v>26.526639599999999</v>
      </c>
      <c r="L122">
        <f>VLOOKUP($A122,Sheet2!$A:$W,23,FALSE)</f>
        <v>-80.088404800000006</v>
      </c>
      <c r="M122" t="str">
        <f t="shared" si="2"/>
        <v>1190 W. Boynton Beach Blvd,Boynton Beach,FL 33426</v>
      </c>
      <c r="N122">
        <v>26.526679999999999</v>
      </c>
      <c r="O122">
        <v>-80.088324999999998</v>
      </c>
      <c r="P122">
        <f t="shared" si="3"/>
        <v>8.9443837134706733E-5</v>
      </c>
    </row>
    <row r="123" spans="1:16">
      <c r="A123" s="201">
        <v>576</v>
      </c>
      <c r="B123" s="201" t="s">
        <v>44</v>
      </c>
      <c r="C123" s="203" t="s">
        <v>94</v>
      </c>
      <c r="D123" s="202" t="s">
        <v>97</v>
      </c>
      <c r="E123" s="201" t="s">
        <v>333</v>
      </c>
      <c r="F123" t="s">
        <v>1052</v>
      </c>
      <c r="G123" t="s">
        <v>1051</v>
      </c>
      <c r="H123" t="s">
        <v>487</v>
      </c>
      <c r="I123" t="s">
        <v>486</v>
      </c>
      <c r="J123">
        <v>79707</v>
      </c>
      <c r="K123">
        <f>VLOOKUP($A123,Sheet2!$A:$W,22,FALSE)</f>
        <v>32.017203500000001</v>
      </c>
      <c r="L123">
        <f>VLOOKUP($A123,Sheet2!$A:$W,23,FALSE)</f>
        <v>-102.1587619</v>
      </c>
      <c r="M123" t="str">
        <f t="shared" si="2"/>
        <v>5320 W. Loop 250 North,Midland,TX 79707</v>
      </c>
      <c r="N123">
        <v>32.017128</v>
      </c>
      <c r="O123">
        <v>-102.158716</v>
      </c>
      <c r="P123">
        <f t="shared" si="3"/>
        <v>8.8357569005180519E-5</v>
      </c>
    </row>
    <row r="124" spans="1:16">
      <c r="A124" s="201">
        <v>848</v>
      </c>
      <c r="B124" s="201" t="s">
        <v>387</v>
      </c>
      <c r="C124" s="203" t="s">
        <v>94</v>
      </c>
      <c r="D124" s="202" t="s">
        <v>233</v>
      </c>
      <c r="E124" s="201" t="s">
        <v>413</v>
      </c>
      <c r="F124" t="s">
        <v>591</v>
      </c>
      <c r="G124" t="s">
        <v>590</v>
      </c>
      <c r="H124" t="s">
        <v>499</v>
      </c>
      <c r="I124" t="s">
        <v>498</v>
      </c>
      <c r="J124">
        <v>21043</v>
      </c>
      <c r="K124">
        <f>VLOOKUP($A124,Sheet2!$A:$W,22,FALSE)</f>
        <v>39.2857293</v>
      </c>
      <c r="L124">
        <f>VLOOKUP($A124,Sheet2!$A:$W,23,FALSE)</f>
        <v>-76.803572099999997</v>
      </c>
      <c r="M124" t="str">
        <f t="shared" si="2"/>
        <v>8419 Baltimore Nat'l. Pike,Ellicott City,MD 21043</v>
      </c>
      <c r="N124">
        <v>39.285668999999999</v>
      </c>
      <c r="O124">
        <v>-76.803507999999994</v>
      </c>
      <c r="P124">
        <f t="shared" si="3"/>
        <v>8.8005113490834239E-5</v>
      </c>
    </row>
    <row r="125" spans="1:16">
      <c r="A125" s="201">
        <v>414</v>
      </c>
      <c r="B125" s="201" t="s">
        <v>11</v>
      </c>
      <c r="C125" s="203" t="s">
        <v>100</v>
      </c>
      <c r="D125" s="202" t="s">
        <v>101</v>
      </c>
      <c r="E125" s="201" t="s">
        <v>33</v>
      </c>
      <c r="F125" t="s">
        <v>757</v>
      </c>
      <c r="G125" t="s">
        <v>756</v>
      </c>
      <c r="H125" t="s">
        <v>487</v>
      </c>
      <c r="I125" t="s">
        <v>486</v>
      </c>
      <c r="J125">
        <v>77590</v>
      </c>
      <c r="K125">
        <f>VLOOKUP($A125,Sheet2!$A:$W,22,FALSE)</f>
        <v>29.395162599999999</v>
      </c>
      <c r="L125">
        <f>VLOOKUP($A125,Sheet2!$A:$W,23,FALSE)</f>
        <v>-94.929579099999998</v>
      </c>
      <c r="M125" t="str">
        <f t="shared" si="2"/>
        <v>2404 Palmer Highway,Texas City,TX 77590</v>
      </c>
      <c r="N125">
        <v>29.395143000000001</v>
      </c>
      <c r="O125">
        <v>-94.929494000000005</v>
      </c>
      <c r="P125">
        <f t="shared" si="3"/>
        <v>8.7327945118790873E-5</v>
      </c>
    </row>
    <row r="126" spans="1:16">
      <c r="A126" s="201">
        <v>206</v>
      </c>
      <c r="B126" s="201" t="s">
        <v>11</v>
      </c>
      <c r="C126" s="203" t="s">
        <v>12</v>
      </c>
      <c r="D126" s="202" t="s">
        <v>152</v>
      </c>
      <c r="E126" s="201" t="s">
        <v>153</v>
      </c>
      <c r="F126" t="s">
        <v>896</v>
      </c>
      <c r="G126" t="s">
        <v>894</v>
      </c>
      <c r="H126" t="s">
        <v>509</v>
      </c>
      <c r="I126" t="s">
        <v>508</v>
      </c>
      <c r="J126">
        <v>34471</v>
      </c>
      <c r="K126">
        <f>VLOOKUP($A126,Sheet2!$A:$W,22,FALSE)</f>
        <v>29.163384499999999</v>
      </c>
      <c r="L126">
        <f>VLOOKUP($A126,Sheet2!$A:$W,23,FALSE)</f>
        <v>-82.0927322</v>
      </c>
      <c r="M126" t="str">
        <f t="shared" si="2"/>
        <v>3225 Southeast Maricamp Rd.,Ocala,FL 34471</v>
      </c>
      <c r="N126">
        <v>29.163468000000002</v>
      </c>
      <c r="O126">
        <v>-82.092757000000006</v>
      </c>
      <c r="P126">
        <f t="shared" si="3"/>
        <v>8.7105051522109672E-5</v>
      </c>
    </row>
    <row r="127" spans="1:16">
      <c r="A127" s="201">
        <v>876</v>
      </c>
      <c r="B127" s="201" t="s">
        <v>387</v>
      </c>
      <c r="C127" s="203" t="s">
        <v>100</v>
      </c>
      <c r="D127" s="202" t="s">
        <v>194</v>
      </c>
      <c r="E127" s="201" t="s">
        <v>442</v>
      </c>
      <c r="F127" t="s">
        <v>539</v>
      </c>
      <c r="G127" t="s">
        <v>538</v>
      </c>
      <c r="H127" t="s">
        <v>533</v>
      </c>
      <c r="I127" t="s">
        <v>532</v>
      </c>
      <c r="J127">
        <v>91790</v>
      </c>
      <c r="K127">
        <f>VLOOKUP($A127,Sheet2!$A:$W,22,FALSE)</f>
        <v>34.0643344</v>
      </c>
      <c r="L127">
        <f>VLOOKUP($A127,Sheet2!$A:$W,23,FALSE)</f>
        <v>-117.9302361</v>
      </c>
      <c r="M127" t="str">
        <f t="shared" si="2"/>
        <v>675 S. Glendora Ave.,West Covina,CA 91790</v>
      </c>
      <c r="N127">
        <v>34.064391999999998</v>
      </c>
      <c r="O127">
        <v>-117.930301</v>
      </c>
      <c r="P127">
        <f t="shared" si="3"/>
        <v>8.6774247329152987E-5</v>
      </c>
    </row>
    <row r="128" spans="1:16">
      <c r="A128" s="201">
        <v>145</v>
      </c>
      <c r="B128" s="201" t="s">
        <v>11</v>
      </c>
      <c r="C128" s="203" t="s">
        <v>94</v>
      </c>
      <c r="D128" s="202" t="s">
        <v>106</v>
      </c>
      <c r="E128" s="201" t="s">
        <v>130</v>
      </c>
      <c r="F128" t="s">
        <v>920</v>
      </c>
      <c r="G128" t="s">
        <v>919</v>
      </c>
      <c r="H128" t="s">
        <v>699</v>
      </c>
      <c r="I128" t="s">
        <v>698</v>
      </c>
      <c r="J128">
        <v>27858</v>
      </c>
      <c r="K128">
        <f>VLOOKUP($A128,Sheet2!$A:$W,22,FALSE)</f>
        <v>35.580602900000002</v>
      </c>
      <c r="L128">
        <f>VLOOKUP($A128,Sheet2!$A:$W,23,FALSE)</f>
        <v>-77.3681871</v>
      </c>
      <c r="M128" t="str">
        <f t="shared" si="2"/>
        <v>700 Red Banks Road,Greenville,NC 27858</v>
      </c>
      <c r="N128">
        <v>35.580669999999998</v>
      </c>
      <c r="O128">
        <v>-77.368241999999995</v>
      </c>
      <c r="P128">
        <f t="shared" si="3"/>
        <v>8.6697289454949837E-5</v>
      </c>
    </row>
    <row r="129" spans="1:16">
      <c r="A129" s="201">
        <v>213</v>
      </c>
      <c r="B129" s="201" t="s">
        <v>11</v>
      </c>
      <c r="C129" s="203" t="s">
        <v>94</v>
      </c>
      <c r="D129" s="202" t="s">
        <v>111</v>
      </c>
      <c r="E129" s="201" t="s">
        <v>161</v>
      </c>
      <c r="F129" t="s">
        <v>887</v>
      </c>
      <c r="G129" t="s">
        <v>886</v>
      </c>
      <c r="H129" t="s">
        <v>726</v>
      </c>
      <c r="I129" t="s">
        <v>725</v>
      </c>
      <c r="J129">
        <v>22003</v>
      </c>
      <c r="K129">
        <f>VLOOKUP($A129,Sheet2!$A:$W,22,FALSE)</f>
        <v>38.831825799999997</v>
      </c>
      <c r="L129">
        <f>VLOOKUP($A129,Sheet2!$A:$W,23,FALSE)</f>
        <v>-77.197560499999994</v>
      </c>
      <c r="M129" t="str">
        <f t="shared" si="2"/>
        <v>4245 Markham Street,Annandale,VA 22003</v>
      </c>
      <c r="N129">
        <v>38.831876000000001</v>
      </c>
      <c r="O129">
        <v>-77.197490000000002</v>
      </c>
      <c r="P129">
        <f t="shared" si="3"/>
        <v>8.654646150680408E-5</v>
      </c>
    </row>
    <row r="130" spans="1:16">
      <c r="A130" s="201">
        <v>827</v>
      </c>
      <c r="B130" s="201" t="s">
        <v>387</v>
      </c>
      <c r="C130" s="203" t="s">
        <v>100</v>
      </c>
      <c r="D130" s="202" t="s">
        <v>188</v>
      </c>
      <c r="E130" s="201" t="s">
        <v>391</v>
      </c>
      <c r="F130" t="s">
        <v>637</v>
      </c>
      <c r="G130" t="s">
        <v>636</v>
      </c>
      <c r="H130" t="s">
        <v>533</v>
      </c>
      <c r="I130" t="s">
        <v>532</v>
      </c>
      <c r="J130">
        <v>91786</v>
      </c>
      <c r="K130">
        <f>VLOOKUP($A130,Sheet2!$A:$W,22,FALSE)</f>
        <v>34.108198700000003</v>
      </c>
      <c r="L130">
        <f>VLOOKUP($A130,Sheet2!$A:$W,23,FALSE)</f>
        <v>-117.65630899999999</v>
      </c>
      <c r="M130" t="str">
        <f t="shared" ref="M130:M193" si="4">F130&amp;","&amp;G130&amp;","&amp;H130&amp;" "&amp;J130</f>
        <v>451 W. Foothill Blvd.,Upland,CA 91786</v>
      </c>
      <c r="N130">
        <v>34.108173999999998</v>
      </c>
      <c r="O130">
        <v>-117.656227</v>
      </c>
      <c r="P130">
        <f t="shared" ref="P130:P193" si="5">POWER(POWER((K130-N130), 2) + POWER((L130-O130), 2), 0.5)</f>
        <v>8.5639301718860397E-5</v>
      </c>
    </row>
    <row r="131" spans="1:16">
      <c r="A131" s="201">
        <v>874</v>
      </c>
      <c r="B131" s="201" t="s">
        <v>44</v>
      </c>
      <c r="C131" s="203" t="s">
        <v>100</v>
      </c>
      <c r="D131" s="202" t="s">
        <v>131</v>
      </c>
      <c r="E131" s="201" t="s">
        <v>441</v>
      </c>
      <c r="F131" t="s">
        <v>541</v>
      </c>
      <c r="G131" t="s">
        <v>540</v>
      </c>
      <c r="H131" t="s">
        <v>533</v>
      </c>
      <c r="I131" t="s">
        <v>532</v>
      </c>
      <c r="J131">
        <v>91910</v>
      </c>
      <c r="K131">
        <f>VLOOKUP($A131,Sheet2!$A:$W,22,FALSE)</f>
        <v>32.636425600000003</v>
      </c>
      <c r="L131">
        <f>VLOOKUP($A131,Sheet2!$A:$W,23,FALSE)</f>
        <v>-117.02661569999999</v>
      </c>
      <c r="M131" t="str">
        <f t="shared" si="4"/>
        <v>845 Lazo Ct.,Chula Vista,CA 91910</v>
      </c>
      <c r="N131">
        <v>32.636457999999998</v>
      </c>
      <c r="O131">
        <v>-117.026537</v>
      </c>
      <c r="P131">
        <f t="shared" si="5"/>
        <v>8.5108460201805807E-5</v>
      </c>
    </row>
    <row r="132" spans="1:16">
      <c r="A132" s="201">
        <v>95</v>
      </c>
      <c r="B132" s="201" t="s">
        <v>11</v>
      </c>
      <c r="C132" s="203" t="s">
        <v>100</v>
      </c>
      <c r="D132" s="202" t="s">
        <v>104</v>
      </c>
      <c r="E132" s="201" t="s">
        <v>105</v>
      </c>
      <c r="F132" t="s">
        <v>947</v>
      </c>
      <c r="G132" t="s">
        <v>490</v>
      </c>
      <c r="H132" t="s">
        <v>487</v>
      </c>
      <c r="I132" t="s">
        <v>486</v>
      </c>
      <c r="J132">
        <v>78223</v>
      </c>
      <c r="K132">
        <f>VLOOKUP($A132,Sheet2!$A:$W,22,FALSE)</f>
        <v>29.364522300000001</v>
      </c>
      <c r="L132">
        <f>VLOOKUP($A132,Sheet2!$A:$W,23,FALSE)</f>
        <v>-98.4388091</v>
      </c>
      <c r="M132" t="str">
        <f t="shared" si="4"/>
        <v>2118 Goliad Road,San Antonio,TX 78223</v>
      </c>
      <c r="N132">
        <v>29.364550999999999</v>
      </c>
      <c r="O132">
        <v>-98.438728999999995</v>
      </c>
      <c r="P132">
        <f t="shared" si="5"/>
        <v>8.508642665383717E-5</v>
      </c>
    </row>
    <row r="133" spans="1:16">
      <c r="A133" s="201">
        <v>447</v>
      </c>
      <c r="B133" s="201" t="s">
        <v>44</v>
      </c>
      <c r="C133" s="203" t="s">
        <v>66</v>
      </c>
      <c r="D133" s="202" t="s">
        <v>66</v>
      </c>
      <c r="E133" s="201" t="s">
        <v>285</v>
      </c>
      <c r="F133" t="s">
        <v>747</v>
      </c>
      <c r="G133" t="s">
        <v>746</v>
      </c>
      <c r="H133" t="s">
        <v>593</v>
      </c>
      <c r="I133" t="s">
        <v>592</v>
      </c>
      <c r="J133">
        <v>1545</v>
      </c>
      <c r="K133">
        <f>VLOOKUP($A133,Sheet2!$A:$W,22,FALSE)</f>
        <v>42.276781900000003</v>
      </c>
      <c r="L133">
        <f>VLOOKUP($A133,Sheet2!$A:$W,23,FALSE)</f>
        <v>-71.728656700000002</v>
      </c>
      <c r="M133" t="str">
        <f t="shared" si="4"/>
        <v>405 Boston Tnpk, Route 9,Shrewsbury,MA 1545</v>
      </c>
      <c r="N133">
        <v>42.276848999999999</v>
      </c>
      <c r="O133">
        <v>-71.728605000000002</v>
      </c>
      <c r="P133">
        <f t="shared" si="5"/>
        <v>8.4707142552496961E-5</v>
      </c>
    </row>
    <row r="134" spans="1:16">
      <c r="A134" s="201">
        <v>866</v>
      </c>
      <c r="B134" s="201" t="s">
        <v>387</v>
      </c>
      <c r="C134" s="203" t="s">
        <v>56</v>
      </c>
      <c r="D134" s="202" t="s">
        <v>247</v>
      </c>
      <c r="E134" s="201" t="s">
        <v>431</v>
      </c>
      <c r="F134" t="s">
        <v>559</v>
      </c>
      <c r="G134" t="s">
        <v>558</v>
      </c>
      <c r="H134" t="s">
        <v>553</v>
      </c>
      <c r="I134" t="s">
        <v>552</v>
      </c>
      <c r="J134">
        <v>85258</v>
      </c>
      <c r="K134">
        <f>VLOOKUP($A134,Sheet2!$A:$W,22,FALSE)</f>
        <v>33.568362700000002</v>
      </c>
      <c r="L134">
        <f>VLOOKUP($A134,Sheet2!$A:$W,23,FALSE)</f>
        <v>-111.88537530000001</v>
      </c>
      <c r="M134" t="str">
        <f t="shared" si="4"/>
        <v>9027 E. Via Linda,Scottsdale,AZ 85258</v>
      </c>
      <c r="N134">
        <v>33.568340999999997</v>
      </c>
      <c r="O134">
        <v>-111.885457</v>
      </c>
      <c r="P134">
        <f t="shared" si="5"/>
        <v>8.4532715557237347E-5</v>
      </c>
    </row>
    <row r="135" spans="1:16">
      <c r="A135" s="201">
        <v>522</v>
      </c>
      <c r="B135" s="201" t="s">
        <v>11</v>
      </c>
      <c r="C135" s="203" t="s">
        <v>66</v>
      </c>
      <c r="D135" s="202" t="s">
        <v>168</v>
      </c>
      <c r="E135" s="201" t="s">
        <v>304</v>
      </c>
      <c r="F135" t="s">
        <v>724</v>
      </c>
      <c r="G135" t="s">
        <v>723</v>
      </c>
      <c r="H135" t="s">
        <v>722</v>
      </c>
      <c r="I135" t="s">
        <v>721</v>
      </c>
      <c r="J135">
        <v>49544</v>
      </c>
      <c r="K135">
        <f>VLOOKUP($A135,Sheet2!$A:$W,22,FALSE)</f>
        <v>42.973862699999998</v>
      </c>
      <c r="L135">
        <f>VLOOKUP($A135,Sheet2!$A:$W,23,FALSE)</f>
        <v>-85.755908700000006</v>
      </c>
      <c r="M135" t="str">
        <f t="shared" si="4"/>
        <v>3485 Lake Michigan Dr NW,Grand Rapids,MI 49544</v>
      </c>
      <c r="N135">
        <v>42.973947000000003</v>
      </c>
      <c r="O135">
        <v>-85.755910999999998</v>
      </c>
      <c r="P135">
        <f t="shared" si="5"/>
        <v>8.4331370205481223E-5</v>
      </c>
    </row>
    <row r="136" spans="1:16">
      <c r="A136" s="201">
        <v>307</v>
      </c>
      <c r="B136" s="201" t="s">
        <v>11</v>
      </c>
      <c r="C136" s="203" t="s">
        <v>12</v>
      </c>
      <c r="D136" s="202" t="s">
        <v>224</v>
      </c>
      <c r="E136" s="201" t="s">
        <v>225</v>
      </c>
      <c r="F136" t="s">
        <v>819</v>
      </c>
      <c r="G136" t="s">
        <v>818</v>
      </c>
      <c r="H136" t="s">
        <v>509</v>
      </c>
      <c r="I136" t="s">
        <v>508</v>
      </c>
      <c r="J136">
        <v>33324</v>
      </c>
      <c r="K136">
        <f>VLOOKUP($A136,Sheet2!$A:$W,22,FALSE)</f>
        <v>26.099597299999999</v>
      </c>
      <c r="L136">
        <f>VLOOKUP($A136,Sheet2!$A:$W,23,FALSE)</f>
        <v>-80.257114599999994</v>
      </c>
      <c r="M136" t="str">
        <f t="shared" si="4"/>
        <v>8200 W. State Road 84,Davie,FL 33324</v>
      </c>
      <c r="N136">
        <v>26.099678000000001</v>
      </c>
      <c r="O136">
        <v>-80.257135000000005</v>
      </c>
      <c r="P136">
        <f t="shared" si="5"/>
        <v>8.3238512725227108E-5</v>
      </c>
    </row>
    <row r="137" spans="1:16">
      <c r="A137" s="201">
        <v>867</v>
      </c>
      <c r="B137" s="201" t="s">
        <v>387</v>
      </c>
      <c r="C137" s="203" t="s">
        <v>56</v>
      </c>
      <c r="D137" s="204" t="s">
        <v>247</v>
      </c>
      <c r="E137" s="201" t="s">
        <v>432</v>
      </c>
      <c r="F137" t="s">
        <v>557</v>
      </c>
      <c r="G137" t="s">
        <v>556</v>
      </c>
      <c r="H137" t="s">
        <v>553</v>
      </c>
      <c r="I137" t="s">
        <v>552</v>
      </c>
      <c r="J137">
        <v>85033</v>
      </c>
      <c r="K137">
        <f>VLOOKUP($A137,Sheet2!$A:$W,22,FALSE)</f>
        <v>33.4931901</v>
      </c>
      <c r="L137">
        <f>VLOOKUP($A137,Sheet2!$A:$W,23,FALSE)</f>
        <v>-112.21571520000001</v>
      </c>
      <c r="M137" t="str">
        <f t="shared" si="4"/>
        <v>7241 W. Indian School Rd,Phoenix,AZ 85033</v>
      </c>
      <c r="N137">
        <v>33.493254</v>
      </c>
      <c r="O137">
        <v>-112.215768</v>
      </c>
      <c r="P137">
        <f t="shared" si="5"/>
        <v>8.2891796935610429E-5</v>
      </c>
    </row>
    <row r="138" spans="1:16">
      <c r="A138" s="201">
        <v>183</v>
      </c>
      <c r="B138" s="201" t="s">
        <v>11</v>
      </c>
      <c r="C138" s="203" t="s">
        <v>85</v>
      </c>
      <c r="D138" s="202" t="s">
        <v>143</v>
      </c>
      <c r="E138" s="201" t="s">
        <v>144</v>
      </c>
      <c r="F138" t="s">
        <v>906</v>
      </c>
      <c r="G138" t="s">
        <v>905</v>
      </c>
      <c r="H138" t="s">
        <v>695</v>
      </c>
      <c r="I138" t="s">
        <v>694</v>
      </c>
      <c r="J138">
        <v>11787</v>
      </c>
      <c r="K138">
        <f>VLOOKUP($A138,Sheet2!$A:$W,22,FALSE)</f>
        <v>40.857415799999998</v>
      </c>
      <c r="L138">
        <f>VLOOKUP($A138,Sheet2!$A:$W,23,FALSE)</f>
        <v>-73.196083000000002</v>
      </c>
      <c r="M138" t="str">
        <f t="shared" si="4"/>
        <v>200 Landing Ave.,Smithtown,NY 11787</v>
      </c>
      <c r="N138">
        <v>40.857467999999997</v>
      </c>
      <c r="O138">
        <v>-73.196146999999996</v>
      </c>
      <c r="P138">
        <f t="shared" si="5"/>
        <v>8.2588376901451417E-5</v>
      </c>
    </row>
    <row r="139" spans="1:16">
      <c r="A139" s="201">
        <v>230</v>
      </c>
      <c r="B139" s="201" t="s">
        <v>11</v>
      </c>
      <c r="C139" s="203" t="s">
        <v>94</v>
      </c>
      <c r="D139" s="202" t="s">
        <v>95</v>
      </c>
      <c r="E139" s="201" t="s">
        <v>176</v>
      </c>
      <c r="F139" t="s">
        <v>874</v>
      </c>
      <c r="G139" t="s">
        <v>873</v>
      </c>
      <c r="H139" t="s">
        <v>517</v>
      </c>
      <c r="I139" t="s">
        <v>516</v>
      </c>
      <c r="J139">
        <v>19808</v>
      </c>
      <c r="K139">
        <f>VLOOKUP($A139,Sheet2!$A:$W,22,FALSE)</f>
        <v>39.737824400000001</v>
      </c>
      <c r="L139">
        <f>VLOOKUP($A139,Sheet2!$A:$W,23,FALSE)</f>
        <v>-75.626465199999998</v>
      </c>
      <c r="M139" t="str">
        <f t="shared" si="4"/>
        <v>3215 Kirkwood Highway,Wilmington,DE 19808</v>
      </c>
      <c r="N139">
        <v>39.737904</v>
      </c>
      <c r="O139">
        <v>-75.626446000000001</v>
      </c>
      <c r="P139">
        <f t="shared" si="5"/>
        <v>8.1882843134503064E-5</v>
      </c>
    </row>
    <row r="140" spans="1:16">
      <c r="A140" s="201">
        <v>824</v>
      </c>
      <c r="B140" s="201" t="s">
        <v>387</v>
      </c>
      <c r="C140" s="203" t="s">
        <v>12</v>
      </c>
      <c r="D140" s="202" t="s">
        <v>28</v>
      </c>
      <c r="E140" s="201" t="s">
        <v>388</v>
      </c>
      <c r="F140" t="s">
        <v>643</v>
      </c>
      <c r="G140" t="s">
        <v>642</v>
      </c>
      <c r="H140" t="s">
        <v>565</v>
      </c>
      <c r="I140" t="s">
        <v>564</v>
      </c>
      <c r="J140">
        <v>36117</v>
      </c>
      <c r="K140">
        <f>VLOOKUP($A140,Sheet2!$A:$W,22,FALSE)</f>
        <v>32.354797900000001</v>
      </c>
      <c r="L140">
        <f>VLOOKUP($A140,Sheet2!$A:$W,23,FALSE)</f>
        <v>-86.215517700000007</v>
      </c>
      <c r="M140" t="str">
        <f t="shared" si="4"/>
        <v>1661 Eastern Blvd.,Montgomery,AL 36117</v>
      </c>
      <c r="N140">
        <v>32.354846999999999</v>
      </c>
      <c r="O140">
        <v>-86.215452999999997</v>
      </c>
      <c r="P140">
        <f t="shared" si="5"/>
        <v>8.1221302631296176E-5</v>
      </c>
    </row>
    <row r="141" spans="1:16">
      <c r="A141" s="201">
        <v>256</v>
      </c>
      <c r="B141" s="201" t="s">
        <v>11</v>
      </c>
      <c r="C141" s="203" t="s">
        <v>100</v>
      </c>
      <c r="D141" s="202" t="s">
        <v>188</v>
      </c>
      <c r="E141" s="201" t="s">
        <v>189</v>
      </c>
      <c r="F141" t="s">
        <v>854</v>
      </c>
      <c r="G141" t="s">
        <v>853</v>
      </c>
      <c r="H141" t="s">
        <v>533</v>
      </c>
      <c r="I141" t="s">
        <v>532</v>
      </c>
      <c r="J141">
        <v>92408</v>
      </c>
      <c r="K141">
        <f>VLOOKUP($A141,Sheet2!$A:$W,22,FALSE)</f>
        <v>34.078398900000003</v>
      </c>
      <c r="L141">
        <f>VLOOKUP($A141,Sheet2!$A:$W,23,FALSE)</f>
        <v>-117.2896174</v>
      </c>
      <c r="M141" t="str">
        <f t="shared" si="4"/>
        <v>299 W. Orange Show Rd.,San Bernardino,CA 92408</v>
      </c>
      <c r="N141">
        <v>34.078339999999997</v>
      </c>
      <c r="O141">
        <v>-117.289563</v>
      </c>
      <c r="P141">
        <f t="shared" si="5"/>
        <v>8.0178363667011737E-5</v>
      </c>
    </row>
    <row r="142" spans="1:16">
      <c r="A142" s="201">
        <v>886</v>
      </c>
      <c r="B142" s="201" t="s">
        <v>387</v>
      </c>
      <c r="C142" s="203" t="s">
        <v>94</v>
      </c>
      <c r="D142" s="202" t="s">
        <v>113</v>
      </c>
      <c r="E142" s="201" t="s">
        <v>455</v>
      </c>
      <c r="F142" t="s">
        <v>511</v>
      </c>
      <c r="G142" t="s">
        <v>510</v>
      </c>
      <c r="H142" t="s">
        <v>509</v>
      </c>
      <c r="I142" t="s">
        <v>508</v>
      </c>
      <c r="J142">
        <v>32703</v>
      </c>
      <c r="K142">
        <f>VLOOKUP($A142,Sheet2!$A:$W,22,FALSE)</f>
        <v>28.671540100000001</v>
      </c>
      <c r="L142">
        <f>VLOOKUP($A142,Sheet2!$A:$W,23,FALSE)</f>
        <v>-81.471475600000005</v>
      </c>
      <c r="M142" t="str">
        <f t="shared" si="4"/>
        <v>2160 Semoran,Apopka,FL 32703</v>
      </c>
      <c r="N142">
        <v>28.671585</v>
      </c>
      <c r="O142">
        <v>-81.471410000000006</v>
      </c>
      <c r="P142">
        <f t="shared" si="5"/>
        <v>7.9494465214878307E-5</v>
      </c>
    </row>
    <row r="143" spans="1:16">
      <c r="A143" s="201">
        <v>326</v>
      </c>
      <c r="B143" s="201" t="s">
        <v>44</v>
      </c>
      <c r="C143" s="203" t="s">
        <v>85</v>
      </c>
      <c r="D143" s="202" t="s">
        <v>141</v>
      </c>
      <c r="E143" s="201" t="s">
        <v>231</v>
      </c>
      <c r="F143" t="s">
        <v>1063</v>
      </c>
      <c r="G143" t="s">
        <v>1062</v>
      </c>
      <c r="H143" t="s">
        <v>521</v>
      </c>
      <c r="I143" t="s">
        <v>520</v>
      </c>
      <c r="J143">
        <v>6460</v>
      </c>
      <c r="K143">
        <f>VLOOKUP($A143,Sheet2!$A:$W,22,FALSE)</f>
        <v>41.248134100000001</v>
      </c>
      <c r="L143">
        <f>VLOOKUP($A143,Sheet2!$A:$W,23,FALSE)</f>
        <v>-73.023167999999998</v>
      </c>
      <c r="M143" t="str">
        <f t="shared" si="4"/>
        <v>1717 Boston Post Road,Milford,CT 6460</v>
      </c>
      <c r="N143">
        <v>41.248078999999997</v>
      </c>
      <c r="O143">
        <v>-73.023111</v>
      </c>
      <c r="P143">
        <f t="shared" si="5"/>
        <v>7.9278054972868064E-5</v>
      </c>
    </row>
    <row r="144" spans="1:16">
      <c r="A144" s="201">
        <v>425</v>
      </c>
      <c r="B144" s="201" t="s">
        <v>11</v>
      </c>
      <c r="C144" s="203" t="s">
        <v>56</v>
      </c>
      <c r="D144" s="204" t="s">
        <v>137</v>
      </c>
      <c r="E144" s="205" t="s">
        <v>280</v>
      </c>
      <c r="F144" t="s">
        <v>753</v>
      </c>
      <c r="G144" t="s">
        <v>556</v>
      </c>
      <c r="H144" t="s">
        <v>553</v>
      </c>
      <c r="I144" t="s">
        <v>552</v>
      </c>
      <c r="J144">
        <v>85032</v>
      </c>
      <c r="K144">
        <f>VLOOKUP($A144,Sheet2!$A:$W,22,FALSE)</f>
        <v>33.639904000000001</v>
      </c>
      <c r="L144">
        <f>VLOOKUP($A144,Sheet2!$A:$W,23,FALSE)</f>
        <v>-112.01859</v>
      </c>
      <c r="M144" t="str">
        <f t="shared" si="4"/>
        <v>2959 East Bell Road,Phoenix,AZ 85032</v>
      </c>
      <c r="N144">
        <v>33.639921000000001</v>
      </c>
      <c r="O144">
        <v>-112.01866699999999</v>
      </c>
      <c r="P144">
        <f t="shared" si="5"/>
        <v>7.8854296005365212E-5</v>
      </c>
    </row>
    <row r="145" spans="1:16">
      <c r="A145" s="201">
        <v>277</v>
      </c>
      <c r="B145" s="201" t="s">
        <v>11</v>
      </c>
      <c r="C145" s="203" t="s">
        <v>94</v>
      </c>
      <c r="D145" s="202" t="s">
        <v>95</v>
      </c>
      <c r="E145" s="201" t="s">
        <v>210</v>
      </c>
      <c r="F145" t="s">
        <v>844</v>
      </c>
      <c r="G145" t="s">
        <v>843</v>
      </c>
      <c r="H145" t="s">
        <v>471</v>
      </c>
      <c r="I145" t="s">
        <v>470</v>
      </c>
      <c r="J145">
        <v>19061</v>
      </c>
      <c r="K145">
        <f>VLOOKUP($A145,Sheet2!$A:$W,22,FALSE)</f>
        <v>39.850195100000001</v>
      </c>
      <c r="L145">
        <f>VLOOKUP($A145,Sheet2!$A:$W,23,FALSE)</f>
        <v>-75.446892099999999</v>
      </c>
      <c r="M145" t="str">
        <f t="shared" si="4"/>
        <v>575 Conchester Highway,Boothwyn,PA 19061</v>
      </c>
      <c r="N145">
        <v>39.850136999999997</v>
      </c>
      <c r="O145">
        <v>-75.446944999999999</v>
      </c>
      <c r="P145">
        <f t="shared" si="5"/>
        <v>7.8574932392341067E-5</v>
      </c>
    </row>
    <row r="146" spans="1:16">
      <c r="A146" s="201">
        <v>342</v>
      </c>
      <c r="B146" s="201" t="s">
        <v>11</v>
      </c>
      <c r="C146" s="203" t="s">
        <v>94</v>
      </c>
      <c r="D146" s="202" t="s">
        <v>233</v>
      </c>
      <c r="E146" s="201" t="s">
        <v>240</v>
      </c>
      <c r="F146" t="s">
        <v>803</v>
      </c>
      <c r="G146" t="s">
        <v>802</v>
      </c>
      <c r="H146" t="s">
        <v>499</v>
      </c>
      <c r="I146" t="s">
        <v>498</v>
      </c>
      <c r="J146">
        <v>21204</v>
      </c>
      <c r="K146">
        <f>VLOOKUP($A146,Sheet2!$A:$W,22,FALSE)</f>
        <v>39.406989899999999</v>
      </c>
      <c r="L146">
        <f>VLOOKUP($A146,Sheet2!$A:$W,23,FALSE)</f>
        <v>-76.582076400000005</v>
      </c>
      <c r="M146" t="str">
        <f t="shared" si="4"/>
        <v>701 Southwick Drive,Towson,MD 21204</v>
      </c>
      <c r="N146">
        <v>39.407018999999998</v>
      </c>
      <c r="O146">
        <v>-76.582003999999998</v>
      </c>
      <c r="P146">
        <f t="shared" si="5"/>
        <v>7.8029289379356436E-5</v>
      </c>
    </row>
    <row r="147" spans="1:16">
      <c r="A147" s="201">
        <v>372</v>
      </c>
      <c r="B147" s="201" t="s">
        <v>11</v>
      </c>
      <c r="C147" s="203" t="s">
        <v>94</v>
      </c>
      <c r="D147" s="202" t="s">
        <v>111</v>
      </c>
      <c r="E147" s="201" t="s">
        <v>256</v>
      </c>
      <c r="F147" t="s">
        <v>784</v>
      </c>
      <c r="G147" t="s">
        <v>783</v>
      </c>
      <c r="H147" t="s">
        <v>726</v>
      </c>
      <c r="I147" t="s">
        <v>725</v>
      </c>
      <c r="J147">
        <v>22193</v>
      </c>
      <c r="K147">
        <f>VLOOKUP($A147,Sheet2!$A:$W,22,FALSE)</f>
        <v>38.647373999999999</v>
      </c>
      <c r="L147">
        <f>VLOOKUP($A147,Sheet2!$A:$W,23,FALSE)</f>
        <v>-77.337188900000001</v>
      </c>
      <c r="M147" t="str">
        <f t="shared" si="4"/>
        <v>4304 Dale Boulevard,Woodbridge,VA 22193</v>
      </c>
      <c r="N147">
        <v>38.647421000000001</v>
      </c>
      <c r="O147">
        <v>-77.337250999999995</v>
      </c>
      <c r="P147">
        <f t="shared" si="5"/>
        <v>7.7880742160279717E-5</v>
      </c>
    </row>
    <row r="148" spans="1:16">
      <c r="A148" s="201">
        <v>353</v>
      </c>
      <c r="B148" s="201" t="s">
        <v>11</v>
      </c>
      <c r="C148" s="203" t="s">
        <v>56</v>
      </c>
      <c r="D148" s="204" t="s">
        <v>245</v>
      </c>
      <c r="E148" s="201" t="s">
        <v>246</v>
      </c>
      <c r="F148" t="s">
        <v>797</v>
      </c>
      <c r="G148" t="s">
        <v>796</v>
      </c>
      <c r="H148" t="s">
        <v>553</v>
      </c>
      <c r="I148" t="s">
        <v>552</v>
      </c>
      <c r="J148">
        <v>85282</v>
      </c>
      <c r="K148">
        <f>VLOOKUP($A148,Sheet2!$A:$W,22,FALSE)</f>
        <v>33.384744699999999</v>
      </c>
      <c r="L148">
        <f>VLOOKUP($A148,Sheet2!$A:$W,23,FALSE)</f>
        <v>-111.9246179</v>
      </c>
      <c r="M148" t="str">
        <f t="shared" si="4"/>
        <v>4407 S. Rural Road,Tempe,AZ 85282</v>
      </c>
      <c r="N148">
        <v>33.384813000000001</v>
      </c>
      <c r="O148">
        <v>-111.924582</v>
      </c>
      <c r="P148">
        <f t="shared" si="5"/>
        <v>7.7160222915331647E-5</v>
      </c>
    </row>
    <row r="149" spans="1:16">
      <c r="A149" s="201">
        <v>261</v>
      </c>
      <c r="B149" s="201" t="s">
        <v>44</v>
      </c>
      <c r="C149" s="203" t="s">
        <v>100</v>
      </c>
      <c r="D149" s="202" t="s">
        <v>190</v>
      </c>
      <c r="E149" s="201" t="s">
        <v>198</v>
      </c>
      <c r="F149" t="s">
        <v>1070</v>
      </c>
      <c r="G149" t="s">
        <v>1069</v>
      </c>
      <c r="H149" t="s">
        <v>533</v>
      </c>
      <c r="I149" t="s">
        <v>532</v>
      </c>
      <c r="J149">
        <v>90501</v>
      </c>
      <c r="K149">
        <f>VLOOKUP($A149,Sheet2!$A:$W,22,FALSE)</f>
        <v>33.828482700000002</v>
      </c>
      <c r="L149">
        <f>VLOOKUP($A149,Sheet2!$A:$W,23,FALSE)</f>
        <v>-118.30986110000001</v>
      </c>
      <c r="M149" t="str">
        <f t="shared" si="4"/>
        <v>21915 S. Western,Torrance,CA 90501</v>
      </c>
      <c r="N149">
        <v>33.828488999999998</v>
      </c>
      <c r="O149">
        <v>-118.309938</v>
      </c>
      <c r="P149">
        <f t="shared" si="5"/>
        <v>7.7157630856380014E-5</v>
      </c>
    </row>
    <row r="150" spans="1:16">
      <c r="A150" s="201">
        <v>609</v>
      </c>
      <c r="B150" s="201" t="s">
        <v>11</v>
      </c>
      <c r="C150" s="203" t="s">
        <v>100</v>
      </c>
      <c r="D150" s="202" t="s">
        <v>188</v>
      </c>
      <c r="E150" s="201" t="s">
        <v>349</v>
      </c>
      <c r="F150" t="s">
        <v>658</v>
      </c>
      <c r="G150" t="s">
        <v>657</v>
      </c>
      <c r="H150" t="s">
        <v>533</v>
      </c>
      <c r="I150" t="s">
        <v>532</v>
      </c>
      <c r="J150">
        <v>93301</v>
      </c>
      <c r="K150">
        <f>VLOOKUP($A150,Sheet2!$A:$W,22,FALSE)</f>
        <v>35.386399699999998</v>
      </c>
      <c r="L150">
        <f>VLOOKUP($A150,Sheet2!$A:$W,23,FALSE)</f>
        <v>-119.0223154</v>
      </c>
      <c r="M150" t="str">
        <f t="shared" si="4"/>
        <v>1819 30th Street,Bakersfield,CA 93301</v>
      </c>
      <c r="N150">
        <v>35.386344999999999</v>
      </c>
      <c r="O150">
        <v>-119.022261</v>
      </c>
      <c r="P150">
        <f t="shared" si="5"/>
        <v>7.7145641481305135E-5</v>
      </c>
    </row>
    <row r="151" spans="1:16">
      <c r="A151" s="201">
        <v>841</v>
      </c>
      <c r="B151" s="201" t="s">
        <v>387</v>
      </c>
      <c r="C151" s="203" t="s">
        <v>56</v>
      </c>
      <c r="D151" s="202" t="s">
        <v>139</v>
      </c>
      <c r="E151" s="201" t="s">
        <v>405</v>
      </c>
      <c r="F151" t="s">
        <v>609</v>
      </c>
      <c r="G151" t="s">
        <v>608</v>
      </c>
      <c r="H151" t="s">
        <v>597</v>
      </c>
      <c r="I151" t="s">
        <v>596</v>
      </c>
      <c r="J151">
        <v>60172</v>
      </c>
      <c r="K151">
        <f>VLOOKUP($A151,Sheet2!$A:$W,22,FALSE)</f>
        <v>41.968157599999998</v>
      </c>
      <c r="L151">
        <f>VLOOKUP($A151,Sheet2!$A:$W,23,FALSE)</f>
        <v>-88.109837999999996</v>
      </c>
      <c r="M151" t="str">
        <f t="shared" si="4"/>
        <v>1100 W. Lake St.,Roselle,IL 60172</v>
      </c>
      <c r="N151">
        <v>41.968136999999999</v>
      </c>
      <c r="O151">
        <v>-88.109763999999998</v>
      </c>
      <c r="P151">
        <f t="shared" si="5"/>
        <v>7.6813800841095503E-5</v>
      </c>
    </row>
    <row r="152" spans="1:16">
      <c r="A152" s="201">
        <v>64</v>
      </c>
      <c r="B152" s="201" t="s">
        <v>11</v>
      </c>
      <c r="C152" s="203" t="s">
        <v>12</v>
      </c>
      <c r="D152" s="202" t="s">
        <v>49</v>
      </c>
      <c r="E152" s="201" t="s">
        <v>70</v>
      </c>
      <c r="F152" t="s">
        <v>967</v>
      </c>
      <c r="G152" t="s">
        <v>966</v>
      </c>
      <c r="H152" t="s">
        <v>699</v>
      </c>
      <c r="I152" t="s">
        <v>698</v>
      </c>
      <c r="J152">
        <v>27707</v>
      </c>
      <c r="K152">
        <f>VLOOKUP($A152,Sheet2!$A:$W,22,FALSE)</f>
        <v>35.964035299999999</v>
      </c>
      <c r="L152">
        <f>VLOOKUP($A152,Sheet2!$A:$W,23,FALSE)</f>
        <v>-78.9742636</v>
      </c>
      <c r="M152" t="str">
        <f t="shared" si="4"/>
        <v>4508 Chapel Hill Boulevard,Durham,NC 27707</v>
      </c>
      <c r="N152">
        <v>35.964021000000002</v>
      </c>
      <c r="O152">
        <v>-78.974338000000003</v>
      </c>
      <c r="P152">
        <f t="shared" si="5"/>
        <v>7.5761797763032536E-5</v>
      </c>
    </row>
    <row r="153" spans="1:16">
      <c r="A153" s="201">
        <v>202</v>
      </c>
      <c r="B153" s="201" t="s">
        <v>11</v>
      </c>
      <c r="C153" s="203" t="s">
        <v>85</v>
      </c>
      <c r="D153" s="202" t="s">
        <v>91</v>
      </c>
      <c r="E153" s="201" t="s">
        <v>148</v>
      </c>
      <c r="F153" t="s">
        <v>904</v>
      </c>
      <c r="G153" t="s">
        <v>903</v>
      </c>
      <c r="H153" t="s">
        <v>695</v>
      </c>
      <c r="I153" t="s">
        <v>694</v>
      </c>
      <c r="J153">
        <v>11501</v>
      </c>
      <c r="K153">
        <f>VLOOKUP($A153,Sheet2!$A:$W,22,FALSE)</f>
        <v>40.753348199999998</v>
      </c>
      <c r="L153">
        <f>VLOOKUP($A153,Sheet2!$A:$W,23,FALSE)</f>
        <v>-73.627273700000003</v>
      </c>
      <c r="M153" t="str">
        <f t="shared" si="4"/>
        <v>199 E. Jericho Turnpike,Mineola,NY 11501</v>
      </c>
      <c r="N153">
        <v>40.753293999999997</v>
      </c>
      <c r="O153">
        <v>-73.627221000000006</v>
      </c>
      <c r="P153">
        <f t="shared" si="5"/>
        <v>7.5597156030268676E-5</v>
      </c>
    </row>
    <row r="154" spans="1:16">
      <c r="A154" s="201">
        <v>412</v>
      </c>
      <c r="B154" s="201" t="s">
        <v>11</v>
      </c>
      <c r="C154" s="203" t="s">
        <v>94</v>
      </c>
      <c r="D154" s="202" t="s">
        <v>97</v>
      </c>
      <c r="E154" s="201" t="s">
        <v>276</v>
      </c>
      <c r="F154" t="s">
        <v>759</v>
      </c>
      <c r="G154" t="s">
        <v>758</v>
      </c>
      <c r="H154" t="s">
        <v>487</v>
      </c>
      <c r="I154" t="s">
        <v>486</v>
      </c>
      <c r="J154">
        <v>76710</v>
      </c>
      <c r="K154">
        <f>VLOOKUP($A154,Sheet2!$A:$W,22,FALSE)</f>
        <v>31.5248682</v>
      </c>
      <c r="L154">
        <f>VLOOKUP($A154,Sheet2!$A:$W,23,FALSE)</f>
        <v>-97.176180299999999</v>
      </c>
      <c r="M154" t="str">
        <f t="shared" si="4"/>
        <v>4565 West Waco Drive,Waco,TX 76710</v>
      </c>
      <c r="N154">
        <v>31.524864000000001</v>
      </c>
      <c r="O154">
        <v>-97.176254999999998</v>
      </c>
      <c r="P154">
        <f t="shared" si="5"/>
        <v>7.4817979121616777E-5</v>
      </c>
    </row>
    <row r="155" spans="1:16">
      <c r="A155" s="201">
        <v>858</v>
      </c>
      <c r="B155" s="201" t="s">
        <v>387</v>
      </c>
      <c r="C155" s="203" t="s">
        <v>94</v>
      </c>
      <c r="D155" s="202" t="s">
        <v>97</v>
      </c>
      <c r="E155" s="201" t="s">
        <v>426</v>
      </c>
      <c r="F155" t="s">
        <v>571</v>
      </c>
      <c r="G155" t="s">
        <v>570</v>
      </c>
      <c r="H155" t="s">
        <v>487</v>
      </c>
      <c r="I155" t="s">
        <v>486</v>
      </c>
      <c r="J155">
        <v>76205</v>
      </c>
      <c r="K155">
        <f>VLOOKUP($A155,Sheet2!$A:$W,22,FALSE)</f>
        <v>33.1936015</v>
      </c>
      <c r="L155">
        <f>VLOOKUP($A155,Sheet2!$A:$W,23,FALSE)</f>
        <v>-97.107863499999993</v>
      </c>
      <c r="M155" t="str">
        <f t="shared" si="4"/>
        <v>2200 San Jacinto Blvd.,Denton,TX 76205</v>
      </c>
      <c r="N155">
        <v>33.193565</v>
      </c>
      <c r="O155">
        <v>-97.107928000000001</v>
      </c>
      <c r="P155">
        <f t="shared" si="5"/>
        <v>7.4111402638237756E-5</v>
      </c>
    </row>
    <row r="156" spans="1:16">
      <c r="A156" s="201">
        <v>529</v>
      </c>
      <c r="B156" s="201" t="s">
        <v>11</v>
      </c>
      <c r="C156" s="203" t="s">
        <v>66</v>
      </c>
      <c r="D156" s="202" t="s">
        <v>168</v>
      </c>
      <c r="E156" s="201" t="s">
        <v>308</v>
      </c>
      <c r="F156" t="s">
        <v>716</v>
      </c>
      <c r="G156" t="s">
        <v>496</v>
      </c>
      <c r="H156" t="s">
        <v>575</v>
      </c>
      <c r="I156" t="s">
        <v>574</v>
      </c>
      <c r="J156">
        <v>44333</v>
      </c>
      <c r="K156">
        <f>VLOOKUP($A156,Sheet2!$A:$W,22,FALSE)</f>
        <v>41.127537099999998</v>
      </c>
      <c r="L156">
        <f>VLOOKUP($A156,Sheet2!$A:$W,23,FALSE)</f>
        <v>-81.610667800000002</v>
      </c>
      <c r="M156" t="str">
        <f t="shared" si="4"/>
        <v>20 S. Miller,Fairlawn,OH 44333</v>
      </c>
      <c r="N156">
        <v>41.127594999999999</v>
      </c>
      <c r="O156">
        <v>-81.610622000000006</v>
      </c>
      <c r="P156">
        <f t="shared" si="5"/>
        <v>7.3824453941412132E-5</v>
      </c>
    </row>
    <row r="157" spans="1:16">
      <c r="A157" s="201">
        <v>803</v>
      </c>
      <c r="B157" s="201" t="s">
        <v>44</v>
      </c>
      <c r="C157" s="203" t="s">
        <v>12</v>
      </c>
      <c r="D157" s="202" t="s">
        <v>229</v>
      </c>
      <c r="E157" s="201" t="s">
        <v>370</v>
      </c>
      <c r="F157" t="s">
        <v>1041</v>
      </c>
      <c r="G157" t="s">
        <v>1040</v>
      </c>
      <c r="H157" t="s">
        <v>505</v>
      </c>
      <c r="I157" t="s">
        <v>504</v>
      </c>
      <c r="J157">
        <v>30092</v>
      </c>
      <c r="K157">
        <f>VLOOKUP($A157,Sheet2!$A:$W,22,FALSE)</f>
        <v>33.969745400000001</v>
      </c>
      <c r="L157">
        <f>VLOOKUP($A157,Sheet2!$A:$W,23,FALSE)</f>
        <v>-84.256564100000006</v>
      </c>
      <c r="M157" t="str">
        <f t="shared" si="4"/>
        <v>6345 Spalding Dr.,Norcross,GA 30092</v>
      </c>
      <c r="N157">
        <v>33.969805000000001</v>
      </c>
      <c r="O157">
        <v>-84.256606000000005</v>
      </c>
      <c r="P157">
        <f t="shared" si="5"/>
        <v>7.2854443927371186E-5</v>
      </c>
    </row>
    <row r="158" spans="1:16">
      <c r="A158" s="201">
        <v>280</v>
      </c>
      <c r="B158" s="201" t="s">
        <v>11</v>
      </c>
      <c r="C158" s="203" t="s">
        <v>100</v>
      </c>
      <c r="D158" s="202" t="s">
        <v>188</v>
      </c>
      <c r="E158" s="201" t="s">
        <v>211</v>
      </c>
      <c r="F158" t="s">
        <v>842</v>
      </c>
      <c r="G158" t="s">
        <v>841</v>
      </c>
      <c r="H158" t="s">
        <v>533</v>
      </c>
      <c r="I158" t="s">
        <v>532</v>
      </c>
      <c r="J158">
        <v>92545</v>
      </c>
      <c r="K158">
        <f>VLOOKUP($A158,Sheet2!$A:$W,22,FALSE)</f>
        <v>33.748831699999997</v>
      </c>
      <c r="L158">
        <f>VLOOKUP($A158,Sheet2!$A:$W,23,FALSE)</f>
        <v>-117.0015642</v>
      </c>
      <c r="M158" t="str">
        <f t="shared" si="4"/>
        <v>2850 W. Florida Avenue,Hemet,CA 92545</v>
      </c>
      <c r="N158">
        <v>33.748890000000003</v>
      </c>
      <c r="O158">
        <v>-117.00152199999999</v>
      </c>
      <c r="P158">
        <f t="shared" si="5"/>
        <v>7.1970341124489405E-5</v>
      </c>
    </row>
    <row r="159" spans="1:16">
      <c r="A159" s="201">
        <v>621</v>
      </c>
      <c r="B159" s="201" t="s">
        <v>11</v>
      </c>
      <c r="C159" s="203" t="s">
        <v>12</v>
      </c>
      <c r="D159" s="202" t="s">
        <v>356</v>
      </c>
      <c r="E159" s="201" t="s">
        <v>357</v>
      </c>
      <c r="F159" t="s">
        <v>651</v>
      </c>
      <c r="G159" t="s">
        <v>650</v>
      </c>
      <c r="H159" t="s">
        <v>649</v>
      </c>
      <c r="I159" t="s">
        <v>648</v>
      </c>
      <c r="J159">
        <v>70065</v>
      </c>
      <c r="K159">
        <f>VLOOKUP($A159,Sheet2!$A:$W,22,FALSE)</f>
        <v>30.022647500000001</v>
      </c>
      <c r="L159">
        <f>VLOOKUP($A159,Sheet2!$A:$W,23,FALSE)</f>
        <v>-90.237338699999995</v>
      </c>
      <c r="M159" t="str">
        <f t="shared" si="4"/>
        <v>3640 Williams Blvd.,Kenner,LA 70065</v>
      </c>
      <c r="N159">
        <v>30.022701999999999</v>
      </c>
      <c r="O159">
        <v>-90.237291999999997</v>
      </c>
      <c r="P159">
        <f t="shared" si="5"/>
        <v>7.1771442786030106E-5</v>
      </c>
    </row>
    <row r="160" spans="1:16">
      <c r="A160" s="201">
        <v>264</v>
      </c>
      <c r="B160" s="201" t="s">
        <v>44</v>
      </c>
      <c r="C160" s="203" t="s">
        <v>100</v>
      </c>
      <c r="D160" s="202" t="s">
        <v>190</v>
      </c>
      <c r="E160" s="201" t="s">
        <v>206</v>
      </c>
      <c r="F160" t="s">
        <v>1067</v>
      </c>
      <c r="G160" t="s">
        <v>1066</v>
      </c>
      <c r="H160" t="s">
        <v>533</v>
      </c>
      <c r="I160" t="s">
        <v>532</v>
      </c>
      <c r="J160">
        <v>90066</v>
      </c>
      <c r="K160">
        <f>VLOOKUP($A160,Sheet2!$A:$W,22,FALSE)</f>
        <v>34.0054345</v>
      </c>
      <c r="L160">
        <f>VLOOKUP($A160,Sheet2!$A:$W,23,FALSE)</f>
        <v>-118.4311167</v>
      </c>
      <c r="M160" t="str">
        <f t="shared" si="4"/>
        <v>12125 Venice Blvd.,Mar Vista,CA 90066</v>
      </c>
      <c r="N160">
        <v>34.005442000000002</v>
      </c>
      <c r="O160">
        <v>-118.43118800000001</v>
      </c>
      <c r="P160">
        <f t="shared" si="5"/>
        <v>7.1693374870376487E-5</v>
      </c>
    </row>
    <row r="161" spans="1:16">
      <c r="A161" s="201">
        <v>104</v>
      </c>
      <c r="B161" s="201" t="s">
        <v>11</v>
      </c>
      <c r="C161" s="203" t="s">
        <v>94</v>
      </c>
      <c r="D161" s="202" t="s">
        <v>106</v>
      </c>
      <c r="E161" s="201" t="s">
        <v>103</v>
      </c>
      <c r="F161" t="s">
        <v>944</v>
      </c>
      <c r="G161" t="s">
        <v>943</v>
      </c>
      <c r="H161" t="s">
        <v>699</v>
      </c>
      <c r="I161" t="s">
        <v>698</v>
      </c>
      <c r="J161">
        <v>27534</v>
      </c>
      <c r="K161">
        <f>VLOOKUP($A161,Sheet2!$A:$W,22,FALSE)</f>
        <v>35.370943699999998</v>
      </c>
      <c r="L161">
        <f>VLOOKUP($A161,Sheet2!$A:$W,23,FALSE)</f>
        <v>-77.954362000000003</v>
      </c>
      <c r="M161" t="str">
        <f t="shared" si="4"/>
        <v>105 S. Berkeley Blvd.,Goldsboro,NC 27534</v>
      </c>
      <c r="N161">
        <v>35.370883999999997</v>
      </c>
      <c r="O161">
        <v>-77.954323000000002</v>
      </c>
      <c r="P161">
        <f t="shared" si="5"/>
        <v>7.1309816997643425E-5</v>
      </c>
    </row>
    <row r="162" spans="1:16">
      <c r="A162" s="201">
        <v>398</v>
      </c>
      <c r="B162" s="201" t="s">
        <v>11</v>
      </c>
      <c r="C162" s="203" t="s">
        <v>100</v>
      </c>
      <c r="D162" s="202" t="s">
        <v>101</v>
      </c>
      <c r="E162" s="201" t="s">
        <v>267</v>
      </c>
      <c r="F162" t="s">
        <v>773</v>
      </c>
      <c r="G162" t="s">
        <v>772</v>
      </c>
      <c r="H162" t="s">
        <v>487</v>
      </c>
      <c r="I162" t="s">
        <v>486</v>
      </c>
      <c r="J162">
        <v>77477</v>
      </c>
      <c r="K162">
        <f>VLOOKUP($A162,Sheet2!$A:$W,22,FALSE)</f>
        <v>29.627610099999998</v>
      </c>
      <c r="L162">
        <f>VLOOKUP($A162,Sheet2!$A:$W,23,FALSE)</f>
        <v>-95.5883252</v>
      </c>
      <c r="M162" t="str">
        <f t="shared" si="4"/>
        <v>4919 South Main,Stafford,TX 77477</v>
      </c>
      <c r="N162">
        <v>29.627603000000001</v>
      </c>
      <c r="O162">
        <v>-95.588396000000003</v>
      </c>
      <c r="P162">
        <f t="shared" si="5"/>
        <v>7.1155112257749407E-5</v>
      </c>
    </row>
    <row r="163" spans="1:16">
      <c r="A163" s="201">
        <v>61</v>
      </c>
      <c r="B163" s="201" t="s">
        <v>11</v>
      </c>
      <c r="C163" s="203" t="s">
        <v>66</v>
      </c>
      <c r="D163" s="202" t="s">
        <v>66</v>
      </c>
      <c r="E163" s="201" t="s">
        <v>67</v>
      </c>
      <c r="F163" t="s">
        <v>971</v>
      </c>
      <c r="G163" t="s">
        <v>970</v>
      </c>
      <c r="H163" t="s">
        <v>969</v>
      </c>
      <c r="I163" t="s">
        <v>968</v>
      </c>
      <c r="J163">
        <v>47715</v>
      </c>
      <c r="K163">
        <f>VLOOKUP($A163,Sheet2!$A:$W,22,FALSE)</f>
        <v>37.957949999999997</v>
      </c>
      <c r="L163">
        <f>VLOOKUP($A163,Sheet2!$A:$W,23,FALSE)</f>
        <v>-87.490896599999999</v>
      </c>
      <c r="M163" t="str">
        <f t="shared" si="4"/>
        <v>4901 Monroe Avenue,Evansville,IN 47715</v>
      </c>
      <c r="N163">
        <v>37.958019</v>
      </c>
      <c r="O163">
        <v>-87.490880000000004</v>
      </c>
      <c r="P163">
        <f t="shared" si="5"/>
        <v>7.0968725508552163E-5</v>
      </c>
    </row>
    <row r="164" spans="1:16">
      <c r="A164" s="201">
        <v>163</v>
      </c>
      <c r="B164" s="201" t="s">
        <v>11</v>
      </c>
      <c r="C164" s="203" t="s">
        <v>85</v>
      </c>
      <c r="D164" s="202" t="s">
        <v>91</v>
      </c>
      <c r="E164" s="201" t="s">
        <v>136</v>
      </c>
      <c r="F164" t="s">
        <v>914</v>
      </c>
      <c r="G164" t="s">
        <v>913</v>
      </c>
      <c r="H164" t="s">
        <v>695</v>
      </c>
      <c r="I164" t="s">
        <v>694</v>
      </c>
      <c r="J164">
        <v>11554</v>
      </c>
      <c r="K164">
        <f>VLOOKUP($A164,Sheet2!$A:$W,22,FALSE)</f>
        <v>40.718159999999997</v>
      </c>
      <c r="L164">
        <f>VLOOKUP($A164,Sheet2!$A:$W,23,FALSE)</f>
        <v>-73.564324200000001</v>
      </c>
      <c r="M164" t="str">
        <f t="shared" si="4"/>
        <v>1840 Front Street,East Meadow,NY 11554</v>
      </c>
      <c r="N164">
        <v>40.718221999999997</v>
      </c>
      <c r="O164">
        <v>-73.56429</v>
      </c>
      <c r="P164">
        <f t="shared" si="5"/>
        <v>7.0807061795372477E-5</v>
      </c>
    </row>
    <row r="165" spans="1:16">
      <c r="A165" s="201">
        <v>891</v>
      </c>
      <c r="B165" s="201" t="s">
        <v>387</v>
      </c>
      <c r="C165" s="203" t="s">
        <v>66</v>
      </c>
      <c r="D165" s="202" t="s">
        <v>158</v>
      </c>
      <c r="E165" s="201" t="s">
        <v>463</v>
      </c>
      <c r="F165" t="s">
        <v>493</v>
      </c>
      <c r="G165" t="s">
        <v>492</v>
      </c>
      <c r="H165" t="s">
        <v>471</v>
      </c>
      <c r="I165" t="s">
        <v>470</v>
      </c>
      <c r="J165">
        <v>15207</v>
      </c>
      <c r="K165">
        <f>VLOOKUP($A165,Sheet2!$A:$W,22,FALSE)</f>
        <v>40.364267300000002</v>
      </c>
      <c r="L165">
        <f>VLOOKUP($A165,Sheet2!$A:$W,23,FALSE)</f>
        <v>-79.908657300000002</v>
      </c>
      <c r="M165" t="str">
        <f t="shared" si="4"/>
        <v>5840 Buttermilk Hollow Rd.,Pittsburgh,PA 15207</v>
      </c>
      <c r="N165">
        <v>40.364196999999997</v>
      </c>
      <c r="O165">
        <v>-79.908664999999999</v>
      </c>
      <c r="P165">
        <f t="shared" si="5"/>
        <v>7.072043552314328E-5</v>
      </c>
    </row>
    <row r="166" spans="1:16">
      <c r="A166" s="201">
        <v>297</v>
      </c>
      <c r="B166" s="201" t="s">
        <v>11</v>
      </c>
      <c r="C166" s="203" t="s">
        <v>94</v>
      </c>
      <c r="D166" s="202" t="s">
        <v>111</v>
      </c>
      <c r="E166" s="201" t="s">
        <v>220</v>
      </c>
      <c r="F166" t="s">
        <v>828</v>
      </c>
      <c r="G166" t="s">
        <v>827</v>
      </c>
      <c r="H166" t="s">
        <v>726</v>
      </c>
      <c r="I166" t="s">
        <v>725</v>
      </c>
      <c r="J166">
        <v>22906</v>
      </c>
      <c r="K166">
        <f>VLOOKUP($A166,Sheet2!$A:$W,22,FALSE)</f>
        <v>38.092336299999999</v>
      </c>
      <c r="L166">
        <f>VLOOKUP($A166,Sheet2!$A:$W,23,FALSE)</f>
        <v>-78.470355600000005</v>
      </c>
      <c r="M166" t="str">
        <f t="shared" si="4"/>
        <v>P. O. Box 6190, 2000 Seminole Trail,Charlottesville,VA 22906</v>
      </c>
      <c r="N166">
        <v>38.092317000000001</v>
      </c>
      <c r="O166">
        <v>-78.470287999999996</v>
      </c>
      <c r="P166">
        <f t="shared" si="5"/>
        <v>7.0301137978433112E-5</v>
      </c>
    </row>
    <row r="167" spans="1:16">
      <c r="A167" s="201">
        <v>258</v>
      </c>
      <c r="B167" s="201" t="s">
        <v>84</v>
      </c>
      <c r="C167" s="203" t="s">
        <v>100</v>
      </c>
      <c r="D167" s="202" t="s">
        <v>190</v>
      </c>
      <c r="E167" s="201" t="s">
        <v>192</v>
      </c>
      <c r="F167" t="s">
        <v>1013</v>
      </c>
      <c r="G167" t="s">
        <v>1012</v>
      </c>
      <c r="H167" t="s">
        <v>533</v>
      </c>
      <c r="I167" t="s">
        <v>532</v>
      </c>
      <c r="J167">
        <v>90405</v>
      </c>
      <c r="K167">
        <f>VLOOKUP($A167,Sheet2!$A:$W,22,FALSE)</f>
        <v>34.008392200000003</v>
      </c>
      <c r="L167">
        <f>VLOOKUP($A167,Sheet2!$A:$W,23,FALSE)</f>
        <v>-118.48852309999999</v>
      </c>
      <c r="M167" t="str">
        <f t="shared" si="4"/>
        <v>234 Pico Blvd.,Santa Monica,CA 90405</v>
      </c>
      <c r="N167">
        <v>34.008322</v>
      </c>
      <c r="O167">
        <v>-118.48851999999999</v>
      </c>
      <c r="P167">
        <f t="shared" si="5"/>
        <v>7.0268413960037688E-5</v>
      </c>
    </row>
    <row r="168" spans="1:16">
      <c r="A168" s="201">
        <v>304</v>
      </c>
      <c r="B168" s="201" t="s">
        <v>11</v>
      </c>
      <c r="C168" s="203" t="s">
        <v>56</v>
      </c>
      <c r="D168" s="202" t="s">
        <v>173</v>
      </c>
      <c r="E168" s="201" t="s">
        <v>221</v>
      </c>
      <c r="F168" t="s">
        <v>826</v>
      </c>
      <c r="G168" t="s">
        <v>825</v>
      </c>
      <c r="H168" t="s">
        <v>625</v>
      </c>
      <c r="I168" t="s">
        <v>624</v>
      </c>
      <c r="J168">
        <v>80110</v>
      </c>
      <c r="K168">
        <f>VLOOKUP($A168,Sheet2!$A:$W,22,FALSE)</f>
        <v>39.627227499999996</v>
      </c>
      <c r="L168">
        <f>VLOOKUP($A168,Sheet2!$A:$W,23,FALSE)</f>
        <v>-105.0235741</v>
      </c>
      <c r="M168" t="str">
        <f t="shared" si="4"/>
        <v>4900 S. Federal Boulevard,Englewood,CO 80110</v>
      </c>
      <c r="N168">
        <v>39.627215999999997</v>
      </c>
      <c r="O168">
        <v>-105.023506</v>
      </c>
      <c r="P168">
        <f t="shared" si="5"/>
        <v>6.9064173063577278E-5</v>
      </c>
    </row>
    <row r="169" spans="1:16">
      <c r="A169" s="201">
        <v>203</v>
      </c>
      <c r="B169" s="201" t="s">
        <v>11</v>
      </c>
      <c r="C169" s="203" t="s">
        <v>94</v>
      </c>
      <c r="D169" s="202" t="s">
        <v>113</v>
      </c>
      <c r="E169" s="201" t="s">
        <v>149</v>
      </c>
      <c r="F169" t="s">
        <v>902</v>
      </c>
      <c r="G169" t="s">
        <v>901</v>
      </c>
      <c r="H169" t="s">
        <v>509</v>
      </c>
      <c r="I169" t="s">
        <v>508</v>
      </c>
      <c r="J169">
        <v>34210</v>
      </c>
      <c r="K169">
        <f>VLOOKUP($A169,Sheet2!$A:$W,22,FALSE)</f>
        <v>27.463263099999999</v>
      </c>
      <c r="L169">
        <f>VLOOKUP($A169,Sheet2!$A:$W,23,FALSE)</f>
        <v>-82.602907299999998</v>
      </c>
      <c r="M169" t="str">
        <f t="shared" si="4"/>
        <v>4208 Cortez Rd.,Bradenton,FL 34210</v>
      </c>
      <c r="N169">
        <v>27.463308000000001</v>
      </c>
      <c r="O169">
        <v>-82.602958999999998</v>
      </c>
      <c r="P169">
        <f t="shared" si="5"/>
        <v>6.8475543081032453E-5</v>
      </c>
    </row>
    <row r="170" spans="1:16">
      <c r="A170" s="201">
        <v>884</v>
      </c>
      <c r="B170" s="201" t="s">
        <v>11</v>
      </c>
      <c r="C170" s="203" t="s">
        <v>12</v>
      </c>
      <c r="D170" s="202" t="s">
        <v>224</v>
      </c>
      <c r="E170" s="201" t="s">
        <v>453</v>
      </c>
      <c r="F170" t="s">
        <v>515</v>
      </c>
      <c r="G170" t="s">
        <v>514</v>
      </c>
      <c r="H170" t="s">
        <v>509</v>
      </c>
      <c r="I170" t="s">
        <v>508</v>
      </c>
      <c r="J170">
        <v>33063</v>
      </c>
      <c r="K170">
        <f>VLOOKUP($A170,Sheet2!$A:$W,22,FALSE)</f>
        <v>26.253032399999999</v>
      </c>
      <c r="L170">
        <f>VLOOKUP($A170,Sheet2!$A:$W,23,FALSE)</f>
        <v>-80.200498199999998</v>
      </c>
      <c r="M170" t="str">
        <f t="shared" si="4"/>
        <v>2020 N. State Road 7,Margate,FL 33063</v>
      </c>
      <c r="N170">
        <v>26.252963999999999</v>
      </c>
      <c r="O170">
        <v>-80.200495000000004</v>
      </c>
      <c r="P170">
        <f t="shared" si="5"/>
        <v>6.8474812887383432E-5</v>
      </c>
    </row>
    <row r="171" spans="1:16">
      <c r="A171" s="201">
        <v>583</v>
      </c>
      <c r="B171" s="201" t="s">
        <v>11</v>
      </c>
      <c r="C171" s="203" t="s">
        <v>100</v>
      </c>
      <c r="D171" s="202" t="s">
        <v>164</v>
      </c>
      <c r="E171" s="201" t="s">
        <v>338</v>
      </c>
      <c r="F171" t="s">
        <v>680</v>
      </c>
      <c r="G171" t="s">
        <v>679</v>
      </c>
      <c r="H171" t="s">
        <v>533</v>
      </c>
      <c r="I171" t="s">
        <v>532</v>
      </c>
      <c r="J171">
        <v>95677</v>
      </c>
      <c r="K171">
        <f>VLOOKUP($A171,Sheet2!$A:$W,22,FALSE)</f>
        <v>38.797048799999999</v>
      </c>
      <c r="L171">
        <f>VLOOKUP($A171,Sheet2!$A:$W,23,FALSE)</f>
        <v>-121.2223742</v>
      </c>
      <c r="M171" t="str">
        <f t="shared" si="4"/>
        <v>2325 Sierra Meadows Dr.,Rocklin,CA 95677</v>
      </c>
      <c r="N171">
        <v>38.796981000000002</v>
      </c>
      <c r="O171">
        <v>-121.222376</v>
      </c>
      <c r="P171">
        <f t="shared" si="5"/>
        <v>6.7823889592827846E-5</v>
      </c>
    </row>
    <row r="172" spans="1:16">
      <c r="A172" s="201">
        <v>863</v>
      </c>
      <c r="B172" s="201" t="s">
        <v>387</v>
      </c>
      <c r="C172" s="203" t="s">
        <v>12</v>
      </c>
      <c r="D172" s="202" t="s">
        <v>22</v>
      </c>
      <c r="E172" s="201" t="s">
        <v>428</v>
      </c>
      <c r="F172" t="s">
        <v>567</v>
      </c>
      <c r="G172" t="s">
        <v>566</v>
      </c>
      <c r="H172" t="s">
        <v>565</v>
      </c>
      <c r="I172" t="s">
        <v>564</v>
      </c>
      <c r="J172">
        <v>35242</v>
      </c>
      <c r="K172">
        <f>VLOOKUP($A172,Sheet2!$A:$W,22,FALSE)</f>
        <v>33.427518800000001</v>
      </c>
      <c r="L172">
        <f>VLOOKUP($A172,Sheet2!$A:$W,23,FALSE)</f>
        <v>-86.713373700000005</v>
      </c>
      <c r="M172" t="str">
        <f t="shared" si="4"/>
        <v>2908 Riverview Rd.,Birmingham,AL 35242</v>
      </c>
      <c r="N172">
        <v>33.42747</v>
      </c>
      <c r="O172">
        <v>-86.713419999999999</v>
      </c>
      <c r="P172">
        <f t="shared" si="5"/>
        <v>6.7269086507993595E-5</v>
      </c>
    </row>
    <row r="173" spans="1:16">
      <c r="A173" s="201">
        <v>44</v>
      </c>
      <c r="B173" s="201" t="s">
        <v>11</v>
      </c>
      <c r="C173" s="203" t="s">
        <v>56</v>
      </c>
      <c r="D173" s="202" t="s">
        <v>57</v>
      </c>
      <c r="E173" s="201" t="s">
        <v>63</v>
      </c>
      <c r="F173" t="s">
        <v>976</v>
      </c>
      <c r="G173" t="s">
        <v>975</v>
      </c>
      <c r="H173" t="s">
        <v>974</v>
      </c>
      <c r="I173" t="s">
        <v>973</v>
      </c>
      <c r="J173">
        <v>66210</v>
      </c>
      <c r="K173">
        <f>VLOOKUP($A173,Sheet2!$A:$W,22,FALSE)</f>
        <v>38.926388199999998</v>
      </c>
      <c r="L173">
        <f>VLOOKUP($A173,Sheet2!$A:$W,23,FALSE)</f>
        <v>-94.701875700000002</v>
      </c>
      <c r="M173" t="str">
        <f t="shared" si="4"/>
        <v>10201 College Boulevard,Overland Park,KS 66210</v>
      </c>
      <c r="N173">
        <v>38.926395999999997</v>
      </c>
      <c r="O173">
        <v>-94.701808999999997</v>
      </c>
      <c r="P173">
        <f t="shared" si="5"/>
        <v>6.7154523307400005E-5</v>
      </c>
    </row>
    <row r="174" spans="1:16">
      <c r="A174" s="201">
        <v>707</v>
      </c>
      <c r="B174" s="201" t="s">
        <v>84</v>
      </c>
      <c r="C174" s="203" t="s">
        <v>85</v>
      </c>
      <c r="D174" s="202" t="s">
        <v>86</v>
      </c>
      <c r="E174" s="201" t="s">
        <v>367</v>
      </c>
      <c r="F174" t="s">
        <v>991</v>
      </c>
      <c r="G174" t="s">
        <v>694</v>
      </c>
      <c r="H174" t="s">
        <v>695</v>
      </c>
      <c r="I174" t="s">
        <v>694</v>
      </c>
      <c r="J174">
        <v>10036</v>
      </c>
      <c r="K174">
        <f>VLOOKUP($A174,Sheet2!$A:$W,22,FALSE)</f>
        <v>40.7576666</v>
      </c>
      <c r="L174">
        <f>VLOOKUP($A174,Sheet2!$A:$W,23,FALSE)</f>
        <v>-73.9872029</v>
      </c>
      <c r="M174" t="str">
        <f t="shared" si="4"/>
        <v>222 W. 44th St,New York,NY 10036</v>
      </c>
      <c r="N174">
        <v>40.757731999999997</v>
      </c>
      <c r="O174">
        <v>-73.987217999999999</v>
      </c>
      <c r="P174">
        <f t="shared" si="5"/>
        <v>6.7120563164778382E-5</v>
      </c>
    </row>
    <row r="175" spans="1:16">
      <c r="A175" s="201">
        <v>242</v>
      </c>
      <c r="B175" s="201" t="s">
        <v>11</v>
      </c>
      <c r="C175" s="203" t="s">
        <v>85</v>
      </c>
      <c r="D175" s="202" t="s">
        <v>91</v>
      </c>
      <c r="E175" s="201" t="s">
        <v>181</v>
      </c>
      <c r="F175" t="s">
        <v>866</v>
      </c>
      <c r="G175" t="s">
        <v>865</v>
      </c>
      <c r="H175" t="s">
        <v>695</v>
      </c>
      <c r="I175" t="s">
        <v>694</v>
      </c>
      <c r="J175">
        <v>11791</v>
      </c>
      <c r="K175">
        <f>VLOOKUP($A175,Sheet2!$A:$W,22,FALSE)</f>
        <v>40.804130499999999</v>
      </c>
      <c r="L175">
        <f>VLOOKUP($A175,Sheet2!$A:$W,23,FALSE)</f>
        <v>-73.523495400000002</v>
      </c>
      <c r="M175" t="str">
        <f t="shared" si="4"/>
        <v>111 Eileen Way,Syosset,NY 11791</v>
      </c>
      <c r="N175">
        <v>40.804119999999998</v>
      </c>
      <c r="O175">
        <v>-73.523430000000005</v>
      </c>
      <c r="P175">
        <f t="shared" si="5"/>
        <v>6.6237527124981464E-5</v>
      </c>
    </row>
    <row r="176" spans="1:16">
      <c r="A176" s="201">
        <v>844</v>
      </c>
      <c r="B176" s="201" t="s">
        <v>387</v>
      </c>
      <c r="C176" s="203" t="s">
        <v>56</v>
      </c>
      <c r="D176" s="202" t="s">
        <v>139</v>
      </c>
      <c r="E176" s="201" t="s">
        <v>409</v>
      </c>
      <c r="F176" t="s">
        <v>603</v>
      </c>
      <c r="G176" t="s">
        <v>602</v>
      </c>
      <c r="H176" t="s">
        <v>597</v>
      </c>
      <c r="I176" t="s">
        <v>596</v>
      </c>
      <c r="J176">
        <v>60056</v>
      </c>
      <c r="K176">
        <f>VLOOKUP($A176,Sheet2!$A:$W,22,FALSE)</f>
        <v>42.070723399999999</v>
      </c>
      <c r="L176">
        <f>VLOOKUP($A176,Sheet2!$A:$W,23,FALSE)</f>
        <v>-87.9247984</v>
      </c>
      <c r="M176" t="str">
        <f t="shared" si="4"/>
        <v>824 E. Rand Rd.,Mount Prospect,IL 60056</v>
      </c>
      <c r="N176">
        <v>42.070765000000002</v>
      </c>
      <c r="O176">
        <v>-87.924746999999996</v>
      </c>
      <c r="P176">
        <f t="shared" si="5"/>
        <v>6.6125033086108446E-5</v>
      </c>
    </row>
    <row r="177" spans="1:16">
      <c r="A177" s="201">
        <v>530</v>
      </c>
      <c r="B177" s="201" t="s">
        <v>11</v>
      </c>
      <c r="C177" s="203" t="s">
        <v>66</v>
      </c>
      <c r="D177" s="202" t="s">
        <v>168</v>
      </c>
      <c r="E177" s="201" t="s">
        <v>309</v>
      </c>
      <c r="F177" t="s">
        <v>715</v>
      </c>
      <c r="G177" t="s">
        <v>714</v>
      </c>
      <c r="H177" t="s">
        <v>575</v>
      </c>
      <c r="I177" t="s">
        <v>574</v>
      </c>
      <c r="J177">
        <v>43235</v>
      </c>
      <c r="K177">
        <f>VLOOKUP($A177,Sheet2!$A:$W,22,FALSE)</f>
        <v>40.066960199999997</v>
      </c>
      <c r="L177">
        <f>VLOOKUP($A177,Sheet2!$A:$W,23,FALSE)</f>
        <v>-83.094069399999995</v>
      </c>
      <c r="M177" t="str">
        <f t="shared" si="4"/>
        <v>4825 Sawmill Rd.,Columbus,OH 43235</v>
      </c>
      <c r="N177">
        <v>40.066991000000002</v>
      </c>
      <c r="O177">
        <v>-83.094010999999995</v>
      </c>
      <c r="P177">
        <f t="shared" si="5"/>
        <v>6.6024237976122224E-5</v>
      </c>
    </row>
    <row r="178" spans="1:16">
      <c r="A178" s="201">
        <v>826</v>
      </c>
      <c r="B178" s="201" t="s">
        <v>387</v>
      </c>
      <c r="C178" s="203" t="s">
        <v>56</v>
      </c>
      <c r="D178" s="202" t="s">
        <v>247</v>
      </c>
      <c r="E178" s="201" t="s">
        <v>390</v>
      </c>
      <c r="F178" t="s">
        <v>639</v>
      </c>
      <c r="G178" t="s">
        <v>638</v>
      </c>
      <c r="H178" t="s">
        <v>553</v>
      </c>
      <c r="I178" t="s">
        <v>552</v>
      </c>
      <c r="J178">
        <v>85202</v>
      </c>
      <c r="K178">
        <f>VLOOKUP($A178,Sheet2!$A:$W,22,FALSE)</f>
        <v>33.3943613</v>
      </c>
      <c r="L178">
        <f>VLOOKUP($A178,Sheet2!$A:$W,23,FALSE)</f>
        <v>-111.8696065</v>
      </c>
      <c r="M178" t="str">
        <f t="shared" si="4"/>
        <v>1754 W. Southern Ave.,Mesa,AZ 85202</v>
      </c>
      <c r="N178">
        <v>33.394297000000002</v>
      </c>
      <c r="O178">
        <v>-111.869621</v>
      </c>
      <c r="P178">
        <f t="shared" si="5"/>
        <v>6.5914641769005552E-5</v>
      </c>
    </row>
    <row r="179" spans="1:16">
      <c r="A179" s="201">
        <v>879</v>
      </c>
      <c r="B179" s="201" t="s">
        <v>387</v>
      </c>
      <c r="C179" s="203" t="s">
        <v>100</v>
      </c>
      <c r="D179" s="202" t="s">
        <v>188</v>
      </c>
      <c r="E179" s="201" t="s">
        <v>446</v>
      </c>
      <c r="F179" t="s">
        <v>535</v>
      </c>
      <c r="G179" t="s">
        <v>534</v>
      </c>
      <c r="H179" t="s">
        <v>533</v>
      </c>
      <c r="I179" t="s">
        <v>532</v>
      </c>
      <c r="J179">
        <v>93534</v>
      </c>
      <c r="K179">
        <f>VLOOKUP($A179,Sheet2!$A:$W,22,FALSE)</f>
        <v>34.6688993</v>
      </c>
      <c r="L179">
        <f>VLOOKUP($A179,Sheet2!$A:$W,23,FALSE)</f>
        <v>-118.1329064</v>
      </c>
      <c r="M179" t="str">
        <f t="shared" si="4"/>
        <v>43233 Sierra Highway,Lancaster,CA 93534</v>
      </c>
      <c r="N179">
        <v>34.668906999999997</v>
      </c>
      <c r="O179">
        <v>-118.132841</v>
      </c>
      <c r="P179">
        <f t="shared" si="5"/>
        <v>6.5851727384752328E-5</v>
      </c>
    </row>
    <row r="180" spans="1:16">
      <c r="A180" s="201">
        <v>580</v>
      </c>
      <c r="B180" s="201" t="s">
        <v>44</v>
      </c>
      <c r="C180" s="203" t="s">
        <v>100</v>
      </c>
      <c r="D180" s="202" t="s">
        <v>331</v>
      </c>
      <c r="E180" s="201" t="s">
        <v>336</v>
      </c>
      <c r="F180" t="s">
        <v>1048</v>
      </c>
      <c r="G180" t="s">
        <v>1047</v>
      </c>
      <c r="H180" t="s">
        <v>533</v>
      </c>
      <c r="I180" t="s">
        <v>532</v>
      </c>
      <c r="J180">
        <v>95123</v>
      </c>
      <c r="K180">
        <f>VLOOKUP($A180,Sheet2!$A:$W,22,FALSE)</f>
        <v>37.254682099999997</v>
      </c>
      <c r="L180">
        <f>VLOOKUP($A180,Sheet2!$A:$W,23,FALSE)</f>
        <v>-121.86135470000001</v>
      </c>
      <c r="M180" t="str">
        <f t="shared" si="4"/>
        <v>5420 Thornwood Dr.,San Jose,CA 95123</v>
      </c>
      <c r="N180">
        <v>37.254674999999999</v>
      </c>
      <c r="O180">
        <v>-121.86142</v>
      </c>
      <c r="P180">
        <f t="shared" si="5"/>
        <v>6.5684853645874626E-5</v>
      </c>
    </row>
    <row r="181" spans="1:16">
      <c r="A181" s="201">
        <v>408</v>
      </c>
      <c r="B181" s="201" t="s">
        <v>11</v>
      </c>
      <c r="C181" s="203" t="s">
        <v>12</v>
      </c>
      <c r="D181" s="202" t="s">
        <v>81</v>
      </c>
      <c r="E181" s="201" t="s">
        <v>275</v>
      </c>
      <c r="F181" t="s">
        <v>761</v>
      </c>
      <c r="G181" t="s">
        <v>760</v>
      </c>
      <c r="H181" t="s">
        <v>505</v>
      </c>
      <c r="I181" t="s">
        <v>504</v>
      </c>
      <c r="J181">
        <v>30188</v>
      </c>
      <c r="K181">
        <f>VLOOKUP($A181,Sheet2!$A:$W,22,FALSE)</f>
        <v>34.088570799999999</v>
      </c>
      <c r="L181">
        <f>VLOOKUP($A181,Sheet2!$A:$W,23,FALSE)</f>
        <v>-84.522774900000002</v>
      </c>
      <c r="M181" t="str">
        <f t="shared" si="4"/>
        <v>108 Woodpark Blvd.,Woodstock,GA 30188</v>
      </c>
      <c r="N181">
        <v>34.088560999999999</v>
      </c>
      <c r="O181">
        <v>-84.522710000000004</v>
      </c>
      <c r="P181">
        <f t="shared" si="5"/>
        <v>6.5635737215147385E-5</v>
      </c>
    </row>
    <row r="182" spans="1:16">
      <c r="A182" s="201">
        <v>573</v>
      </c>
      <c r="B182" s="201" t="s">
        <v>11</v>
      </c>
      <c r="C182" s="203" t="s">
        <v>100</v>
      </c>
      <c r="D182" s="202" t="s">
        <v>164</v>
      </c>
      <c r="E182" s="201" t="s">
        <v>330</v>
      </c>
      <c r="F182" t="s">
        <v>686</v>
      </c>
      <c r="G182" t="s">
        <v>685</v>
      </c>
      <c r="H182" t="s">
        <v>533</v>
      </c>
      <c r="I182" t="s">
        <v>532</v>
      </c>
      <c r="J182">
        <v>95841</v>
      </c>
      <c r="K182">
        <f>VLOOKUP($A182,Sheet2!$A:$W,22,FALSE)</f>
        <v>38.659533099999997</v>
      </c>
      <c r="L182">
        <f>VLOOKUP($A182,Sheet2!$A:$W,23,FALSE)</f>
        <v>-121.3523703</v>
      </c>
      <c r="M182" t="str">
        <f t="shared" si="4"/>
        <v>4800 Madison Avenue,Sacramento,CA 95841</v>
      </c>
      <c r="N182">
        <v>38.659506</v>
      </c>
      <c r="O182">
        <v>-121.352311</v>
      </c>
      <c r="P182">
        <f t="shared" si="5"/>
        <v>6.5198926373679408E-5</v>
      </c>
    </row>
    <row r="183" spans="1:16">
      <c r="A183" s="201">
        <v>540</v>
      </c>
      <c r="B183" s="201" t="s">
        <v>11</v>
      </c>
      <c r="C183" s="203" t="s">
        <v>66</v>
      </c>
      <c r="D183" s="202" t="s">
        <v>162</v>
      </c>
      <c r="E183" s="201" t="s">
        <v>58</v>
      </c>
      <c r="F183" t="s">
        <v>705</v>
      </c>
      <c r="G183" t="s">
        <v>704</v>
      </c>
      <c r="H183" t="s">
        <v>695</v>
      </c>
      <c r="I183" t="s">
        <v>694</v>
      </c>
      <c r="J183">
        <v>13211</v>
      </c>
      <c r="K183">
        <f>VLOOKUP($A183,Sheet2!$A:$W,22,FALSE)</f>
        <v>43.092912400000003</v>
      </c>
      <c r="L183">
        <f>VLOOKUP($A183,Sheet2!$A:$W,23,FALSE)</f>
        <v>-76.148812100000001</v>
      </c>
      <c r="M183" t="str">
        <f t="shared" si="4"/>
        <v>1777 Brewerton Rd.,Syracuse,NY 13211</v>
      </c>
      <c r="N183">
        <v>43.092945</v>
      </c>
      <c r="O183">
        <v>-76.148756000000006</v>
      </c>
      <c r="P183">
        <f t="shared" si="5"/>
        <v>6.4884281603768716E-5</v>
      </c>
    </row>
    <row r="184" spans="1:16">
      <c r="A184" s="201">
        <v>388</v>
      </c>
      <c r="B184" s="201" t="s">
        <v>44</v>
      </c>
      <c r="C184" s="203" t="s">
        <v>100</v>
      </c>
      <c r="D184" s="202" t="s">
        <v>252</v>
      </c>
      <c r="E184" s="201" t="s">
        <v>262</v>
      </c>
      <c r="F184" t="s">
        <v>1060</v>
      </c>
      <c r="G184" t="s">
        <v>1059</v>
      </c>
      <c r="H184" t="s">
        <v>726</v>
      </c>
      <c r="I184" t="s">
        <v>725</v>
      </c>
      <c r="J184">
        <v>20120</v>
      </c>
      <c r="K184">
        <f>VLOOKUP($A184,Sheet2!$A:$W,22,FALSE)</f>
        <v>38.839479099999998</v>
      </c>
      <c r="L184">
        <f>VLOOKUP($A184,Sheet2!$A:$W,23,FALSE)</f>
        <v>-77.424685299999993</v>
      </c>
      <c r="M184" t="str">
        <f t="shared" si="4"/>
        <v>13814 Lee Highway,Centreville,VA 20120</v>
      </c>
      <c r="N184">
        <v>38.839503999999998</v>
      </c>
      <c r="O184">
        <v>-77.424745000000001</v>
      </c>
      <c r="P184">
        <f t="shared" si="5"/>
        <v>6.4684619508737162E-5</v>
      </c>
    </row>
    <row r="185" spans="1:16">
      <c r="A185" s="201">
        <v>245</v>
      </c>
      <c r="B185" s="201" t="s">
        <v>11</v>
      </c>
      <c r="C185" s="203" t="s">
        <v>94</v>
      </c>
      <c r="D185" s="202" t="s">
        <v>106</v>
      </c>
      <c r="E185" s="201" t="s">
        <v>184</v>
      </c>
      <c r="F185" t="s">
        <v>861</v>
      </c>
      <c r="G185" t="s">
        <v>860</v>
      </c>
      <c r="H185" t="s">
        <v>726</v>
      </c>
      <c r="I185" t="s">
        <v>725</v>
      </c>
      <c r="J185">
        <v>23452</v>
      </c>
      <c r="K185">
        <f>VLOOKUP($A185,Sheet2!$A:$W,22,FALSE)</f>
        <v>36.811218699999998</v>
      </c>
      <c r="L185">
        <f>VLOOKUP($A185,Sheet2!$A:$W,23,FALSE)</f>
        <v>-76.064982999999998</v>
      </c>
      <c r="M185" t="str">
        <f t="shared" si="4"/>
        <v>2601 Lishelle Place,Virginia Beach,VA 23452</v>
      </c>
      <c r="N185">
        <v>36.811191000000001</v>
      </c>
      <c r="O185">
        <v>-76.065040999999994</v>
      </c>
      <c r="P185">
        <f t="shared" si="5"/>
        <v>6.4275111818835485E-5</v>
      </c>
    </row>
    <row r="186" spans="1:16">
      <c r="A186" s="201">
        <v>23</v>
      </c>
      <c r="B186" s="201" t="s">
        <v>11</v>
      </c>
      <c r="C186" s="203" t="s">
        <v>12</v>
      </c>
      <c r="D186" s="202" t="s">
        <v>13</v>
      </c>
      <c r="E186" s="201" t="s">
        <v>33</v>
      </c>
      <c r="F186" t="s">
        <v>985</v>
      </c>
      <c r="G186" t="s">
        <v>919</v>
      </c>
      <c r="H186" t="s">
        <v>930</v>
      </c>
      <c r="I186" t="s">
        <v>929</v>
      </c>
      <c r="J186">
        <v>29607</v>
      </c>
      <c r="K186">
        <f>VLOOKUP($A186,Sheet2!$A:$W,22,FALSE)</f>
        <v>34.8209534</v>
      </c>
      <c r="L186">
        <f>VLOOKUP($A186,Sheet2!$A:$W,23,FALSE)</f>
        <v>-82.370894800000002</v>
      </c>
      <c r="M186" t="str">
        <f t="shared" si="4"/>
        <v>740 S. Pleasantburg Drive,Greenville,SC 29607</v>
      </c>
      <c r="N186">
        <v>34.820895</v>
      </c>
      <c r="O186">
        <v>-82.370869999999996</v>
      </c>
      <c r="P186">
        <f t="shared" si="5"/>
        <v>6.3447616190982331E-5</v>
      </c>
    </row>
    <row r="187" spans="1:16">
      <c r="A187" s="201">
        <v>165</v>
      </c>
      <c r="B187" s="201" t="s">
        <v>11</v>
      </c>
      <c r="C187" s="203" t="s">
        <v>56</v>
      </c>
      <c r="D187" s="202" t="s">
        <v>139</v>
      </c>
      <c r="E187" s="201" t="s">
        <v>140</v>
      </c>
      <c r="F187" t="s">
        <v>908</v>
      </c>
      <c r="G187" t="s">
        <v>907</v>
      </c>
      <c r="H187" t="s">
        <v>597</v>
      </c>
      <c r="I187" t="s">
        <v>596</v>
      </c>
      <c r="J187">
        <v>60534</v>
      </c>
      <c r="K187">
        <f>VLOOKUP($A187,Sheet2!$A:$W,22,FALSE)</f>
        <v>41.806513600000002</v>
      </c>
      <c r="L187">
        <f>VLOOKUP($A187,Sheet2!$A:$W,23,FALSE)</f>
        <v>-87.812779199999994</v>
      </c>
      <c r="M187" t="str">
        <f t="shared" si="4"/>
        <v>7700 W. 47th Street,Lyons,IL 60534</v>
      </c>
      <c r="N187">
        <v>41.806567000000001</v>
      </c>
      <c r="O187">
        <v>-87.812745000000007</v>
      </c>
      <c r="P187">
        <f t="shared" si="5"/>
        <v>6.3412932427194777E-5</v>
      </c>
    </row>
    <row r="188" spans="1:16">
      <c r="A188" s="201">
        <v>204</v>
      </c>
      <c r="B188" s="201" t="s">
        <v>11</v>
      </c>
      <c r="C188" s="203" t="s">
        <v>94</v>
      </c>
      <c r="D188" s="202" t="s">
        <v>113</v>
      </c>
      <c r="E188" s="201" t="s">
        <v>150</v>
      </c>
      <c r="F188" t="s">
        <v>900</v>
      </c>
      <c r="G188" t="s">
        <v>899</v>
      </c>
      <c r="H188" t="s">
        <v>509</v>
      </c>
      <c r="I188" t="s">
        <v>508</v>
      </c>
      <c r="J188">
        <v>34231</v>
      </c>
      <c r="K188">
        <f>VLOOKUP($A188,Sheet2!$A:$W,22,FALSE)</f>
        <v>27.2516283</v>
      </c>
      <c r="L188">
        <f>VLOOKUP($A188,Sheet2!$A:$W,23,FALSE)</f>
        <v>-82.512877799999998</v>
      </c>
      <c r="M188" t="str">
        <f t="shared" si="4"/>
        <v>7221 South Tamiami Trail,Sarasota,FL 34231</v>
      </c>
      <c r="N188">
        <v>27.251677000000001</v>
      </c>
      <c r="O188">
        <v>-82.512917999999999</v>
      </c>
      <c r="P188">
        <f t="shared" si="5"/>
        <v>6.3148475833801979E-5</v>
      </c>
    </row>
    <row r="189" spans="1:16">
      <c r="A189" s="201">
        <v>218</v>
      </c>
      <c r="B189" s="201" t="s">
        <v>44</v>
      </c>
      <c r="C189" s="203" t="s">
        <v>100</v>
      </c>
      <c r="D189" s="202" t="s">
        <v>164</v>
      </c>
      <c r="E189" s="201" t="s">
        <v>165</v>
      </c>
      <c r="F189" t="s">
        <v>1072</v>
      </c>
      <c r="G189" t="s">
        <v>1071</v>
      </c>
      <c r="H189" t="s">
        <v>533</v>
      </c>
      <c r="I189" t="s">
        <v>532</v>
      </c>
      <c r="J189">
        <v>93710</v>
      </c>
      <c r="K189">
        <f>VLOOKUP($A189,Sheet2!$A:$W,22,FALSE)</f>
        <v>36.831192100000003</v>
      </c>
      <c r="L189">
        <f>VLOOKUP($A189,Sheet2!$A:$W,23,FALSE)</f>
        <v>-119.7884387</v>
      </c>
      <c r="M189" t="str">
        <f t="shared" si="4"/>
        <v>6450 N. Blackstone,Fresno,CA 93710</v>
      </c>
      <c r="N189">
        <v>36.831130000000002</v>
      </c>
      <c r="O189">
        <v>-119.78843000000001</v>
      </c>
      <c r="P189">
        <f t="shared" si="5"/>
        <v>6.2706458997721239E-5</v>
      </c>
    </row>
    <row r="190" spans="1:16">
      <c r="A190" s="201">
        <v>523</v>
      </c>
      <c r="B190" s="201" t="s">
        <v>11</v>
      </c>
      <c r="C190" s="203" t="s">
        <v>66</v>
      </c>
      <c r="D190" s="202" t="s">
        <v>168</v>
      </c>
      <c r="E190" s="201" t="s">
        <v>305</v>
      </c>
      <c r="F190" t="s">
        <v>720</v>
      </c>
      <c r="G190" t="s">
        <v>719</v>
      </c>
      <c r="H190" t="s">
        <v>575</v>
      </c>
      <c r="I190" t="s">
        <v>574</v>
      </c>
      <c r="J190">
        <v>44256</v>
      </c>
      <c r="K190">
        <f>VLOOKUP($A190,Sheet2!$A:$W,22,FALSE)</f>
        <v>41.149740700000002</v>
      </c>
      <c r="L190">
        <f>VLOOKUP($A190,Sheet2!$A:$W,23,FALSE)</f>
        <v>-81.861504199999999</v>
      </c>
      <c r="M190" t="str">
        <f t="shared" si="4"/>
        <v>201 Harding,Medina,OH 44256</v>
      </c>
      <c r="N190">
        <v>41.149700000000003</v>
      </c>
      <c r="O190">
        <v>-81.861457999999999</v>
      </c>
      <c r="P190">
        <f t="shared" si="5"/>
        <v>6.1570528663912094E-5</v>
      </c>
    </row>
    <row r="191" spans="1:16">
      <c r="A191" s="201">
        <v>336</v>
      </c>
      <c r="B191" s="201" t="s">
        <v>44</v>
      </c>
      <c r="C191" s="203" t="s">
        <v>94</v>
      </c>
      <c r="D191" s="202" t="s">
        <v>233</v>
      </c>
      <c r="E191" s="201" t="s">
        <v>234</v>
      </c>
      <c r="F191" t="s">
        <v>810</v>
      </c>
      <c r="G191" t="s">
        <v>809</v>
      </c>
      <c r="H191" t="s">
        <v>499</v>
      </c>
      <c r="I191" t="s">
        <v>498</v>
      </c>
      <c r="J191">
        <v>21093</v>
      </c>
      <c r="K191">
        <f>VLOOKUP($A191,Sheet2!$A:$W,22,FALSE)</f>
        <v>39.445057200000001</v>
      </c>
      <c r="L191">
        <f>VLOOKUP($A191,Sheet2!$A:$W,23,FALSE)</f>
        <v>-76.627099999999999</v>
      </c>
      <c r="M191" t="str">
        <f t="shared" si="4"/>
        <v>2165 York Road,Timonium,MD 21093</v>
      </c>
      <c r="N191">
        <v>39.444996000000003</v>
      </c>
      <c r="O191">
        <v>-76.627100999999996</v>
      </c>
      <c r="P191">
        <f t="shared" si="5"/>
        <v>6.1208169386887967E-5</v>
      </c>
    </row>
    <row r="192" spans="1:16">
      <c r="A192" s="201">
        <v>581</v>
      </c>
      <c r="B192" s="201" t="s">
        <v>11</v>
      </c>
      <c r="C192" s="203" t="s">
        <v>100</v>
      </c>
      <c r="D192" s="202" t="s">
        <v>164</v>
      </c>
      <c r="E192" s="201" t="s">
        <v>337</v>
      </c>
      <c r="F192" t="s">
        <v>682</v>
      </c>
      <c r="G192" t="s">
        <v>681</v>
      </c>
      <c r="H192" t="s">
        <v>533</v>
      </c>
      <c r="I192" t="s">
        <v>532</v>
      </c>
      <c r="J192">
        <v>94564</v>
      </c>
      <c r="K192">
        <f>VLOOKUP($A192,Sheet2!$A:$W,22,FALSE)</f>
        <v>37.997453</v>
      </c>
      <c r="L192">
        <f>VLOOKUP($A192,Sheet2!$A:$W,23,FALSE)</f>
        <v>-122.2877052</v>
      </c>
      <c r="M192" t="str">
        <f t="shared" si="4"/>
        <v>1580 Pinole Valley Rd.,Pinole,CA 94564</v>
      </c>
      <c r="N192">
        <v>37.997489000000002</v>
      </c>
      <c r="O192">
        <v>-122.287656</v>
      </c>
      <c r="P192">
        <f t="shared" si="5"/>
        <v>6.0964251826363413E-5</v>
      </c>
    </row>
    <row r="193" spans="1:16">
      <c r="A193" s="201">
        <v>208</v>
      </c>
      <c r="B193" s="201" t="s">
        <v>11</v>
      </c>
      <c r="C193" s="203" t="s">
        <v>85</v>
      </c>
      <c r="D193" s="202" t="s">
        <v>91</v>
      </c>
      <c r="E193" s="201" t="s">
        <v>155</v>
      </c>
      <c r="F193" t="s">
        <v>893</v>
      </c>
      <c r="G193" t="s">
        <v>892</v>
      </c>
      <c r="H193" t="s">
        <v>695</v>
      </c>
      <c r="I193" t="s">
        <v>694</v>
      </c>
      <c r="J193">
        <v>11704</v>
      </c>
      <c r="K193">
        <f>VLOOKUP($A193,Sheet2!$A:$W,22,FALSE)</f>
        <v>40.712733</v>
      </c>
      <c r="L193">
        <f>VLOOKUP($A193,Sheet2!$A:$W,23,FALSE)</f>
        <v>-73.360144199999993</v>
      </c>
      <c r="M193" t="str">
        <f t="shared" si="4"/>
        <v>430 Sunrise Highway,West Babylon,NY 11704</v>
      </c>
      <c r="N193">
        <v>40.712764999999997</v>
      </c>
      <c r="O193">
        <v>-73.360093000000006</v>
      </c>
      <c r="P193">
        <f t="shared" si="5"/>
        <v>6.0377479232964742E-5</v>
      </c>
    </row>
    <row r="194" spans="1:16">
      <c r="A194" s="201">
        <v>217</v>
      </c>
      <c r="B194" s="201" t="s">
        <v>11</v>
      </c>
      <c r="C194" s="203" t="s">
        <v>66</v>
      </c>
      <c r="D194" s="202" t="s">
        <v>162</v>
      </c>
      <c r="E194" s="201" t="s">
        <v>163</v>
      </c>
      <c r="F194" t="s">
        <v>885</v>
      </c>
      <c r="G194" t="s">
        <v>702</v>
      </c>
      <c r="H194" t="s">
        <v>695</v>
      </c>
      <c r="I194" t="s">
        <v>694</v>
      </c>
      <c r="J194">
        <v>14606</v>
      </c>
      <c r="K194">
        <f>VLOOKUP($A194,Sheet2!$A:$W,22,FALSE)</f>
        <v>43.170047799999999</v>
      </c>
      <c r="L194">
        <f>VLOOKUP($A194,Sheet2!$A:$W,23,FALSE)</f>
        <v>-77.707885000000005</v>
      </c>
      <c r="M194" t="str">
        <f t="shared" ref="M194:M257" si="6">F194&amp;","&amp;G194&amp;","&amp;H194&amp;" "&amp;J194</f>
        <v>645 Spencerport Rd.,Rochester,NY 14606</v>
      </c>
      <c r="N194">
        <v>43.170034999999999</v>
      </c>
      <c r="O194">
        <v>-77.707943999999998</v>
      </c>
      <c r="P194">
        <f t="shared" ref="P194:P257" si="7">POWER(POWER((K194-N194), 2) + POWER((L194-O194), 2), 0.5)</f>
        <v>6.0372510294014364E-5</v>
      </c>
    </row>
    <row r="195" spans="1:16">
      <c r="A195" s="201">
        <v>838</v>
      </c>
      <c r="B195" s="201" t="s">
        <v>387</v>
      </c>
      <c r="C195" s="203" t="s">
        <v>56</v>
      </c>
      <c r="D195" s="202" t="s">
        <v>139</v>
      </c>
      <c r="E195" s="201" t="s">
        <v>402</v>
      </c>
      <c r="F195" t="s">
        <v>615</v>
      </c>
      <c r="G195" t="s">
        <v>614</v>
      </c>
      <c r="H195" t="s">
        <v>597</v>
      </c>
      <c r="I195" t="s">
        <v>596</v>
      </c>
      <c r="J195">
        <v>60714</v>
      </c>
      <c r="K195">
        <f>VLOOKUP($A195,Sheet2!$A:$W,22,FALSE)</f>
        <v>42.01482</v>
      </c>
      <c r="L195">
        <f>VLOOKUP($A195,Sheet2!$A:$W,23,FALSE)</f>
        <v>-87.803204500000007</v>
      </c>
      <c r="M195" t="str">
        <f t="shared" si="6"/>
        <v>7333 Milwaukee Ave.,Niles,IL 60714</v>
      </c>
      <c r="N195">
        <v>42.014791000000002</v>
      </c>
      <c r="O195">
        <v>-87.803152999999995</v>
      </c>
      <c r="P195">
        <f t="shared" si="7"/>
        <v>5.9103722396471032E-5</v>
      </c>
    </row>
    <row r="196" spans="1:16">
      <c r="A196" s="201">
        <v>384</v>
      </c>
      <c r="B196" s="201" t="s">
        <v>11</v>
      </c>
      <c r="C196" s="203" t="s">
        <v>56</v>
      </c>
      <c r="D196" s="202" t="s">
        <v>247</v>
      </c>
      <c r="E196" s="201" t="s">
        <v>261</v>
      </c>
      <c r="F196" t="s">
        <v>779</v>
      </c>
      <c r="G196" t="s">
        <v>638</v>
      </c>
      <c r="H196" t="s">
        <v>553</v>
      </c>
      <c r="I196" t="s">
        <v>552</v>
      </c>
      <c r="J196">
        <v>85204</v>
      </c>
      <c r="K196">
        <f>VLOOKUP($A196,Sheet2!$A:$W,22,FALSE)</f>
        <v>33.392025400000001</v>
      </c>
      <c r="L196">
        <f>VLOOKUP($A196,Sheet2!$A:$W,23,FALSE)</f>
        <v>-111.7861841</v>
      </c>
      <c r="M196" t="str">
        <f t="shared" si="6"/>
        <v>2115 E. Southern Avenue,Mesa,AZ 85204</v>
      </c>
      <c r="N196">
        <v>33.391976</v>
      </c>
      <c r="O196">
        <v>-111.786153</v>
      </c>
      <c r="P196">
        <f t="shared" si="7"/>
        <v>5.8374395073861274E-5</v>
      </c>
    </row>
    <row r="197" spans="1:16">
      <c r="A197" s="201">
        <v>368</v>
      </c>
      <c r="B197" s="201" t="s">
        <v>84</v>
      </c>
      <c r="C197" s="203" t="s">
        <v>100</v>
      </c>
      <c r="D197" s="202" t="s">
        <v>252</v>
      </c>
      <c r="E197" s="201" t="s">
        <v>255</v>
      </c>
      <c r="F197" t="s">
        <v>1009</v>
      </c>
      <c r="G197" t="s">
        <v>1008</v>
      </c>
      <c r="H197" t="s">
        <v>499</v>
      </c>
      <c r="I197" t="s">
        <v>498</v>
      </c>
      <c r="J197">
        <v>20877</v>
      </c>
      <c r="K197">
        <f>VLOOKUP($A197,Sheet2!$A:$W,22,FALSE)</f>
        <v>39.114412299999998</v>
      </c>
      <c r="L197">
        <f>VLOOKUP($A197,Sheet2!$A:$W,23,FALSE)</f>
        <v>-77.187843000000001</v>
      </c>
      <c r="M197" t="str">
        <f t="shared" si="6"/>
        <v>15720 Shady Grove Road,Gaithersburg,MD 20877</v>
      </c>
      <c r="N197">
        <v>39.114401000000001</v>
      </c>
      <c r="O197">
        <v>-77.187786000000003</v>
      </c>
      <c r="P197">
        <f t="shared" si="7"/>
        <v>5.8109293574503434E-5</v>
      </c>
    </row>
    <row r="198" spans="1:16">
      <c r="A198" s="201">
        <v>610</v>
      </c>
      <c r="B198" s="201" t="s">
        <v>11</v>
      </c>
      <c r="C198" s="203" t="s">
        <v>100</v>
      </c>
      <c r="D198" s="202" t="s">
        <v>164</v>
      </c>
      <c r="E198" s="201" t="s">
        <v>103</v>
      </c>
      <c r="F198" t="s">
        <v>656</v>
      </c>
      <c r="G198" t="s">
        <v>655</v>
      </c>
      <c r="H198" t="s">
        <v>533</v>
      </c>
      <c r="I198" t="s">
        <v>532</v>
      </c>
      <c r="J198">
        <v>94952</v>
      </c>
      <c r="K198">
        <f>VLOOKUP($A198,Sheet2!$A:$W,22,FALSE)</f>
        <v>38.226153500000002</v>
      </c>
      <c r="L198">
        <f>VLOOKUP($A198,Sheet2!$A:$W,23,FALSE)</f>
        <v>-122.624612</v>
      </c>
      <c r="M198" t="str">
        <f t="shared" si="6"/>
        <v>1100 Petaluma Blvd. South,Petaluma,CA 94952</v>
      </c>
      <c r="N198">
        <v>38.226191</v>
      </c>
      <c r="O198">
        <v>-122.624655</v>
      </c>
      <c r="P198">
        <f t="shared" si="7"/>
        <v>5.7054798223001606E-5</v>
      </c>
    </row>
    <row r="199" spans="1:16">
      <c r="A199" s="201">
        <v>533</v>
      </c>
      <c r="B199" s="201" t="s">
        <v>11</v>
      </c>
      <c r="C199" s="203" t="s">
        <v>66</v>
      </c>
      <c r="D199" s="202" t="s">
        <v>168</v>
      </c>
      <c r="E199" s="201" t="s">
        <v>310</v>
      </c>
      <c r="F199" t="s">
        <v>713</v>
      </c>
      <c r="G199" t="s">
        <v>712</v>
      </c>
      <c r="H199" t="s">
        <v>575</v>
      </c>
      <c r="I199" t="s">
        <v>574</v>
      </c>
      <c r="J199">
        <v>45840</v>
      </c>
      <c r="K199">
        <f>VLOOKUP($A199,Sheet2!$A:$W,22,FALSE)</f>
        <v>41.059162700000002</v>
      </c>
      <c r="L199">
        <f>VLOOKUP($A199,Sheet2!$A:$W,23,FALSE)</f>
        <v>-83.660661500000003</v>
      </c>
      <c r="M199" t="str">
        <f t="shared" si="6"/>
        <v>616 Trenton,Findlay,OH 45840</v>
      </c>
      <c r="N199">
        <v>41.059184999999999</v>
      </c>
      <c r="O199">
        <v>-83.660608999999994</v>
      </c>
      <c r="P199">
        <f t="shared" si="7"/>
        <v>5.7039810666770759E-5</v>
      </c>
    </row>
    <row r="200" spans="1:16">
      <c r="A200" s="201">
        <v>702</v>
      </c>
      <c r="B200" s="201" t="s">
        <v>84</v>
      </c>
      <c r="C200" s="203" t="s">
        <v>100</v>
      </c>
      <c r="D200" s="202" t="s">
        <v>252</v>
      </c>
      <c r="E200" s="201" t="s">
        <v>363</v>
      </c>
      <c r="F200" t="s">
        <v>997</v>
      </c>
      <c r="G200" t="s">
        <v>996</v>
      </c>
      <c r="H200" t="s">
        <v>499</v>
      </c>
      <c r="I200" t="s">
        <v>498</v>
      </c>
      <c r="J200">
        <v>20816</v>
      </c>
      <c r="K200">
        <f>VLOOKUP($A200,Sheet2!$A:$W,22,FALSE)</f>
        <v>38.963185199999998</v>
      </c>
      <c r="L200">
        <f>VLOOKUP($A200,Sheet2!$A:$W,23,FALSE)</f>
        <v>-77.106041599999998</v>
      </c>
      <c r="M200" t="str">
        <f t="shared" si="6"/>
        <v>5353 Westbard Ave,Bethesda,MD 20816</v>
      </c>
      <c r="N200">
        <v>38.963149999999999</v>
      </c>
      <c r="O200">
        <v>-77.105997000000002</v>
      </c>
      <c r="P200">
        <f t="shared" si="7"/>
        <v>5.6817250897379161E-5</v>
      </c>
    </row>
    <row r="201" spans="1:16">
      <c r="A201" s="201">
        <v>339</v>
      </c>
      <c r="B201" s="201" t="s">
        <v>11</v>
      </c>
      <c r="C201" s="203" t="s">
        <v>94</v>
      </c>
      <c r="D201" s="202" t="s">
        <v>233</v>
      </c>
      <c r="E201" s="201" t="s">
        <v>236</v>
      </c>
      <c r="F201" t="s">
        <v>808</v>
      </c>
      <c r="G201" t="s">
        <v>807</v>
      </c>
      <c r="H201" t="s">
        <v>499</v>
      </c>
      <c r="I201" t="s">
        <v>498</v>
      </c>
      <c r="J201">
        <v>21090</v>
      </c>
      <c r="K201">
        <f>VLOOKUP($A201,Sheet2!$A:$W,22,FALSE)</f>
        <v>39.2263181</v>
      </c>
      <c r="L201">
        <f>VLOOKUP($A201,Sheet2!$A:$W,23,FALSE)</f>
        <v>-76.659894300000005</v>
      </c>
      <c r="M201" t="str">
        <f t="shared" si="6"/>
        <v>4991 Fairview Avenue,Linthicum,MD 21090</v>
      </c>
      <c r="N201">
        <v>39.226315999999997</v>
      </c>
      <c r="O201">
        <v>-76.659951000000007</v>
      </c>
      <c r="P201">
        <f t="shared" si="7"/>
        <v>5.6738875563561538E-5</v>
      </c>
    </row>
    <row r="202" spans="1:16">
      <c r="A202" s="201">
        <v>343</v>
      </c>
      <c r="B202" s="201" t="s">
        <v>11</v>
      </c>
      <c r="C202" s="203" t="s">
        <v>94</v>
      </c>
      <c r="D202" s="202" t="s">
        <v>233</v>
      </c>
      <c r="E202" s="201" t="s">
        <v>241</v>
      </c>
      <c r="F202" t="s">
        <v>801</v>
      </c>
      <c r="G202" t="s">
        <v>502</v>
      </c>
      <c r="H202" t="s">
        <v>499</v>
      </c>
      <c r="I202" t="s">
        <v>498</v>
      </c>
      <c r="J202">
        <v>21207</v>
      </c>
      <c r="K202">
        <f>VLOOKUP($A202,Sheet2!$A:$W,22,FALSE)</f>
        <v>39.312602200000001</v>
      </c>
      <c r="L202">
        <f>VLOOKUP($A202,Sheet2!$A:$W,23,FALSE)</f>
        <v>-76.731240700000001</v>
      </c>
      <c r="M202" t="str">
        <f t="shared" si="6"/>
        <v>6410 Security Boulevard,Baltimore,MD 21207</v>
      </c>
      <c r="N202">
        <v>39.312550999999999</v>
      </c>
      <c r="O202">
        <v>-76.731217000000001</v>
      </c>
      <c r="P202">
        <f t="shared" si="7"/>
        <v>5.6419234310149912E-5</v>
      </c>
    </row>
    <row r="203" spans="1:16">
      <c r="A203" s="201">
        <v>113</v>
      </c>
      <c r="B203" s="201" t="s">
        <v>11</v>
      </c>
      <c r="C203" s="203" t="s">
        <v>94</v>
      </c>
      <c r="D203" s="202" t="s">
        <v>113</v>
      </c>
      <c r="E203" s="201" t="s">
        <v>114</v>
      </c>
      <c r="F203" t="s">
        <v>938</v>
      </c>
      <c r="G203" t="s">
        <v>937</v>
      </c>
      <c r="H203" t="s">
        <v>505</v>
      </c>
      <c r="I203" t="s">
        <v>504</v>
      </c>
      <c r="J203">
        <v>31406</v>
      </c>
      <c r="K203">
        <f>VLOOKUP($A203,Sheet2!$A:$W,22,FALSE)</f>
        <v>31.988819299999999</v>
      </c>
      <c r="L203">
        <f>VLOOKUP($A203,Sheet2!$A:$W,23,FALSE)</f>
        <v>-81.133529699999997</v>
      </c>
      <c r="M203" t="str">
        <f t="shared" si="6"/>
        <v>115 Tibet Avenue,Savannah,GA 31406</v>
      </c>
      <c r="N203">
        <v>31.988848999999998</v>
      </c>
      <c r="O203">
        <v>-81.133482999999998</v>
      </c>
      <c r="P203">
        <f t="shared" si="7"/>
        <v>5.5344195719214277E-5</v>
      </c>
    </row>
    <row r="204" spans="1:16">
      <c r="A204" s="201">
        <v>526</v>
      </c>
      <c r="B204" s="201" t="s">
        <v>11</v>
      </c>
      <c r="C204" s="203" t="s">
        <v>66</v>
      </c>
      <c r="D204" s="202" t="s">
        <v>162</v>
      </c>
      <c r="E204" s="201" t="s">
        <v>307</v>
      </c>
      <c r="F204" t="s">
        <v>718</v>
      </c>
      <c r="G204" t="s">
        <v>717</v>
      </c>
      <c r="H204" t="s">
        <v>695</v>
      </c>
      <c r="I204" t="s">
        <v>694</v>
      </c>
      <c r="J204">
        <v>13501</v>
      </c>
      <c r="K204">
        <f>VLOOKUP($A204,Sheet2!$A:$W,22,FALSE)</f>
        <v>43.088923299999998</v>
      </c>
      <c r="L204">
        <f>VLOOKUP($A204,Sheet2!$A:$W,23,FALSE)</f>
        <v>-75.257785900000002</v>
      </c>
      <c r="M204" t="str">
        <f t="shared" si="6"/>
        <v>1724 Genesee St.,Utica,NY 13501</v>
      </c>
      <c r="N204">
        <v>43.088918999999997</v>
      </c>
      <c r="O204">
        <v>-75.257840999999999</v>
      </c>
      <c r="P204">
        <f t="shared" si="7"/>
        <v>5.5267531152639481E-5</v>
      </c>
    </row>
    <row r="205" spans="1:16">
      <c r="A205" s="201">
        <v>816</v>
      </c>
      <c r="B205" s="201" t="s">
        <v>44</v>
      </c>
      <c r="C205" s="203" t="s">
        <v>85</v>
      </c>
      <c r="D205" s="202" t="s">
        <v>216</v>
      </c>
      <c r="E205" s="201" t="s">
        <v>379</v>
      </c>
      <c r="F205" t="s">
        <v>1027</v>
      </c>
      <c r="G205" t="s">
        <v>1026</v>
      </c>
      <c r="H205" t="s">
        <v>479</v>
      </c>
      <c r="I205" t="s">
        <v>478</v>
      </c>
      <c r="J205">
        <v>55434</v>
      </c>
      <c r="K205">
        <f>VLOOKUP($A205,Sheet2!$A:$W,22,FALSE)</f>
        <v>45.176760999999999</v>
      </c>
      <c r="L205">
        <f>VLOOKUP($A205,Sheet2!$A:$W,23,FALSE)</f>
        <v>-93.236110300000007</v>
      </c>
      <c r="M205" t="str">
        <f t="shared" si="6"/>
        <v>11351 Ulysses St. NE,Blaine,MN 55434</v>
      </c>
      <c r="N205">
        <v>45.176738</v>
      </c>
      <c r="O205">
        <v>-93.236061000000007</v>
      </c>
      <c r="P205">
        <f t="shared" si="7"/>
        <v>5.4401194839831264E-5</v>
      </c>
    </row>
    <row r="206" spans="1:16">
      <c r="A206" s="201">
        <v>534</v>
      </c>
      <c r="B206" s="201" t="s">
        <v>11</v>
      </c>
      <c r="C206" s="203" t="s">
        <v>66</v>
      </c>
      <c r="D206" s="202" t="s">
        <v>168</v>
      </c>
      <c r="E206" s="201" t="s">
        <v>311</v>
      </c>
      <c r="F206" t="s">
        <v>711</v>
      </c>
      <c r="G206" t="s">
        <v>710</v>
      </c>
      <c r="H206" t="s">
        <v>575</v>
      </c>
      <c r="I206" t="s">
        <v>574</v>
      </c>
      <c r="J206">
        <v>43123</v>
      </c>
      <c r="K206">
        <f>VLOOKUP($A206,Sheet2!$A:$W,22,FALSE)</f>
        <v>39.880079500000001</v>
      </c>
      <c r="L206">
        <f>VLOOKUP($A206,Sheet2!$A:$W,23,FALSE)</f>
        <v>-83.067316099999999</v>
      </c>
      <c r="M206" t="str">
        <f t="shared" si="6"/>
        <v>2434 Old Stringtown Rd.,Grove City,OH 43123</v>
      </c>
      <c r="N206">
        <v>39.880082000000002</v>
      </c>
      <c r="O206">
        <v>-83.067261999999999</v>
      </c>
      <c r="P206">
        <f t="shared" si="7"/>
        <v>5.4157732596427048E-5</v>
      </c>
    </row>
    <row r="207" spans="1:16">
      <c r="A207" s="201">
        <v>403</v>
      </c>
      <c r="B207" s="201" t="s">
        <v>11</v>
      </c>
      <c r="C207" s="203" t="s">
        <v>94</v>
      </c>
      <c r="D207" s="202" t="s">
        <v>113</v>
      </c>
      <c r="E207" s="201" t="s">
        <v>273</v>
      </c>
      <c r="F207" t="s">
        <v>765</v>
      </c>
      <c r="G207" t="s">
        <v>764</v>
      </c>
      <c r="H207" t="s">
        <v>509</v>
      </c>
      <c r="I207" t="s">
        <v>508</v>
      </c>
      <c r="J207">
        <v>33813</v>
      </c>
      <c r="K207">
        <f>VLOOKUP($A207,Sheet2!$A:$W,22,FALSE)</f>
        <v>27.991327999999999</v>
      </c>
      <c r="L207">
        <f>VLOOKUP($A207,Sheet2!$A:$W,23,FALSE)</f>
        <v>-81.957463599999997</v>
      </c>
      <c r="M207" t="str">
        <f t="shared" si="6"/>
        <v>4111 S. Florida Avenue,Lakeland,FL 33813</v>
      </c>
      <c r="N207">
        <v>27.991281000000001</v>
      </c>
      <c r="O207">
        <v>-81.957488999999995</v>
      </c>
      <c r="P207">
        <f t="shared" si="7"/>
        <v>5.3424339020570062E-5</v>
      </c>
    </row>
    <row r="208" spans="1:16">
      <c r="A208" s="201">
        <v>415</v>
      </c>
      <c r="B208" s="201" t="s">
        <v>11</v>
      </c>
      <c r="C208" s="203" t="s">
        <v>100</v>
      </c>
      <c r="D208" s="202" t="s">
        <v>101</v>
      </c>
      <c r="E208" s="201" t="s">
        <v>278</v>
      </c>
      <c r="F208" t="s">
        <v>755</v>
      </c>
      <c r="G208" t="s">
        <v>731</v>
      </c>
      <c r="H208" t="s">
        <v>487</v>
      </c>
      <c r="I208" t="s">
        <v>486</v>
      </c>
      <c r="J208">
        <v>77598</v>
      </c>
      <c r="K208">
        <f>VLOOKUP($A208,Sheet2!$A:$W,22,FALSE)</f>
        <v>29.547298300000001</v>
      </c>
      <c r="L208">
        <f>VLOOKUP($A208,Sheet2!$A:$W,23,FALSE)</f>
        <v>-95.132951000000006</v>
      </c>
      <c r="M208" t="str">
        <f t="shared" si="6"/>
        <v>318 W. Bay Area Boulevard,Webster,TX 77598</v>
      </c>
      <c r="N208">
        <v>29.547246000000001</v>
      </c>
      <c r="O208">
        <v>-95.132947999999999</v>
      </c>
      <c r="P208">
        <f t="shared" si="7"/>
        <v>5.2385971405061947E-5</v>
      </c>
    </row>
    <row r="209" spans="1:16">
      <c r="A209" s="201">
        <v>426</v>
      </c>
      <c r="B209" s="201" t="s">
        <v>84</v>
      </c>
      <c r="C209" s="203" t="s">
        <v>56</v>
      </c>
      <c r="D209" s="204" t="s">
        <v>245</v>
      </c>
      <c r="E209" s="201" t="s">
        <v>281</v>
      </c>
      <c r="F209" t="s">
        <v>1006</v>
      </c>
      <c r="G209" t="s">
        <v>558</v>
      </c>
      <c r="H209" t="s">
        <v>553</v>
      </c>
      <c r="I209" t="s">
        <v>552</v>
      </c>
      <c r="J209">
        <v>85251</v>
      </c>
      <c r="K209">
        <f>VLOOKUP($A209,Sheet2!$A:$W,22,FALSE)</f>
        <v>33.480995200000002</v>
      </c>
      <c r="L209">
        <f>VLOOKUP($A209,Sheet2!$A:$W,23,FALSE)</f>
        <v>-111.92473560000001</v>
      </c>
      <c r="M209" t="str">
        <f t="shared" si="6"/>
        <v>7300 East Thomas Road,Scottsdale,AZ 85251</v>
      </c>
      <c r="N209">
        <v>33.480955000000002</v>
      </c>
      <c r="O209">
        <v>-111.924769</v>
      </c>
      <c r="P209">
        <f t="shared" si="7"/>
        <v>5.2264710843543993E-5</v>
      </c>
    </row>
    <row r="210" spans="1:16">
      <c r="A210" s="201">
        <v>595</v>
      </c>
      <c r="B210" s="201" t="s">
        <v>11</v>
      </c>
      <c r="C210" s="203" t="s">
        <v>94</v>
      </c>
      <c r="D210" s="202" t="s">
        <v>97</v>
      </c>
      <c r="E210" s="201" t="s">
        <v>340</v>
      </c>
      <c r="F210" t="s">
        <v>676</v>
      </c>
      <c r="G210" t="s">
        <v>675</v>
      </c>
      <c r="H210" t="s">
        <v>487</v>
      </c>
      <c r="I210" t="s">
        <v>486</v>
      </c>
      <c r="J210">
        <v>75067</v>
      </c>
      <c r="K210">
        <f>VLOOKUP($A210,Sheet2!$A:$W,22,FALSE)</f>
        <v>33.0409705</v>
      </c>
      <c r="L210">
        <f>VLOOKUP($A210,Sheet2!$A:$W,23,FALSE)</f>
        <v>-97.030410599999996</v>
      </c>
      <c r="M210" t="str">
        <f t="shared" si="6"/>
        <v>1398 West Main St.,Lewisville,TX 75067</v>
      </c>
      <c r="N210">
        <v>33.040925999999999</v>
      </c>
      <c r="O210">
        <v>-97.030438000000004</v>
      </c>
      <c r="P210">
        <f t="shared" si="7"/>
        <v>5.2259066204182506E-5</v>
      </c>
    </row>
    <row r="211" spans="1:16">
      <c r="A211" s="201">
        <v>623</v>
      </c>
      <c r="B211" s="201" t="s">
        <v>11</v>
      </c>
      <c r="C211" s="203" t="s">
        <v>100</v>
      </c>
      <c r="D211" s="202" t="s">
        <v>194</v>
      </c>
      <c r="E211" s="201" t="s">
        <v>358</v>
      </c>
      <c r="F211" t="s">
        <v>647</v>
      </c>
      <c r="G211" t="s">
        <v>646</v>
      </c>
      <c r="H211" t="s">
        <v>533</v>
      </c>
      <c r="I211" t="s">
        <v>532</v>
      </c>
      <c r="J211">
        <v>91007</v>
      </c>
      <c r="K211">
        <f>VLOOKUP($A211,Sheet2!$A:$W,22,FALSE)</f>
        <v>34.128092600000002</v>
      </c>
      <c r="L211">
        <f>VLOOKUP($A211,Sheet2!$A:$W,23,FALSE)</f>
        <v>-118.05423740000001</v>
      </c>
      <c r="M211" t="str">
        <f t="shared" si="6"/>
        <v>1020 S. Baldwin Avenue,Arcadia,CA 91007</v>
      </c>
      <c r="N211">
        <v>34.128064000000002</v>
      </c>
      <c r="O211">
        <v>-118.054194</v>
      </c>
      <c r="P211">
        <f t="shared" si="7"/>
        <v>5.1976148384289155E-5</v>
      </c>
    </row>
    <row r="212" spans="1:16">
      <c r="A212" s="201">
        <v>571</v>
      </c>
      <c r="B212" s="201" t="s">
        <v>84</v>
      </c>
      <c r="C212" s="204" t="s">
        <v>327</v>
      </c>
      <c r="D212" s="204" t="s">
        <v>97</v>
      </c>
      <c r="E212" s="201" t="s">
        <v>328</v>
      </c>
      <c r="F212" t="s">
        <v>1001</v>
      </c>
      <c r="G212" t="s">
        <v>1000</v>
      </c>
      <c r="H212" t="s">
        <v>487</v>
      </c>
      <c r="I212" t="s">
        <v>486</v>
      </c>
      <c r="J212">
        <v>75001</v>
      </c>
      <c r="K212">
        <f>VLOOKUP($A212,Sheet2!$A:$W,22,FALSE)</f>
        <v>32.955099099999998</v>
      </c>
      <c r="L212">
        <f>VLOOKUP($A212,Sheet2!$A:$W,23,FALSE)</f>
        <v>-96.850447299999999</v>
      </c>
      <c r="M212" t="str">
        <f t="shared" si="6"/>
        <v>3805 Beltline Rd.,Addison,TX 75001</v>
      </c>
      <c r="N212">
        <v>32.955146999999997</v>
      </c>
      <c r="O212">
        <v>-96.850427999999994</v>
      </c>
      <c r="P212">
        <f t="shared" si="7"/>
        <v>5.1642037140818298E-5</v>
      </c>
    </row>
    <row r="213" spans="1:16">
      <c r="A213" s="201">
        <v>854</v>
      </c>
      <c r="B213" s="201" t="s">
        <v>387</v>
      </c>
      <c r="C213" s="203" t="s">
        <v>85</v>
      </c>
      <c r="D213" s="202" t="s">
        <v>145</v>
      </c>
      <c r="E213" s="201" t="s">
        <v>420</v>
      </c>
      <c r="F213" t="s">
        <v>581</v>
      </c>
      <c r="G213" t="s">
        <v>580</v>
      </c>
      <c r="H213" t="s">
        <v>495</v>
      </c>
      <c r="I213" t="s">
        <v>494</v>
      </c>
      <c r="J213">
        <v>7109</v>
      </c>
      <c r="K213">
        <f>VLOOKUP($A213,Sheet2!$A:$W,22,FALSE)</f>
        <v>40.803985599999997</v>
      </c>
      <c r="L213">
        <f>VLOOKUP($A213,Sheet2!$A:$W,23,FALSE)</f>
        <v>-74.146464300000005</v>
      </c>
      <c r="M213" t="str">
        <f t="shared" si="6"/>
        <v>679 Washington Ave.,Belleville,NJ 7109</v>
      </c>
      <c r="N213">
        <v>40.804036000000004</v>
      </c>
      <c r="O213">
        <v>-74.146474999999995</v>
      </c>
      <c r="P213">
        <f t="shared" si="7"/>
        <v>5.1523295706168774E-5</v>
      </c>
    </row>
    <row r="214" spans="1:16">
      <c r="A214" s="201">
        <v>70</v>
      </c>
      <c r="B214" s="201" t="s">
        <v>11</v>
      </c>
      <c r="C214" s="203" t="s">
        <v>12</v>
      </c>
      <c r="D214" s="202" t="s">
        <v>13</v>
      </c>
      <c r="E214" s="201" t="s">
        <v>79</v>
      </c>
      <c r="F214" t="s">
        <v>961</v>
      </c>
      <c r="G214" t="s">
        <v>960</v>
      </c>
      <c r="H214" t="s">
        <v>505</v>
      </c>
      <c r="I214" t="s">
        <v>504</v>
      </c>
      <c r="J214">
        <v>30094</v>
      </c>
      <c r="K214">
        <f>VLOOKUP($A214,Sheet2!$A:$W,22,FALSE)</f>
        <v>33.641365200000003</v>
      </c>
      <c r="L214">
        <f>VLOOKUP($A214,Sheet2!$A:$W,23,FALSE)</f>
        <v>-84.016936000000001</v>
      </c>
      <c r="M214" t="str">
        <f t="shared" si="6"/>
        <v>885 Flat Shoals Rd., SE,Conyers,GA 30094</v>
      </c>
      <c r="N214">
        <v>33.641322000000002</v>
      </c>
      <c r="O214">
        <v>-84.016908000000001</v>
      </c>
      <c r="P214">
        <f t="shared" si="7"/>
        <v>5.1480481738721236E-5</v>
      </c>
    </row>
    <row r="215" spans="1:16">
      <c r="A215" s="201">
        <v>806</v>
      </c>
      <c r="B215" s="201" t="s">
        <v>44</v>
      </c>
      <c r="C215" s="203" t="s">
        <v>56</v>
      </c>
      <c r="D215" s="204" t="s">
        <v>371</v>
      </c>
      <c r="E215" s="201" t="s">
        <v>372</v>
      </c>
      <c r="F215" t="s">
        <v>1039</v>
      </c>
      <c r="G215" t="s">
        <v>1038</v>
      </c>
      <c r="H215" t="s">
        <v>553</v>
      </c>
      <c r="I215" t="s">
        <v>552</v>
      </c>
      <c r="J215">
        <v>85296</v>
      </c>
      <c r="K215">
        <f>VLOOKUP($A215,Sheet2!$A:$W,22,FALSE)</f>
        <v>33.328685</v>
      </c>
      <c r="L215">
        <f>VLOOKUP($A215,Sheet2!$A:$W,23,FALSE)</f>
        <v>-111.7922592</v>
      </c>
      <c r="M215" t="str">
        <f t="shared" si="6"/>
        <v>1160 S. Gilbert Rd.,Gilbert,AZ 85296</v>
      </c>
      <c r="N215">
        <v>33.328690000000002</v>
      </c>
      <c r="O215">
        <v>-111.792208</v>
      </c>
      <c r="P215">
        <f t="shared" si="7"/>
        <v>5.1443561309134042E-5</v>
      </c>
    </row>
    <row r="216" spans="1:16">
      <c r="A216" s="201">
        <v>128</v>
      </c>
      <c r="B216" s="201" t="s">
        <v>11</v>
      </c>
      <c r="C216" s="203" t="s">
        <v>94</v>
      </c>
      <c r="D216" s="202" t="s">
        <v>111</v>
      </c>
      <c r="E216" s="201" t="s">
        <v>121</v>
      </c>
      <c r="F216" t="s">
        <v>928</v>
      </c>
      <c r="G216" t="s">
        <v>927</v>
      </c>
      <c r="H216" t="s">
        <v>726</v>
      </c>
      <c r="I216" t="s">
        <v>725</v>
      </c>
      <c r="J216">
        <v>23294</v>
      </c>
      <c r="K216">
        <f>VLOOKUP($A216,Sheet2!$A:$W,22,FALSE)</f>
        <v>37.627725499999997</v>
      </c>
      <c r="L216">
        <f>VLOOKUP($A216,Sheet2!$A:$W,23,FALSE)</f>
        <v>-77.529676100000003</v>
      </c>
      <c r="M216" t="str">
        <f t="shared" si="6"/>
        <v>8037 Shrader Road,Richmond,VA 23294</v>
      </c>
      <c r="N216">
        <v>37.627718999999999</v>
      </c>
      <c r="O216">
        <v>-77.529627000000005</v>
      </c>
      <c r="P216">
        <f t="shared" si="7"/>
        <v>4.9528375703220166E-5</v>
      </c>
    </row>
    <row r="217" spans="1:16">
      <c r="A217" s="201">
        <v>231</v>
      </c>
      <c r="B217" s="201" t="s">
        <v>11</v>
      </c>
      <c r="C217" s="203" t="s">
        <v>66</v>
      </c>
      <c r="D217" s="202" t="s">
        <v>168</v>
      </c>
      <c r="E217" s="201" t="s">
        <v>177</v>
      </c>
      <c r="F217" t="s">
        <v>872</v>
      </c>
      <c r="G217" t="s">
        <v>871</v>
      </c>
      <c r="H217" t="s">
        <v>722</v>
      </c>
      <c r="I217" t="s">
        <v>721</v>
      </c>
      <c r="J217">
        <v>48066</v>
      </c>
      <c r="K217">
        <f>VLOOKUP($A217,Sheet2!$A:$W,22,FALSE)</f>
        <v>42.502279899999998</v>
      </c>
      <c r="L217">
        <f>VLOOKUP($A217,Sheet2!$A:$W,23,FALSE)</f>
        <v>-82.9646568</v>
      </c>
      <c r="M217" t="str">
        <f t="shared" si="6"/>
        <v>28001 Grossbeck Highway,Roseville,MI 48066</v>
      </c>
      <c r="N217">
        <v>42.502316</v>
      </c>
      <c r="O217">
        <v>-82.964690000000004</v>
      </c>
      <c r="P217">
        <f t="shared" si="7"/>
        <v>4.9045387147781046E-5</v>
      </c>
    </row>
    <row r="218" spans="1:16">
      <c r="A218" s="201">
        <v>893</v>
      </c>
      <c r="B218" s="201" t="s">
        <v>387</v>
      </c>
      <c r="C218" s="203" t="s">
        <v>94</v>
      </c>
      <c r="D218" s="202" t="s">
        <v>97</v>
      </c>
      <c r="E218" s="201" t="s">
        <v>465</v>
      </c>
      <c r="F218" t="s">
        <v>489</v>
      </c>
      <c r="G218" t="s">
        <v>488</v>
      </c>
      <c r="H218" t="s">
        <v>487</v>
      </c>
      <c r="I218" t="s">
        <v>486</v>
      </c>
      <c r="J218">
        <v>76133</v>
      </c>
      <c r="K218">
        <f>VLOOKUP($A218,Sheet2!$A:$W,22,FALSE)</f>
        <v>32.647204799999997</v>
      </c>
      <c r="L218">
        <f>VLOOKUP($A218,Sheet2!$A:$W,23,FALSE)</f>
        <v>-97.362517400000002</v>
      </c>
      <c r="M218" t="str">
        <f t="shared" si="6"/>
        <v>3025 Altamesa Blvd.,Ft. Worth,TX 76133</v>
      </c>
      <c r="N218">
        <v>32.647165000000001</v>
      </c>
      <c r="O218">
        <v>-97.362544</v>
      </c>
      <c r="P218">
        <f t="shared" si="7"/>
        <v>4.7870659067932879E-5</v>
      </c>
    </row>
    <row r="219" spans="1:16">
      <c r="A219" s="201">
        <v>164</v>
      </c>
      <c r="B219" s="201" t="s">
        <v>11</v>
      </c>
      <c r="C219" s="203" t="s">
        <v>56</v>
      </c>
      <c r="D219" s="204" t="s">
        <v>137</v>
      </c>
      <c r="E219" s="201" t="s">
        <v>138</v>
      </c>
      <c r="F219" t="s">
        <v>912</v>
      </c>
      <c r="G219" t="s">
        <v>911</v>
      </c>
      <c r="H219" t="s">
        <v>910</v>
      </c>
      <c r="I219" t="s">
        <v>909</v>
      </c>
      <c r="J219">
        <v>97301</v>
      </c>
      <c r="K219">
        <f>VLOOKUP($A219,Sheet2!$A:$W,22,FALSE)</f>
        <v>44.942215300000001</v>
      </c>
      <c r="L219">
        <f>VLOOKUP($A219,Sheet2!$A:$W,23,FALSE)</f>
        <v>-122.9768038</v>
      </c>
      <c r="M219" t="str">
        <f t="shared" si="6"/>
        <v>4303 Center Street, N.E.,Salem,OR 97301</v>
      </c>
      <c r="N219">
        <v>44.942194999999998</v>
      </c>
      <c r="O219">
        <v>-122.976761</v>
      </c>
      <c r="P219">
        <f t="shared" si="7"/>
        <v>4.737013827666114E-5</v>
      </c>
    </row>
    <row r="220" spans="1:16">
      <c r="A220" s="201">
        <v>394</v>
      </c>
      <c r="B220" s="201" t="s">
        <v>11</v>
      </c>
      <c r="C220" s="203" t="s">
        <v>100</v>
      </c>
      <c r="D220" s="202" t="s">
        <v>101</v>
      </c>
      <c r="E220" s="201" t="s">
        <v>264</v>
      </c>
      <c r="F220" t="s">
        <v>778</v>
      </c>
      <c r="G220" t="s">
        <v>774</v>
      </c>
      <c r="H220" t="s">
        <v>487</v>
      </c>
      <c r="I220" t="s">
        <v>486</v>
      </c>
      <c r="J220">
        <v>77070</v>
      </c>
      <c r="K220">
        <f>VLOOKUP($A220,Sheet2!$A:$W,22,FALSE)</f>
        <v>29.972387999999999</v>
      </c>
      <c r="L220">
        <f>VLOOKUP($A220,Sheet2!$A:$W,23,FALSE)</f>
        <v>-95.560912700000003</v>
      </c>
      <c r="M220" t="str">
        <f t="shared" si="6"/>
        <v>19102 W. Highway 249,Houston,TX 77070</v>
      </c>
      <c r="N220">
        <v>29.972341</v>
      </c>
      <c r="O220">
        <v>-95.560907</v>
      </c>
      <c r="P220">
        <f t="shared" si="7"/>
        <v>4.734437664492464E-5</v>
      </c>
    </row>
    <row r="221" spans="1:16">
      <c r="A221" s="201">
        <v>833</v>
      </c>
      <c r="B221" s="201" t="s">
        <v>387</v>
      </c>
      <c r="C221" s="203" t="s">
        <v>56</v>
      </c>
      <c r="D221" s="202" t="s">
        <v>173</v>
      </c>
      <c r="E221" s="201" t="s">
        <v>396</v>
      </c>
      <c r="F221" t="s">
        <v>627</v>
      </c>
      <c r="G221" t="s">
        <v>626</v>
      </c>
      <c r="H221" t="s">
        <v>625</v>
      </c>
      <c r="I221" t="s">
        <v>624</v>
      </c>
      <c r="J221">
        <v>80226</v>
      </c>
      <c r="K221">
        <f>VLOOKUP($A221,Sheet2!$A:$W,22,FALSE)</f>
        <v>39.698616299999998</v>
      </c>
      <c r="L221">
        <f>VLOOKUP($A221,Sheet2!$A:$W,23,FALSE)</f>
        <v>-105.1116932</v>
      </c>
      <c r="M221" t="str">
        <f t="shared" si="6"/>
        <v>945 S. Kipling Parkway,Lakewood,CO 80226</v>
      </c>
      <c r="N221">
        <v>39.698639999999997</v>
      </c>
      <c r="O221">
        <v>-105.111734</v>
      </c>
      <c r="P221">
        <f t="shared" si="7"/>
        <v>4.7184001520351473E-5</v>
      </c>
    </row>
    <row r="222" spans="1:16">
      <c r="A222" s="201">
        <v>91</v>
      </c>
      <c r="B222" s="201" t="s">
        <v>11</v>
      </c>
      <c r="C222" s="203" t="s">
        <v>56</v>
      </c>
      <c r="D222" s="202" t="s">
        <v>57</v>
      </c>
      <c r="E222" s="201" t="s">
        <v>103</v>
      </c>
      <c r="F222" t="s">
        <v>949</v>
      </c>
      <c r="G222" t="s">
        <v>948</v>
      </c>
      <c r="H222" t="s">
        <v>664</v>
      </c>
      <c r="I222" t="s">
        <v>663</v>
      </c>
      <c r="J222">
        <v>73013</v>
      </c>
      <c r="K222">
        <f>VLOOKUP($A222,Sheet2!$A:$W,22,FALSE)</f>
        <v>35.6211737</v>
      </c>
      <c r="L222">
        <f>VLOOKUP($A222,Sheet2!$A:$W,23,FALSE)</f>
        <v>-97.480014800000006</v>
      </c>
      <c r="M222" t="str">
        <f t="shared" si="6"/>
        <v>3501 South Boulevard,Edmond,OK 73013</v>
      </c>
      <c r="N222">
        <v>35.621158000000001</v>
      </c>
      <c r="O222">
        <v>-97.479971000000006</v>
      </c>
      <c r="P222">
        <f t="shared" si="7"/>
        <v>4.6528808280278827E-5</v>
      </c>
    </row>
    <row r="223" spans="1:16">
      <c r="A223" s="201">
        <v>596</v>
      </c>
      <c r="B223" s="201" t="s">
        <v>11</v>
      </c>
      <c r="C223" s="203" t="s">
        <v>94</v>
      </c>
      <c r="D223" s="202" t="s">
        <v>97</v>
      </c>
      <c r="E223" s="201" t="s">
        <v>342</v>
      </c>
      <c r="F223" t="s">
        <v>674</v>
      </c>
      <c r="G223" t="s">
        <v>673</v>
      </c>
      <c r="H223" t="s">
        <v>487</v>
      </c>
      <c r="I223" t="s">
        <v>486</v>
      </c>
      <c r="J223">
        <v>75080</v>
      </c>
      <c r="K223">
        <f>VLOOKUP($A223,Sheet2!$A:$W,22,FALSE)</f>
        <v>32.978437100000001</v>
      </c>
      <c r="L223">
        <f>VLOOKUP($A223,Sheet2!$A:$W,23,FALSE)</f>
        <v>-96.716411800000003</v>
      </c>
      <c r="M223" t="str">
        <f t="shared" si="6"/>
        <v>2101 N. Central Expwy,Richardson,TX 75080</v>
      </c>
      <c r="N223">
        <v>32.978453999999999</v>
      </c>
      <c r="O223">
        <v>-96.716454999999996</v>
      </c>
      <c r="P223">
        <f t="shared" si="7"/>
        <v>4.6388037244180081E-5</v>
      </c>
    </row>
    <row r="224" spans="1:16">
      <c r="A224" s="201">
        <v>428</v>
      </c>
      <c r="B224" s="201" t="s">
        <v>11</v>
      </c>
      <c r="C224" s="203" t="s">
        <v>56</v>
      </c>
      <c r="D224" s="202" t="s">
        <v>247</v>
      </c>
      <c r="E224" s="201" t="s">
        <v>283</v>
      </c>
      <c r="F224" t="s">
        <v>750</v>
      </c>
      <c r="G224" t="s">
        <v>560</v>
      </c>
      <c r="H224" t="s">
        <v>553</v>
      </c>
      <c r="I224" t="s">
        <v>552</v>
      </c>
      <c r="J224">
        <v>85226</v>
      </c>
      <c r="K224">
        <f>VLOOKUP($A224,Sheet2!$A:$W,22,FALSE)</f>
        <v>33.319432499999998</v>
      </c>
      <c r="L224">
        <f>VLOOKUP($A224,Sheet2!$A:$W,23,FALSE)</f>
        <v>-111.9079922</v>
      </c>
      <c r="M224" t="str">
        <f t="shared" si="6"/>
        <v>3825 West Ray Road,Chandler,AZ 85226</v>
      </c>
      <c r="N224">
        <v>33.319477999999997</v>
      </c>
      <c r="O224">
        <v>-111.908001</v>
      </c>
      <c r="P224">
        <f t="shared" si="7"/>
        <v>4.6343176411969329E-5</v>
      </c>
    </row>
    <row r="225" spans="1:16">
      <c r="A225" s="201">
        <v>227</v>
      </c>
      <c r="B225" s="201" t="s">
        <v>11</v>
      </c>
      <c r="C225" s="203" t="s">
        <v>66</v>
      </c>
      <c r="D225" s="202" t="s">
        <v>162</v>
      </c>
      <c r="E225" s="201" t="s">
        <v>172</v>
      </c>
      <c r="F225" t="s">
        <v>878</v>
      </c>
      <c r="G225" t="s">
        <v>877</v>
      </c>
      <c r="H225" t="s">
        <v>695</v>
      </c>
      <c r="I225" t="s">
        <v>694</v>
      </c>
      <c r="J225">
        <v>14043</v>
      </c>
      <c r="K225">
        <f>VLOOKUP($A225,Sheet2!$A:$W,22,FALSE)</f>
        <v>42.878562799999997</v>
      </c>
      <c r="L225">
        <f>VLOOKUP($A225,Sheet2!$A:$W,23,FALSE)</f>
        <v>-78.6949896</v>
      </c>
      <c r="M225" t="str">
        <f t="shared" si="6"/>
        <v>4913 Transit Road,Depew,NY 14043</v>
      </c>
      <c r="N225">
        <v>42.878607000000002</v>
      </c>
      <c r="O225">
        <v>-78.695002000000002</v>
      </c>
      <c r="P225">
        <f t="shared" si="7"/>
        <v>4.5906426570858759E-5</v>
      </c>
    </row>
    <row r="226" spans="1:16">
      <c r="A226" s="201">
        <v>890</v>
      </c>
      <c r="B226" s="201" t="s">
        <v>387</v>
      </c>
      <c r="C226" s="203" t="s">
        <v>85</v>
      </c>
      <c r="D226" s="202" t="s">
        <v>145</v>
      </c>
      <c r="E226" s="201" t="s">
        <v>462</v>
      </c>
      <c r="F226" t="s">
        <v>497</v>
      </c>
      <c r="G226" t="s">
        <v>496</v>
      </c>
      <c r="H226" t="s">
        <v>495</v>
      </c>
      <c r="I226" t="s">
        <v>494</v>
      </c>
      <c r="J226">
        <v>7410</v>
      </c>
      <c r="K226">
        <f>VLOOKUP($A226,Sheet2!$A:$W,22,FALSE)</f>
        <v>40.947012399999998</v>
      </c>
      <c r="L226">
        <f>VLOOKUP($A226,Sheet2!$A:$W,23,FALSE)</f>
        <v>-74.1397209</v>
      </c>
      <c r="M226" t="str">
        <f t="shared" si="6"/>
        <v>22-22 Maple Ave.,Fairlawn,NJ 7410</v>
      </c>
      <c r="N226">
        <v>40.947040000000001</v>
      </c>
      <c r="O226">
        <v>-74.139685999999998</v>
      </c>
      <c r="P226">
        <f t="shared" si="7"/>
        <v>4.4494606418666467E-5</v>
      </c>
    </row>
    <row r="227" spans="1:16">
      <c r="A227" s="201">
        <v>825</v>
      </c>
      <c r="B227" s="201" t="s">
        <v>387</v>
      </c>
      <c r="C227" s="203" t="s">
        <v>56</v>
      </c>
      <c r="D227" s="204" t="s">
        <v>137</v>
      </c>
      <c r="E227" s="201" t="s">
        <v>389</v>
      </c>
      <c r="F227" t="s">
        <v>641</v>
      </c>
      <c r="G227" t="s">
        <v>640</v>
      </c>
      <c r="H227" t="s">
        <v>553</v>
      </c>
      <c r="I227" t="s">
        <v>552</v>
      </c>
      <c r="J227">
        <v>85308</v>
      </c>
      <c r="K227">
        <f>VLOOKUP($A227,Sheet2!$A:$W,22,FALSE)</f>
        <v>33.641233999999997</v>
      </c>
      <c r="L227">
        <f>VLOOKUP($A227,Sheet2!$A:$W,23,FALSE)</f>
        <v>-112.188153</v>
      </c>
      <c r="M227" t="str">
        <f t="shared" si="6"/>
        <v>17210 N. 59th Ave.,Glendale,AZ 85308</v>
      </c>
      <c r="N227">
        <v>33.641238999999999</v>
      </c>
      <c r="O227">
        <v>-112.188197</v>
      </c>
      <c r="P227">
        <f t="shared" si="7"/>
        <v>4.4283179653729159E-5</v>
      </c>
    </row>
    <row r="228" spans="1:16">
      <c r="A228" s="201">
        <v>400</v>
      </c>
      <c r="B228" s="201" t="s">
        <v>11</v>
      </c>
      <c r="C228" s="203" t="s">
        <v>94</v>
      </c>
      <c r="D228" s="202" t="s">
        <v>113</v>
      </c>
      <c r="E228" s="201" t="s">
        <v>268</v>
      </c>
      <c r="F228" t="s">
        <v>771</v>
      </c>
      <c r="G228" t="s">
        <v>770</v>
      </c>
      <c r="H228" t="s">
        <v>509</v>
      </c>
      <c r="I228" t="s">
        <v>508</v>
      </c>
      <c r="J228">
        <v>32714</v>
      </c>
      <c r="K228">
        <f>VLOOKUP($A228,Sheet2!$A:$W,22,FALSE)</f>
        <v>28.665314299999999</v>
      </c>
      <c r="L228">
        <f>VLOOKUP($A228,Sheet2!$A:$W,23,FALSE)</f>
        <v>-81.391897099999994</v>
      </c>
      <c r="M228" t="str">
        <f t="shared" si="6"/>
        <v>280 Douglas Avenue,Altamonte Springs,FL 32714</v>
      </c>
      <c r="N228">
        <v>28.665277</v>
      </c>
      <c r="O228">
        <v>-81.391919999999999</v>
      </c>
      <c r="P228">
        <f t="shared" si="7"/>
        <v>4.3768710286393705E-5</v>
      </c>
    </row>
    <row r="229" spans="1:16">
      <c r="A229" s="201">
        <v>836</v>
      </c>
      <c r="B229" s="201" t="s">
        <v>387</v>
      </c>
      <c r="C229" s="203" t="s">
        <v>12</v>
      </c>
      <c r="D229" s="202" t="s">
        <v>81</v>
      </c>
      <c r="E229" s="201" t="s">
        <v>400</v>
      </c>
      <c r="F229" t="s">
        <v>619</v>
      </c>
      <c r="G229" t="s">
        <v>618</v>
      </c>
      <c r="H229" t="s">
        <v>505</v>
      </c>
      <c r="I229" t="s">
        <v>504</v>
      </c>
      <c r="J229">
        <v>30008</v>
      </c>
      <c r="K229">
        <f>VLOOKUP($A229,Sheet2!$A:$W,22,FALSE)</f>
        <v>33.886035900000003</v>
      </c>
      <c r="L229">
        <f>VLOOKUP($A229,Sheet2!$A:$W,23,FALSE)</f>
        <v>-84.587148600000006</v>
      </c>
      <c r="M229" t="str">
        <f t="shared" si="6"/>
        <v>2750 Austell Rd.,Marietta,GA 30008</v>
      </c>
      <c r="N229">
        <v>33.886079000000002</v>
      </c>
      <c r="O229">
        <v>-84.587146000000004</v>
      </c>
      <c r="P229">
        <f t="shared" si="7"/>
        <v>4.3178351056287337E-5</v>
      </c>
    </row>
    <row r="230" spans="1:16">
      <c r="A230" s="201">
        <v>413</v>
      </c>
      <c r="B230" s="201" t="s">
        <v>44</v>
      </c>
      <c r="C230" s="203" t="s">
        <v>100</v>
      </c>
      <c r="D230" s="202" t="s">
        <v>101</v>
      </c>
      <c r="E230" s="201" t="s">
        <v>277</v>
      </c>
      <c r="F230" t="s">
        <v>1058</v>
      </c>
      <c r="G230" t="s">
        <v>1057</v>
      </c>
      <c r="H230" t="s">
        <v>487</v>
      </c>
      <c r="I230" t="s">
        <v>486</v>
      </c>
      <c r="J230">
        <v>77385</v>
      </c>
      <c r="K230">
        <f>VLOOKUP($A230,Sheet2!$A:$W,22,FALSE)</f>
        <v>30.158161799999998</v>
      </c>
      <c r="L230">
        <f>VLOOKUP($A230,Sheet2!$A:$W,23,FALSE)</f>
        <v>-95.448347900000002</v>
      </c>
      <c r="M230" t="str">
        <f t="shared" si="6"/>
        <v>27000 I-45 North,Conroe,TX 77385</v>
      </c>
      <c r="N230">
        <v>30.158190000000001</v>
      </c>
      <c r="O230">
        <v>-95.448379000000003</v>
      </c>
      <c r="P230">
        <f t="shared" si="7"/>
        <v>4.1981543566407458E-5</v>
      </c>
    </row>
    <row r="231" spans="1:16">
      <c r="A231" s="201">
        <v>820</v>
      </c>
      <c r="B231" s="201" t="s">
        <v>44</v>
      </c>
      <c r="C231" s="203" t="s">
        <v>56</v>
      </c>
      <c r="D231" s="202" t="s">
        <v>382</v>
      </c>
      <c r="E231" s="201" t="s">
        <v>383</v>
      </c>
      <c r="F231" t="s">
        <v>477</v>
      </c>
      <c r="G231" t="s">
        <v>476</v>
      </c>
      <c r="H231" t="s">
        <v>475</v>
      </c>
      <c r="I231" t="s">
        <v>474</v>
      </c>
      <c r="J231">
        <v>63376</v>
      </c>
      <c r="K231">
        <f>VLOOKUP($A231,Sheet2!$A:$W,22,FALSE)</f>
        <v>38.8014893</v>
      </c>
      <c r="L231">
        <f>VLOOKUP($A231,Sheet2!$A:$W,23,FALSE)</f>
        <v>-90.669705899999997</v>
      </c>
      <c r="M231" t="str">
        <f t="shared" si="6"/>
        <v>8070 Veteran's Memorial Pkwy.,St. Peters,MO 63376</v>
      </c>
      <c r="N231">
        <v>38.801471999999997</v>
      </c>
      <c r="O231">
        <v>-90.669743999999994</v>
      </c>
      <c r="P231">
        <f t="shared" si="7"/>
        <v>4.1843757000636586E-5</v>
      </c>
    </row>
    <row r="232" spans="1:16">
      <c r="A232" s="201">
        <v>839</v>
      </c>
      <c r="B232" s="201" t="s">
        <v>387</v>
      </c>
      <c r="C232" s="203" t="s">
        <v>85</v>
      </c>
      <c r="D232" s="202" t="s">
        <v>323</v>
      </c>
      <c r="E232" s="201" t="s">
        <v>403</v>
      </c>
      <c r="F232" t="s">
        <v>613</v>
      </c>
      <c r="G232" t="s">
        <v>612</v>
      </c>
      <c r="H232" t="s">
        <v>597</v>
      </c>
      <c r="I232" t="s">
        <v>596</v>
      </c>
      <c r="J232">
        <v>60085</v>
      </c>
      <c r="K232">
        <f>VLOOKUP($A232,Sheet2!$A:$W,22,FALSE)</f>
        <v>42.339328399999999</v>
      </c>
      <c r="L232">
        <f>VLOOKUP($A232,Sheet2!$A:$W,23,FALSE)</f>
        <v>-87.898612200000002</v>
      </c>
      <c r="M232" t="str">
        <f t="shared" si="6"/>
        <v>631 Lakehurst Rd.,Waukegan,IL 60085</v>
      </c>
      <c r="N232">
        <v>42.339368999999998</v>
      </c>
      <c r="O232">
        <v>-87.898615000000007</v>
      </c>
      <c r="P232">
        <f t="shared" si="7"/>
        <v>4.0696437189187709E-5</v>
      </c>
    </row>
    <row r="233" spans="1:16">
      <c r="A233" s="201">
        <v>832</v>
      </c>
      <c r="B233" s="201" t="s">
        <v>387</v>
      </c>
      <c r="C233" s="203" t="s">
        <v>56</v>
      </c>
      <c r="D233" s="202" t="s">
        <v>173</v>
      </c>
      <c r="E233" s="201" t="s">
        <v>395</v>
      </c>
      <c r="F233" t="s">
        <v>629</v>
      </c>
      <c r="G233" t="s">
        <v>628</v>
      </c>
      <c r="H233" t="s">
        <v>625</v>
      </c>
      <c r="I233" t="s">
        <v>624</v>
      </c>
      <c r="J233">
        <v>80909</v>
      </c>
      <c r="K233">
        <f>VLOOKUP($A233,Sheet2!$A:$W,22,FALSE)</f>
        <v>38.8461389</v>
      </c>
      <c r="L233">
        <f>VLOOKUP($A233,Sheet2!$A:$W,23,FALSE)</f>
        <v>-104.774575</v>
      </c>
      <c r="M233" t="str">
        <f t="shared" si="6"/>
        <v>999 N. Circle Dr.,Colorado Springs,CO 80909</v>
      </c>
      <c r="N233">
        <v>38.846159</v>
      </c>
      <c r="O233">
        <v>-104.77461</v>
      </c>
      <c r="P233">
        <f t="shared" si="7"/>
        <v>4.0360996020904195E-5</v>
      </c>
    </row>
    <row r="234" spans="1:16">
      <c r="A234" s="201">
        <v>243</v>
      </c>
      <c r="B234" s="201" t="s">
        <v>11</v>
      </c>
      <c r="C234" s="203" t="s">
        <v>94</v>
      </c>
      <c r="D234" s="202" t="s">
        <v>106</v>
      </c>
      <c r="E234" s="201" t="s">
        <v>182</v>
      </c>
      <c r="F234" t="s">
        <v>864</v>
      </c>
      <c r="G234" t="s">
        <v>860</v>
      </c>
      <c r="H234" t="s">
        <v>726</v>
      </c>
      <c r="I234" t="s">
        <v>725</v>
      </c>
      <c r="J234">
        <v>23464</v>
      </c>
      <c r="K234">
        <f>VLOOKUP($A234,Sheet2!$A:$W,22,FALSE)</f>
        <v>36.8202566</v>
      </c>
      <c r="L234">
        <f>VLOOKUP($A234,Sheet2!$A:$W,23,FALSE)</f>
        <v>-76.221420300000005</v>
      </c>
      <c r="M234" t="str">
        <f t="shared" si="6"/>
        <v>6660 Indian River Road,Virginia Beach,VA 23464</v>
      </c>
      <c r="N234">
        <v>36.820278999999999</v>
      </c>
      <c r="O234">
        <v>-76.221386999999993</v>
      </c>
      <c r="P234">
        <f t="shared" si="7"/>
        <v>4.0132904215689799E-5</v>
      </c>
    </row>
    <row r="235" spans="1:16">
      <c r="A235" s="201">
        <v>872</v>
      </c>
      <c r="B235" s="201" t="s">
        <v>387</v>
      </c>
      <c r="C235" s="203" t="s">
        <v>100</v>
      </c>
      <c r="D235" s="202" t="s">
        <v>188</v>
      </c>
      <c r="E235" s="201" t="s">
        <v>439</v>
      </c>
      <c r="F235" t="s">
        <v>545</v>
      </c>
      <c r="G235" t="s">
        <v>544</v>
      </c>
      <c r="H235" t="s">
        <v>533</v>
      </c>
      <c r="I235" t="s">
        <v>532</v>
      </c>
      <c r="J235">
        <v>93550</v>
      </c>
      <c r="K235">
        <f>VLOOKUP($A235,Sheet2!$A:$W,22,FALSE)</f>
        <v>34.577691600000001</v>
      </c>
      <c r="L235">
        <f>VLOOKUP($A235,Sheet2!$A:$W,23,FALSE)</f>
        <v>-118.07836399999999</v>
      </c>
      <c r="M235" t="str">
        <f t="shared" si="6"/>
        <v>38241 30th St. East,Palmdale,CA 93550</v>
      </c>
      <c r="N235">
        <v>34.577722999999999</v>
      </c>
      <c r="O235">
        <v>-118.07834</v>
      </c>
      <c r="P235">
        <f t="shared" si="7"/>
        <v>3.9521639637805128E-5</v>
      </c>
    </row>
    <row r="236" spans="1:16">
      <c r="A236" s="201">
        <v>830</v>
      </c>
      <c r="B236" s="201" t="s">
        <v>387</v>
      </c>
      <c r="C236" s="203" t="s">
        <v>56</v>
      </c>
      <c r="D236" s="202" t="s">
        <v>173</v>
      </c>
      <c r="E236" s="201" t="s">
        <v>393</v>
      </c>
      <c r="F236" t="s">
        <v>633</v>
      </c>
      <c r="G236" t="s">
        <v>632</v>
      </c>
      <c r="H236" t="s">
        <v>625</v>
      </c>
      <c r="I236" t="s">
        <v>624</v>
      </c>
      <c r="J236">
        <v>80031</v>
      </c>
      <c r="K236">
        <f>VLOOKUP($A236,Sheet2!$A:$W,22,FALSE)</f>
        <v>39.862248999999998</v>
      </c>
      <c r="L236">
        <f>VLOOKUP($A236,Sheet2!$A:$W,23,FALSE)</f>
        <v>-105.06102079999999</v>
      </c>
      <c r="M236" t="str">
        <f t="shared" si="6"/>
        <v>9150 Harlan St.,Westminster,CO 80031</v>
      </c>
      <c r="N236">
        <v>39.862259000000002</v>
      </c>
      <c r="O236">
        <v>-105.06098299999999</v>
      </c>
      <c r="P236">
        <f t="shared" si="7"/>
        <v>3.9100383631801499E-5</v>
      </c>
    </row>
    <row r="237" spans="1:16">
      <c r="A237" s="201">
        <v>881</v>
      </c>
      <c r="B237" s="201" t="s">
        <v>387</v>
      </c>
      <c r="C237" s="203" t="s">
        <v>66</v>
      </c>
      <c r="D237" s="202" t="s">
        <v>447</v>
      </c>
      <c r="E237" s="201" t="s">
        <v>449</v>
      </c>
      <c r="F237" t="s">
        <v>528</v>
      </c>
      <c r="G237" t="s">
        <v>527</v>
      </c>
      <c r="H237" t="s">
        <v>526</v>
      </c>
      <c r="I237" t="s">
        <v>525</v>
      </c>
      <c r="J237" t="s">
        <v>524</v>
      </c>
      <c r="K237">
        <f>VLOOKUP($A237,Sheet2!$A:$W,22,FALSE)</f>
        <v>43.744621500000001</v>
      </c>
      <c r="L237">
        <f>VLOOKUP($A237,Sheet2!$A:$W,23,FALSE)</f>
        <v>-79.711289899999997</v>
      </c>
      <c r="M237" t="str">
        <f t="shared" si="6"/>
        <v>50 Bramtree Ct.,Brampton, Ont,CAN L6S 5Z7</v>
      </c>
      <c r="N237">
        <v>43.744630000000001</v>
      </c>
      <c r="O237">
        <v>-79.711327999999995</v>
      </c>
      <c r="P237">
        <f t="shared" si="7"/>
        <v>3.9036649444010259E-5</v>
      </c>
    </row>
    <row r="238" spans="1:16">
      <c r="A238" s="201">
        <v>373</v>
      </c>
      <c r="B238" s="201" t="s">
        <v>11</v>
      </c>
      <c r="C238" s="203" t="s">
        <v>94</v>
      </c>
      <c r="D238" s="202" t="s">
        <v>242</v>
      </c>
      <c r="E238" s="201" t="s">
        <v>257</v>
      </c>
      <c r="F238" t="s">
        <v>782</v>
      </c>
      <c r="G238" t="s">
        <v>781</v>
      </c>
      <c r="H238" t="s">
        <v>499</v>
      </c>
      <c r="I238" t="s">
        <v>498</v>
      </c>
      <c r="J238">
        <v>20601</v>
      </c>
      <c r="K238">
        <f>VLOOKUP($A238,Sheet2!$A:$W,22,FALSE)</f>
        <v>38.641874899999998</v>
      </c>
      <c r="L238">
        <f>VLOOKUP($A238,Sheet2!$A:$W,23,FALSE)</f>
        <v>-76.897198099999997</v>
      </c>
      <c r="M238" t="str">
        <f t="shared" si="6"/>
        <v>11920 Acton Lane,Waldorf,MD 20601</v>
      </c>
      <c r="N238">
        <v>38.641900999999997</v>
      </c>
      <c r="O238">
        <v>-76.897227000000001</v>
      </c>
      <c r="P238">
        <f t="shared" si="7"/>
        <v>3.894123778452115E-5</v>
      </c>
    </row>
    <row r="239" spans="1:16">
      <c r="A239" s="201">
        <v>845</v>
      </c>
      <c r="B239" s="201" t="s">
        <v>387</v>
      </c>
      <c r="C239" s="203" t="s">
        <v>56</v>
      </c>
      <c r="D239" s="202" t="s">
        <v>139</v>
      </c>
      <c r="E239" s="201" t="s">
        <v>410</v>
      </c>
      <c r="F239" t="s">
        <v>601</v>
      </c>
      <c r="G239" t="s">
        <v>600</v>
      </c>
      <c r="H239" t="s">
        <v>597</v>
      </c>
      <c r="I239" t="s">
        <v>596</v>
      </c>
      <c r="J239">
        <v>60061</v>
      </c>
      <c r="K239">
        <f>VLOOKUP($A239,Sheet2!$A:$W,22,FALSE)</f>
        <v>42.245228400000002</v>
      </c>
      <c r="L239">
        <f>VLOOKUP($A239,Sheet2!$A:$W,23,FALSE)</f>
        <v>-87.954696400000003</v>
      </c>
      <c r="M239" t="str">
        <f t="shared" si="6"/>
        <v>316 Center Drive,Vernon Hills,IL 60061</v>
      </c>
      <c r="N239">
        <v>42.245266999999998</v>
      </c>
      <c r="O239">
        <v>-87.954693000000006</v>
      </c>
      <c r="P239">
        <f t="shared" si="7"/>
        <v>3.8749451605118506E-5</v>
      </c>
    </row>
    <row r="240" spans="1:16">
      <c r="A240" s="201">
        <v>229</v>
      </c>
      <c r="B240" s="201" t="s">
        <v>11</v>
      </c>
      <c r="C240" s="203" t="s">
        <v>56</v>
      </c>
      <c r="D240" s="202" t="s">
        <v>173</v>
      </c>
      <c r="E240" s="201" t="s">
        <v>174</v>
      </c>
      <c r="F240" t="s">
        <v>876</v>
      </c>
      <c r="G240" t="s">
        <v>875</v>
      </c>
      <c r="H240" t="s">
        <v>625</v>
      </c>
      <c r="I240" t="s">
        <v>624</v>
      </c>
      <c r="J240">
        <v>80224</v>
      </c>
      <c r="K240">
        <f>VLOOKUP($A240,Sheet2!$A:$W,22,FALSE)</f>
        <v>39.701492999999999</v>
      </c>
      <c r="L240">
        <f>VLOOKUP($A240,Sheet2!$A:$W,23,FALSE)</f>
        <v>-104.9098458</v>
      </c>
      <c r="M240" t="str">
        <f t="shared" si="6"/>
        <v>6767 Leetsdale,Denver,CO 80224</v>
      </c>
      <c r="N240">
        <v>39.701523999999999</v>
      </c>
      <c r="O240">
        <v>-104.90986700000001</v>
      </c>
      <c r="P240">
        <f t="shared" si="7"/>
        <v>3.7555825117477221E-5</v>
      </c>
    </row>
    <row r="241" spans="1:16">
      <c r="A241" s="201">
        <v>306</v>
      </c>
      <c r="B241" s="201" t="s">
        <v>11</v>
      </c>
      <c r="C241" s="203" t="s">
        <v>94</v>
      </c>
      <c r="D241" s="202" t="s">
        <v>113</v>
      </c>
      <c r="E241" s="201" t="s">
        <v>223</v>
      </c>
      <c r="F241" t="s">
        <v>821</v>
      </c>
      <c r="G241" t="s">
        <v>820</v>
      </c>
      <c r="H241" t="s">
        <v>509</v>
      </c>
      <c r="I241" t="s">
        <v>508</v>
      </c>
      <c r="J241">
        <v>32809</v>
      </c>
      <c r="K241">
        <f>VLOOKUP($A241,Sheet2!$A:$W,22,FALSE)</f>
        <v>28.4586258</v>
      </c>
      <c r="L241">
        <f>VLOOKUP($A241,Sheet2!$A:$W,23,FALSE)</f>
        <v>-81.397424299999997</v>
      </c>
      <c r="M241" t="str">
        <f t="shared" si="6"/>
        <v>7401 S. Orange Blossom Trl.,Orlando,FL 32809</v>
      </c>
      <c r="N241">
        <v>28.458590999999998</v>
      </c>
      <c r="O241">
        <v>-81.397417000000004</v>
      </c>
      <c r="P241">
        <f t="shared" si="7"/>
        <v>3.5557418354162123E-5</v>
      </c>
    </row>
    <row r="242" spans="1:16">
      <c r="A242" s="201">
        <v>514</v>
      </c>
      <c r="B242" s="201" t="s">
        <v>11</v>
      </c>
      <c r="C242" s="203" t="s">
        <v>66</v>
      </c>
      <c r="D242" s="202" t="s">
        <v>162</v>
      </c>
      <c r="E242" s="201" t="s">
        <v>296</v>
      </c>
      <c r="F242" t="s">
        <v>735</v>
      </c>
      <c r="G242" t="s">
        <v>702</v>
      </c>
      <c r="H242" t="s">
        <v>695</v>
      </c>
      <c r="I242" t="s">
        <v>694</v>
      </c>
      <c r="J242">
        <v>14612</v>
      </c>
      <c r="K242">
        <f>VLOOKUP($A242,Sheet2!$A:$W,22,FALSE)</f>
        <v>43.253932200000001</v>
      </c>
      <c r="L242">
        <f>VLOOKUP($A242,Sheet2!$A:$W,23,FALSE)</f>
        <v>-77.646009000000006</v>
      </c>
      <c r="M242" t="str">
        <f t="shared" si="6"/>
        <v>4470 Dewey Ave.,Rochester,NY 14612</v>
      </c>
      <c r="N242">
        <v>43.253897000000002</v>
      </c>
      <c r="O242">
        <v>-77.646006</v>
      </c>
      <c r="P242">
        <f t="shared" si="7"/>
        <v>3.5327609599094344E-5</v>
      </c>
    </row>
    <row r="243" spans="1:16">
      <c r="A243" s="201">
        <v>834</v>
      </c>
      <c r="B243" s="201" t="s">
        <v>387</v>
      </c>
      <c r="C243" s="203" t="s">
        <v>12</v>
      </c>
      <c r="D243" s="202" t="s">
        <v>13</v>
      </c>
      <c r="E243" s="201" t="s">
        <v>397</v>
      </c>
      <c r="F243" t="s">
        <v>623</v>
      </c>
      <c r="G243" t="s">
        <v>622</v>
      </c>
      <c r="H243" t="s">
        <v>505</v>
      </c>
      <c r="I243" t="s">
        <v>504</v>
      </c>
      <c r="J243">
        <v>30076</v>
      </c>
      <c r="K243">
        <f>VLOOKUP($A243,Sheet2!$A:$W,22,FALSE)</f>
        <v>34.034207700000003</v>
      </c>
      <c r="L243">
        <f>VLOOKUP($A243,Sheet2!$A:$W,23,FALSE)</f>
        <v>-84.338693399999997</v>
      </c>
      <c r="M243" t="str">
        <f t="shared" si="6"/>
        <v>785 Old Roswell Road,Roswell,GA 30076</v>
      </c>
      <c r="N243">
        <v>34.034177</v>
      </c>
      <c r="O243">
        <v>-84.338676000000007</v>
      </c>
      <c r="P243">
        <f t="shared" si="7"/>
        <v>3.5288099975381182E-5</v>
      </c>
    </row>
    <row r="244" spans="1:16">
      <c r="A244" s="201">
        <v>349</v>
      </c>
      <c r="B244" s="201" t="s">
        <v>11</v>
      </c>
      <c r="C244" s="203" t="s">
        <v>94</v>
      </c>
      <c r="D244" s="202" t="s">
        <v>242</v>
      </c>
      <c r="E244" s="201" t="s">
        <v>243</v>
      </c>
      <c r="F244" t="s">
        <v>800</v>
      </c>
      <c r="G244" t="s">
        <v>799</v>
      </c>
      <c r="H244" t="s">
        <v>499</v>
      </c>
      <c r="I244" t="s">
        <v>498</v>
      </c>
      <c r="J244">
        <v>21122</v>
      </c>
      <c r="K244">
        <f>VLOOKUP($A244,Sheet2!$A:$W,22,FALSE)</f>
        <v>39.1285405</v>
      </c>
      <c r="L244">
        <f>VLOOKUP($A244,Sheet2!$A:$W,23,FALSE)</f>
        <v>-76.5891898</v>
      </c>
      <c r="M244" t="str">
        <f t="shared" si="6"/>
        <v>8056 Jumpers Hole Road,Pasadena,MD 21122</v>
      </c>
      <c r="N244">
        <v>39.128506000000002</v>
      </c>
      <c r="O244">
        <v>-76.589186999999995</v>
      </c>
      <c r="P244">
        <f t="shared" si="7"/>
        <v>3.4613436695843788E-5</v>
      </c>
    </row>
    <row r="245" spans="1:16">
      <c r="A245" s="201">
        <v>835</v>
      </c>
      <c r="B245" s="201" t="s">
        <v>387</v>
      </c>
      <c r="C245" s="203" t="s">
        <v>12</v>
      </c>
      <c r="D245" s="202" t="s">
        <v>13</v>
      </c>
      <c r="E245" s="201" t="s">
        <v>398</v>
      </c>
      <c r="F245" t="s">
        <v>621</v>
      </c>
      <c r="G245" t="s">
        <v>620</v>
      </c>
      <c r="H245" t="s">
        <v>505</v>
      </c>
      <c r="I245" t="s">
        <v>504</v>
      </c>
      <c r="J245">
        <v>30044</v>
      </c>
      <c r="K245">
        <f>VLOOKUP($A245,Sheet2!$A:$W,22,FALSE)</f>
        <v>33.908566399999998</v>
      </c>
      <c r="L245">
        <f>VLOOKUP($A245,Sheet2!$A:$W,23,FALSE)</f>
        <v>-84.108127199999998</v>
      </c>
      <c r="M245" t="str">
        <f t="shared" si="6"/>
        <v>3835 Lawrenceville Hwy.,Lawrenceville,GA 30044</v>
      </c>
      <c r="N245">
        <v>33.908538</v>
      </c>
      <c r="O245">
        <v>-84.108143999999996</v>
      </c>
      <c r="P245">
        <f t="shared" si="7"/>
        <v>3.2996969554706249E-5</v>
      </c>
    </row>
    <row r="246" spans="1:16">
      <c r="A246" s="201">
        <v>572</v>
      </c>
      <c r="B246" s="201" t="s">
        <v>11</v>
      </c>
      <c r="C246" s="203" t="s">
        <v>100</v>
      </c>
      <c r="D246" s="202" t="s">
        <v>164</v>
      </c>
      <c r="E246" s="201" t="s">
        <v>329</v>
      </c>
      <c r="F246" t="s">
        <v>687</v>
      </c>
      <c r="G246" t="s">
        <v>685</v>
      </c>
      <c r="H246" t="s">
        <v>533</v>
      </c>
      <c r="I246" t="s">
        <v>532</v>
      </c>
      <c r="J246">
        <v>95822</v>
      </c>
      <c r="K246">
        <f>VLOOKUP($A246,Sheet2!$A:$W,22,FALSE)</f>
        <v>38.5192695</v>
      </c>
      <c r="L246">
        <f>VLOOKUP($A246,Sheet2!$A:$W,23,FALSE)</f>
        <v>-121.49979190000001</v>
      </c>
      <c r="M246" t="str">
        <f t="shared" si="6"/>
        <v>5850 Freeport Blvd.,Sacramento,CA 95822</v>
      </c>
      <c r="N246">
        <v>38.519236999999997</v>
      </c>
      <c r="O246">
        <v>-121.499796</v>
      </c>
      <c r="P246">
        <f t="shared" si="7"/>
        <v>3.2757594542238885E-5</v>
      </c>
    </row>
    <row r="247" spans="1:16">
      <c r="A247" s="201">
        <v>831</v>
      </c>
      <c r="B247" s="201" t="s">
        <v>387</v>
      </c>
      <c r="C247" s="203" t="s">
        <v>56</v>
      </c>
      <c r="D247" s="202" t="s">
        <v>173</v>
      </c>
      <c r="E247" s="201" t="s">
        <v>394</v>
      </c>
      <c r="F247" t="s">
        <v>631</v>
      </c>
      <c r="G247" t="s">
        <v>630</v>
      </c>
      <c r="H247" t="s">
        <v>625</v>
      </c>
      <c r="I247" t="s">
        <v>624</v>
      </c>
      <c r="J247">
        <v>80033</v>
      </c>
      <c r="K247">
        <f>VLOOKUP($A247,Sheet2!$A:$W,22,FALSE)</f>
        <v>39.786796099999997</v>
      </c>
      <c r="L247">
        <f>VLOOKUP($A247,Sheet2!$A:$W,23,FALSE)</f>
        <v>-105.1073507</v>
      </c>
      <c r="M247" t="str">
        <f t="shared" si="6"/>
        <v>9751 W. 49th Ave.,Wheat Ridge,CO 80033</v>
      </c>
      <c r="N247">
        <v>39.786765000000003</v>
      </c>
      <c r="O247">
        <v>-105.107349</v>
      </c>
      <c r="P247">
        <f t="shared" si="7"/>
        <v>3.1146428360553581E-5</v>
      </c>
    </row>
    <row r="248" spans="1:16">
      <c r="A248" s="201">
        <v>584</v>
      </c>
      <c r="B248" s="201" t="s">
        <v>44</v>
      </c>
      <c r="C248" s="203" t="s">
        <v>100</v>
      </c>
      <c r="D248" s="202" t="s">
        <v>164</v>
      </c>
      <c r="E248" s="201" t="s">
        <v>339</v>
      </c>
      <c r="F248" t="s">
        <v>678</v>
      </c>
      <c r="G248" t="s">
        <v>677</v>
      </c>
      <c r="H248" t="s">
        <v>533</v>
      </c>
      <c r="I248" t="s">
        <v>532</v>
      </c>
      <c r="J248">
        <v>93612</v>
      </c>
      <c r="K248">
        <f>VLOOKUP($A248,Sheet2!$A:$W,22,FALSE)</f>
        <v>36.807271999999998</v>
      </c>
      <c r="L248">
        <f>VLOOKUP($A248,Sheet2!$A:$W,23,FALSE)</f>
        <v>-119.7071909</v>
      </c>
      <c r="M248" t="str">
        <f t="shared" si="6"/>
        <v>140 Shaw Ave.,Clovis,CA 93612</v>
      </c>
      <c r="N248">
        <v>36.807279999999999</v>
      </c>
      <c r="O248">
        <v>-119.70722000000001</v>
      </c>
      <c r="P248">
        <f t="shared" si="7"/>
        <v>3.0179628897213332E-5</v>
      </c>
    </row>
    <row r="249" spans="1:16">
      <c r="A249" s="201">
        <v>548</v>
      </c>
      <c r="B249" s="201" t="s">
        <v>11</v>
      </c>
      <c r="C249" s="203" t="s">
        <v>85</v>
      </c>
      <c r="D249" s="202" t="s">
        <v>91</v>
      </c>
      <c r="E249" s="201" t="s">
        <v>318</v>
      </c>
      <c r="F249" t="s">
        <v>697</v>
      </c>
      <c r="G249" t="s">
        <v>696</v>
      </c>
      <c r="H249" t="s">
        <v>695</v>
      </c>
      <c r="I249" t="s">
        <v>694</v>
      </c>
      <c r="J249">
        <v>11793</v>
      </c>
      <c r="K249">
        <f>VLOOKUP($A249,Sheet2!$A:$W,22,FALSE)</f>
        <v>40.6910059</v>
      </c>
      <c r="L249">
        <f>VLOOKUP($A249,Sheet2!$A:$W,23,FALSE)</f>
        <v>-73.509093699999994</v>
      </c>
      <c r="M249" t="str">
        <f t="shared" si="6"/>
        <v>1300 Wantagh Ave.,Wantagh,NY 11793</v>
      </c>
      <c r="N249">
        <v>40.691023000000001</v>
      </c>
      <c r="O249">
        <v>-73.509071000000006</v>
      </c>
      <c r="P249">
        <f t="shared" si="7"/>
        <v>2.8420063326683404E-5</v>
      </c>
    </row>
    <row r="250" spans="1:16">
      <c r="A250" s="201">
        <v>810</v>
      </c>
      <c r="B250" s="201" t="s">
        <v>44</v>
      </c>
      <c r="C250" s="203" t="s">
        <v>12</v>
      </c>
      <c r="D250" s="202" t="s">
        <v>229</v>
      </c>
      <c r="E250" s="201" t="s">
        <v>374</v>
      </c>
      <c r="F250" t="s">
        <v>1035</v>
      </c>
      <c r="G250" t="s">
        <v>1034</v>
      </c>
      <c r="H250" t="s">
        <v>505</v>
      </c>
      <c r="I250" t="s">
        <v>504</v>
      </c>
      <c r="J250">
        <v>30144</v>
      </c>
      <c r="K250">
        <f>VLOOKUP($A250,Sheet2!$A:$W,22,FALSE)</f>
        <v>34.0065928</v>
      </c>
      <c r="L250">
        <f>VLOOKUP($A250,Sheet2!$A:$W,23,FALSE)</f>
        <v>-84.568895299999994</v>
      </c>
      <c r="M250" t="str">
        <f t="shared" si="6"/>
        <v>775 Cobb Place Blvd.,Kennesaw,GA 30144</v>
      </c>
      <c r="N250">
        <v>34.006621000000003</v>
      </c>
      <c r="O250">
        <v>-84.568894999999998</v>
      </c>
      <c r="P250">
        <f t="shared" si="7"/>
        <v>2.8201595702194295E-5</v>
      </c>
    </row>
    <row r="251" spans="1:16">
      <c r="A251" s="201">
        <v>142</v>
      </c>
      <c r="B251" s="201" t="s">
        <v>11</v>
      </c>
      <c r="C251" s="203" t="s">
        <v>94</v>
      </c>
      <c r="D251" s="202" t="s">
        <v>111</v>
      </c>
      <c r="E251" s="201" t="s">
        <v>125</v>
      </c>
      <c r="F251" t="s">
        <v>924</v>
      </c>
      <c r="G251" t="s">
        <v>923</v>
      </c>
      <c r="H251" t="s">
        <v>726</v>
      </c>
      <c r="I251" t="s">
        <v>725</v>
      </c>
      <c r="J251">
        <v>22407</v>
      </c>
      <c r="K251">
        <f>VLOOKUP($A251,Sheet2!$A:$W,22,FALSE)</f>
        <v>38.288096500000002</v>
      </c>
      <c r="L251">
        <f>VLOOKUP($A251,Sheet2!$A:$W,23,FALSE)</f>
        <v>-77.550726900000001</v>
      </c>
      <c r="M251" t="str">
        <f t="shared" si="6"/>
        <v>12100 Kilarney Drive,Fredericksburg,VA 22407</v>
      </c>
      <c r="N251">
        <v>38.288077999999999</v>
      </c>
      <c r="O251">
        <v>-77.550747000000001</v>
      </c>
      <c r="P251">
        <f t="shared" si="7"/>
        <v>2.7317759793377089E-5</v>
      </c>
    </row>
    <row r="252" spans="1:16">
      <c r="A252" s="201">
        <v>885</v>
      </c>
      <c r="B252" s="201" t="s">
        <v>387</v>
      </c>
      <c r="C252" s="203" t="s">
        <v>12</v>
      </c>
      <c r="D252" s="202" t="s">
        <v>361</v>
      </c>
      <c r="E252" s="201" t="s">
        <v>454</v>
      </c>
      <c r="F252" t="s">
        <v>513</v>
      </c>
      <c r="G252" t="s">
        <v>512</v>
      </c>
      <c r="H252" t="s">
        <v>509</v>
      </c>
      <c r="I252" t="s">
        <v>508</v>
      </c>
      <c r="J252">
        <v>32935</v>
      </c>
      <c r="K252">
        <f>VLOOKUP($A252,Sheet2!$A:$W,22,FALSE)</f>
        <v>28.124647400000001</v>
      </c>
      <c r="L252">
        <f>VLOOKUP($A252,Sheet2!$A:$W,23,FALSE)</f>
        <v>-80.670068400000005</v>
      </c>
      <c r="M252" t="str">
        <f t="shared" si="6"/>
        <v>1099 N. Wickham Rd.,Melbourne,FL 32935</v>
      </c>
      <c r="N252">
        <v>28.124669999999998</v>
      </c>
      <c r="O252">
        <v>-80.670053999999993</v>
      </c>
      <c r="P252">
        <f t="shared" si="7"/>
        <v>2.6797761104956929E-5</v>
      </c>
    </row>
    <row r="253" spans="1:16">
      <c r="A253" s="201">
        <v>282</v>
      </c>
      <c r="B253" s="201" t="s">
        <v>11</v>
      </c>
      <c r="C253" s="203" t="s">
        <v>56</v>
      </c>
      <c r="D253" s="204" t="s">
        <v>137</v>
      </c>
      <c r="E253" s="201" t="s">
        <v>212</v>
      </c>
      <c r="F253" t="s">
        <v>840</v>
      </c>
      <c r="G253" t="s">
        <v>839</v>
      </c>
      <c r="H253" t="s">
        <v>533</v>
      </c>
      <c r="I253" t="s">
        <v>532</v>
      </c>
      <c r="J253">
        <v>95926</v>
      </c>
      <c r="K253">
        <f>VLOOKUP($A253,Sheet2!$A:$W,22,FALSE)</f>
        <v>39.754171900000003</v>
      </c>
      <c r="L253">
        <f>VLOOKUP($A253,Sheet2!$A:$W,23,FALSE)</f>
        <v>-121.86058749999999</v>
      </c>
      <c r="M253" t="str">
        <f t="shared" si="6"/>
        <v>2397 Esplanade,Chico,CA 95926</v>
      </c>
      <c r="N253">
        <v>39.754170999999999</v>
      </c>
      <c r="O253">
        <v>-121.860614</v>
      </c>
      <c r="P253">
        <f t="shared" si="7"/>
        <v>2.6515278618675622E-5</v>
      </c>
    </row>
    <row r="254" spans="1:16">
      <c r="A254" s="201">
        <v>849</v>
      </c>
      <c r="B254" s="201" t="s">
        <v>387</v>
      </c>
      <c r="C254" s="203" t="s">
        <v>56</v>
      </c>
      <c r="D254" s="202" t="s">
        <v>382</v>
      </c>
      <c r="E254" s="201" t="s">
        <v>414</v>
      </c>
      <c r="F254" t="s">
        <v>589</v>
      </c>
      <c r="G254" t="s">
        <v>588</v>
      </c>
      <c r="H254" t="s">
        <v>475</v>
      </c>
      <c r="I254" t="s">
        <v>474</v>
      </c>
      <c r="J254">
        <v>63017</v>
      </c>
      <c r="K254">
        <f>VLOOKUP($A254,Sheet2!$A:$W,22,FALSE)</f>
        <v>38.679332000000002</v>
      </c>
      <c r="L254">
        <f>VLOOKUP($A254,Sheet2!$A:$W,23,FALSE)</f>
        <v>-90.504951800000001</v>
      </c>
      <c r="M254" t="str">
        <f t="shared" si="6"/>
        <v>176 Four Seasons Shop Ctr.,Chesterfield,MO 63017</v>
      </c>
      <c r="N254">
        <v>38.679333999999997</v>
      </c>
      <c r="O254">
        <v>-90.504925999999998</v>
      </c>
      <c r="P254">
        <f t="shared" si="7"/>
        <v>2.5877403272708555E-5</v>
      </c>
    </row>
    <row r="255" spans="1:16">
      <c r="A255" s="201">
        <v>859</v>
      </c>
      <c r="B255" s="201" t="s">
        <v>387</v>
      </c>
      <c r="C255" s="203" t="s">
        <v>94</v>
      </c>
      <c r="D255" s="202" t="s">
        <v>97</v>
      </c>
      <c r="E255" s="201" t="s">
        <v>427</v>
      </c>
      <c r="F255" t="s">
        <v>569</v>
      </c>
      <c r="G255" t="s">
        <v>568</v>
      </c>
      <c r="H255" t="s">
        <v>487</v>
      </c>
      <c r="I255" t="s">
        <v>486</v>
      </c>
      <c r="J255">
        <v>76148</v>
      </c>
      <c r="K255">
        <f>VLOOKUP($A255,Sheet2!$A:$W,22,FALSE)</f>
        <v>32.877683699999999</v>
      </c>
      <c r="L255">
        <f>VLOOKUP($A255,Sheet2!$A:$W,23,FALSE)</f>
        <v>-97.238928299999998</v>
      </c>
      <c r="M255" t="str">
        <f t="shared" si="6"/>
        <v>7301 Rufe Snow Dr.,Watauga,TX 76148</v>
      </c>
      <c r="N255">
        <v>32.877699</v>
      </c>
      <c r="O255">
        <v>-97.238907999999995</v>
      </c>
      <c r="P255">
        <f t="shared" si="7"/>
        <v>2.5420070813181095E-5</v>
      </c>
    </row>
    <row r="256" spans="1:16">
      <c r="A256" s="201">
        <v>397</v>
      </c>
      <c r="B256" s="201" t="s">
        <v>11</v>
      </c>
      <c r="C256" s="203" t="s">
        <v>100</v>
      </c>
      <c r="D256" s="202" t="s">
        <v>101</v>
      </c>
      <c r="E256" s="201" t="s">
        <v>266</v>
      </c>
      <c r="F256" t="s">
        <v>775</v>
      </c>
      <c r="G256" t="s">
        <v>774</v>
      </c>
      <c r="H256" t="s">
        <v>487</v>
      </c>
      <c r="I256" t="s">
        <v>486</v>
      </c>
      <c r="J256">
        <v>77040</v>
      </c>
      <c r="K256">
        <f>VLOOKUP($A256,Sheet2!$A:$W,22,FALSE)</f>
        <v>29.863267499999999</v>
      </c>
      <c r="L256">
        <f>VLOOKUP($A256,Sheet2!$A:$W,23,FALSE)</f>
        <v>-95.535254399999999</v>
      </c>
      <c r="M256" t="str">
        <f t="shared" si="6"/>
        <v>14441 Northwest Freeway,Houston,TX 77040</v>
      </c>
      <c r="N256">
        <v>29.863250000000001</v>
      </c>
      <c r="O256">
        <v>-95.535235999999998</v>
      </c>
      <c r="P256">
        <f t="shared" si="7"/>
        <v>2.5393109301820926E-5</v>
      </c>
    </row>
    <row r="257" spans="1:16">
      <c r="A257" s="201">
        <v>357</v>
      </c>
      <c r="B257" s="201" t="s">
        <v>11</v>
      </c>
      <c r="C257" s="203" t="s">
        <v>94</v>
      </c>
      <c r="D257" s="202" t="s">
        <v>242</v>
      </c>
      <c r="E257" s="201" t="s">
        <v>249</v>
      </c>
      <c r="F257" t="s">
        <v>794</v>
      </c>
      <c r="G257" t="s">
        <v>793</v>
      </c>
      <c r="H257" t="s">
        <v>499</v>
      </c>
      <c r="I257" t="s">
        <v>498</v>
      </c>
      <c r="J257">
        <v>20748</v>
      </c>
      <c r="K257">
        <f>VLOOKUP($A257,Sheet2!$A:$W,22,FALSE)</f>
        <v>38.825083399999997</v>
      </c>
      <c r="L257">
        <f>VLOOKUP($A257,Sheet2!$A:$W,23,FALSE)</f>
        <v>-76.947849700000006</v>
      </c>
      <c r="M257" t="str">
        <f t="shared" si="6"/>
        <v>4717 St. Barnabas Rd., SE,Temple Hills,MD 20748</v>
      </c>
      <c r="N257">
        <v>38.825100999999997</v>
      </c>
      <c r="O257">
        <v>-76.947832000000005</v>
      </c>
      <c r="P257">
        <f t="shared" si="7"/>
        <v>2.4960969532740389E-5</v>
      </c>
    </row>
    <row r="258" spans="1:16">
      <c r="A258" s="201">
        <v>512</v>
      </c>
      <c r="B258" s="201" t="s">
        <v>44</v>
      </c>
      <c r="C258" s="203" t="s">
        <v>85</v>
      </c>
      <c r="D258" s="202" t="s">
        <v>91</v>
      </c>
      <c r="E258" s="201" t="s">
        <v>294</v>
      </c>
      <c r="F258" t="s">
        <v>1056</v>
      </c>
      <c r="G258" t="s">
        <v>1055</v>
      </c>
      <c r="H258" t="s">
        <v>695</v>
      </c>
      <c r="I258" t="s">
        <v>694</v>
      </c>
      <c r="J258">
        <v>11725</v>
      </c>
      <c r="K258">
        <f>VLOOKUP($A258,Sheet2!$A:$W,22,FALSE)</f>
        <v>40.843348399999996</v>
      </c>
      <c r="L258">
        <f>VLOOKUP($A258,Sheet2!$A:$W,23,FALSE)</f>
        <v>-73.286201500000004</v>
      </c>
      <c r="M258" t="str">
        <f t="shared" ref="M258:M296" si="8">F258&amp;","&amp;G258&amp;","&amp;H258&amp;" "&amp;J258</f>
        <v>2183 Jericho Tpke.,Commack,NY 11725</v>
      </c>
      <c r="N258">
        <v>40.843327000000002</v>
      </c>
      <c r="O258">
        <v>-73.286210999999994</v>
      </c>
      <c r="P258">
        <f t="shared" ref="P258:P291" si="9">POWER(POWER((K258-N258), 2) + POWER((L258-O258), 2), 0.5)</f>
        <v>2.3413884760324918E-5</v>
      </c>
    </row>
    <row r="259" spans="1:16">
      <c r="A259" s="201">
        <v>77</v>
      </c>
      <c r="B259" s="201" t="s">
        <v>11</v>
      </c>
      <c r="C259" s="203" t="s">
        <v>12</v>
      </c>
      <c r="D259" s="202" t="s">
        <v>89</v>
      </c>
      <c r="E259" s="201" t="s">
        <v>90</v>
      </c>
      <c r="F259" t="s">
        <v>958</v>
      </c>
      <c r="G259" t="s">
        <v>700</v>
      </c>
      <c r="H259" t="s">
        <v>699</v>
      </c>
      <c r="I259" t="s">
        <v>698</v>
      </c>
      <c r="J259">
        <v>28209</v>
      </c>
      <c r="K259">
        <f>VLOOKUP($A259,Sheet2!$A:$W,22,FALSE)</f>
        <v>35.180621600000002</v>
      </c>
      <c r="L259">
        <f>VLOOKUP($A259,Sheet2!$A:$W,23,FALSE)</f>
        <v>-80.875030600000002</v>
      </c>
      <c r="M259" t="str">
        <f t="shared" si="8"/>
        <v>4501 South Boulevard,Charlotte,NC 28209</v>
      </c>
      <c r="N259">
        <v>35.180633</v>
      </c>
      <c r="O259">
        <v>-80.875050999999999</v>
      </c>
      <c r="P259">
        <f t="shared" si="9"/>
        <v>2.3369210509328359E-5</v>
      </c>
    </row>
    <row r="260" spans="1:16">
      <c r="A260" s="201">
        <v>401</v>
      </c>
      <c r="B260" s="201" t="s">
        <v>11</v>
      </c>
      <c r="C260" s="203" t="s">
        <v>12</v>
      </c>
      <c r="D260" s="202" t="s">
        <v>152</v>
      </c>
      <c r="E260" s="201" t="s">
        <v>269</v>
      </c>
      <c r="F260" t="s">
        <v>769</v>
      </c>
      <c r="G260" t="s">
        <v>768</v>
      </c>
      <c r="H260" t="s">
        <v>509</v>
      </c>
      <c r="I260" t="s">
        <v>508</v>
      </c>
      <c r="J260">
        <v>34749</v>
      </c>
      <c r="K260">
        <f>VLOOKUP($A260,Sheet2!$A:$W,22,FALSE)</f>
        <v>28.8109714</v>
      </c>
      <c r="L260">
        <f>VLOOKUP($A260,Sheet2!$A:$W,23,FALSE)</f>
        <v>-81.913847599999997</v>
      </c>
      <c r="M260" t="str">
        <f t="shared" si="8"/>
        <v>2813 West Main Street,Leesburg,FL 34749</v>
      </c>
      <c r="N260">
        <v>28.810962</v>
      </c>
      <c r="O260">
        <v>-81.913833999999994</v>
      </c>
      <c r="P260">
        <f t="shared" si="9"/>
        <v>1.6532392448332424E-5</v>
      </c>
    </row>
    <row r="261" spans="1:16">
      <c r="A261" s="201">
        <v>705</v>
      </c>
      <c r="B261" s="201" t="s">
        <v>84</v>
      </c>
      <c r="C261" s="203" t="s">
        <v>100</v>
      </c>
      <c r="D261" s="202" t="s">
        <v>331</v>
      </c>
      <c r="E261" s="201" t="s">
        <v>365</v>
      </c>
      <c r="F261" t="s">
        <v>995</v>
      </c>
      <c r="G261" t="s">
        <v>994</v>
      </c>
      <c r="H261" t="s">
        <v>533</v>
      </c>
      <c r="I261" t="s">
        <v>532</v>
      </c>
      <c r="J261">
        <v>95014</v>
      </c>
      <c r="K261">
        <f>VLOOKUP($A261,Sheet2!$A:$W,22,FALSE)</f>
        <v>37.326778599999997</v>
      </c>
      <c r="L261">
        <f>VLOOKUP($A261,Sheet2!$A:$W,23,FALSE)</f>
        <v>-122.0128966</v>
      </c>
      <c r="M261" t="str">
        <f t="shared" si="8"/>
        <v>10123 N Wolfe Rd #20,Cupertino,CA 95014</v>
      </c>
      <c r="N261">
        <v>37.326768000000001</v>
      </c>
      <c r="O261">
        <v>-122.012884</v>
      </c>
      <c r="P261">
        <f t="shared" si="9"/>
        <v>1.6465721971541456E-5</v>
      </c>
    </row>
    <row r="262" spans="1:16">
      <c r="A262" s="201">
        <v>374</v>
      </c>
      <c r="B262" s="201" t="s">
        <v>11</v>
      </c>
      <c r="C262" s="203" t="s">
        <v>56</v>
      </c>
      <c r="D262" s="204" t="s">
        <v>137</v>
      </c>
      <c r="E262" s="201" t="s">
        <v>258</v>
      </c>
      <c r="F262" t="s">
        <v>780</v>
      </c>
      <c r="G262" t="s">
        <v>556</v>
      </c>
      <c r="H262" t="s">
        <v>553</v>
      </c>
      <c r="I262" t="s">
        <v>552</v>
      </c>
      <c r="J262">
        <v>85027</v>
      </c>
      <c r="K262">
        <f>VLOOKUP($A262,Sheet2!$A:$W,22,FALSE)</f>
        <v>33.655994800000002</v>
      </c>
      <c r="L262">
        <f>VLOOKUP($A262,Sheet2!$A:$W,23,FALSE)</f>
        <v>-112.1328264</v>
      </c>
      <c r="M262" t="str">
        <f t="shared" si="8"/>
        <v>3424 W. Union Hills Drive,Phoenix,AZ 85027</v>
      </c>
      <c r="N262">
        <v>33.655982999999999</v>
      </c>
      <c r="O262">
        <v>-112.132818</v>
      </c>
      <c r="P262">
        <f t="shared" si="9"/>
        <v>1.4484474448395301E-5</v>
      </c>
    </row>
    <row r="263" spans="1:16">
      <c r="A263" s="201">
        <v>259</v>
      </c>
      <c r="B263" s="201" t="s">
        <v>11</v>
      </c>
      <c r="C263" s="203" t="s">
        <v>100</v>
      </c>
      <c r="D263" s="202" t="s">
        <v>194</v>
      </c>
      <c r="E263" s="201" t="s">
        <v>195</v>
      </c>
      <c r="F263" t="s">
        <v>852</v>
      </c>
      <c r="G263" t="s">
        <v>851</v>
      </c>
      <c r="H263" t="s">
        <v>533</v>
      </c>
      <c r="I263" t="s">
        <v>532</v>
      </c>
      <c r="J263">
        <v>90640</v>
      </c>
      <c r="K263">
        <f>VLOOKUP($A263,Sheet2!$A:$W,22,FALSE)</f>
        <v>34.017791899999999</v>
      </c>
      <c r="L263">
        <f>VLOOKUP($A263,Sheet2!$A:$W,23,FALSE)</f>
        <v>-118.11125130000001</v>
      </c>
      <c r="M263" t="str">
        <f t="shared" si="8"/>
        <v>1201 W. Beverly Rd.,Montebello,CA 90640</v>
      </c>
      <c r="N263">
        <v>34.017795999999997</v>
      </c>
      <c r="O263">
        <v>-118.111262</v>
      </c>
      <c r="P263">
        <f t="shared" si="9"/>
        <v>1.1458621198549627E-5</v>
      </c>
    </row>
    <row r="264" spans="1:16">
      <c r="A264" s="201">
        <v>173</v>
      </c>
      <c r="B264" s="201" t="s">
        <v>84</v>
      </c>
      <c r="C264" s="203" t="s">
        <v>85</v>
      </c>
      <c r="D264" s="202" t="s">
        <v>141</v>
      </c>
      <c r="E264" s="201" t="s">
        <v>142</v>
      </c>
      <c r="F264" t="s">
        <v>1018</v>
      </c>
      <c r="G264" t="s">
        <v>1017</v>
      </c>
      <c r="H264" t="s">
        <v>521</v>
      </c>
      <c r="I264" t="s">
        <v>520</v>
      </c>
      <c r="J264">
        <v>6854</v>
      </c>
      <c r="K264">
        <f>VLOOKUP($A264,Sheet2!$A:$W,22,FALSE)</f>
        <v>41.093601800000002</v>
      </c>
      <c r="L264">
        <f>VLOOKUP($A264,Sheet2!$A:$W,23,FALSE)</f>
        <v>-73.449597600000004</v>
      </c>
      <c r="M264" t="str">
        <f t="shared" si="8"/>
        <v>701 Connecticut Avenue,Norwalk,CT 6854</v>
      </c>
      <c r="N264">
        <v>41.093592000000001</v>
      </c>
      <c r="O264">
        <v>-73.449602999999996</v>
      </c>
      <c r="P264">
        <f t="shared" si="9"/>
        <v>1.1189280581456104E-5</v>
      </c>
    </row>
    <row r="265" spans="1:16">
      <c r="A265" s="201">
        <v>868</v>
      </c>
      <c r="B265" s="201" t="s">
        <v>387</v>
      </c>
      <c r="C265" s="203" t="s">
        <v>56</v>
      </c>
      <c r="D265" s="202" t="s">
        <v>247</v>
      </c>
      <c r="E265" s="201" t="s">
        <v>433</v>
      </c>
      <c r="F265" t="s">
        <v>555</v>
      </c>
      <c r="G265" t="s">
        <v>554</v>
      </c>
      <c r="H265" t="s">
        <v>553</v>
      </c>
      <c r="I265" t="s">
        <v>552</v>
      </c>
      <c r="J265">
        <v>85710</v>
      </c>
      <c r="K265">
        <f>VLOOKUP($A265,Sheet2!$A:$W,22,FALSE)</f>
        <v>32.219110000000001</v>
      </c>
      <c r="L265">
        <f>VLOOKUP($A265,Sheet2!$A:$W,23,FALSE)</f>
        <v>-110.8091866</v>
      </c>
      <c r="M265" t="str">
        <f t="shared" si="8"/>
        <v>114 S. Camino Seco,Tucson,AZ 85710</v>
      </c>
      <c r="N265">
        <v>32.219101999999999</v>
      </c>
      <c r="O265">
        <v>-110.809192</v>
      </c>
      <c r="P265">
        <f t="shared" si="9"/>
        <v>9.6519428060903169E-6</v>
      </c>
    </row>
    <row r="266" spans="1:16">
      <c r="A266" s="201">
        <v>892</v>
      </c>
      <c r="B266" s="201" t="s">
        <v>387</v>
      </c>
      <c r="C266" s="203" t="s">
        <v>100</v>
      </c>
      <c r="D266" s="202" t="s">
        <v>104</v>
      </c>
      <c r="E266" s="201" t="s">
        <v>464</v>
      </c>
      <c r="F266" t="s">
        <v>491</v>
      </c>
      <c r="G266" t="s">
        <v>490</v>
      </c>
      <c r="H266" t="s">
        <v>487</v>
      </c>
      <c r="I266" t="s">
        <v>486</v>
      </c>
      <c r="J266">
        <v>78217</v>
      </c>
      <c r="K266">
        <f>VLOOKUP($A266,Sheet2!$A:$W,22,FALSE)</f>
        <v>29.550595300000001</v>
      </c>
      <c r="L266">
        <f>VLOOKUP($A266,Sheet2!$A:$W,23,FALSE)</f>
        <v>-98.409790999999998</v>
      </c>
      <c r="M266" t="str">
        <f t="shared" si="8"/>
        <v>4330 Thousand Oaks Blvd.,San Antonio,TX 78217</v>
      </c>
      <c r="N266">
        <v>29.550587</v>
      </c>
      <c r="O266">
        <v>-98.409790000000001</v>
      </c>
      <c r="P266">
        <f t="shared" si="9"/>
        <v>8.3600239241723894E-6</v>
      </c>
    </row>
    <row r="267" spans="1:16">
      <c r="A267" s="201">
        <v>65</v>
      </c>
      <c r="B267" s="201" t="s">
        <v>11</v>
      </c>
      <c r="C267" s="203" t="s">
        <v>12</v>
      </c>
      <c r="D267" s="202" t="s">
        <v>49</v>
      </c>
      <c r="E267" s="201" t="s">
        <v>72</v>
      </c>
      <c r="F267" t="s">
        <v>965</v>
      </c>
      <c r="G267" t="s">
        <v>964</v>
      </c>
      <c r="H267" t="s">
        <v>699</v>
      </c>
      <c r="I267" t="s">
        <v>698</v>
      </c>
      <c r="J267">
        <v>27612</v>
      </c>
      <c r="K267">
        <f>VLOOKUP($A267,Sheet2!$A:$W,22,FALSE)</f>
        <v>35.8573764</v>
      </c>
      <c r="L267">
        <f>VLOOKUP($A267,Sheet2!$A:$W,23,FALSE)</f>
        <v>-78.709172100000004</v>
      </c>
      <c r="M267" t="str">
        <f t="shared" si="8"/>
        <v>5501 Commercial Avenue,Raleigh,NC 27612</v>
      </c>
      <c r="N267">
        <v>35.857379999999999</v>
      </c>
      <c r="O267">
        <v>-78.709177999999994</v>
      </c>
      <c r="P267">
        <f t="shared" si="9"/>
        <v>6.9115844700944525E-6</v>
      </c>
    </row>
    <row r="268" spans="1:16">
      <c r="A268" s="201">
        <v>894</v>
      </c>
      <c r="B268" s="201" t="s">
        <v>44</v>
      </c>
      <c r="C268" s="203" t="s">
        <v>3720</v>
      </c>
      <c r="D268" s="204" t="s">
        <v>137</v>
      </c>
      <c r="E268" s="201" t="s">
        <v>468</v>
      </c>
      <c r="F268" t="s">
        <v>485</v>
      </c>
      <c r="G268" t="s">
        <v>484</v>
      </c>
      <c r="H268" t="s">
        <v>483</v>
      </c>
      <c r="I268" t="s">
        <v>482</v>
      </c>
      <c r="J268">
        <v>98087</v>
      </c>
      <c r="K268">
        <f>VLOOKUP($A268,Sheet2!$A:$W,22,FALSE)</f>
        <v>47.848378400000001</v>
      </c>
      <c r="L268">
        <f>VLOOKUP($A268,Sheet2!$A:$W,23,FALSE)</f>
        <v>-122.2501764</v>
      </c>
      <c r="M268" t="str">
        <f t="shared" si="8"/>
        <v>1222 - 164th St., S.W.,Lynnwood,WA 98087</v>
      </c>
      <c r="N268">
        <v>47.848377999999997</v>
      </c>
      <c r="O268">
        <v>-122.250175</v>
      </c>
      <c r="P268">
        <f t="shared" si="9"/>
        <v>1.4560219812072411E-6</v>
      </c>
    </row>
    <row r="269" spans="1:16">
      <c r="A269" s="201">
        <v>809</v>
      </c>
      <c r="B269" s="201" t="s">
        <v>44</v>
      </c>
      <c r="C269" s="203" t="s">
        <v>100</v>
      </c>
      <c r="D269" s="202" t="s">
        <v>190</v>
      </c>
      <c r="E269" s="201" t="s">
        <v>373</v>
      </c>
      <c r="F269" t="s">
        <v>1037</v>
      </c>
      <c r="G269" t="s">
        <v>1036</v>
      </c>
      <c r="H269" t="s">
        <v>625</v>
      </c>
      <c r="I269" t="s">
        <v>624</v>
      </c>
      <c r="J269">
        <v>80124</v>
      </c>
      <c r="K269">
        <f>VLOOKUP($A269,Sheet2!$A:$W,22,FALSE)</f>
        <v>39.5532033</v>
      </c>
      <c r="L269">
        <f>VLOOKUP($A269,Sheet2!$A:$W,23,FALSE)</f>
        <v>-104.88211149999999</v>
      </c>
      <c r="M269" t="str">
        <f t="shared" si="8"/>
        <v>9255 Kimmer Dr.,Lone Tree,CO 80124</v>
      </c>
      <c r="N269">
        <v>39.553203000000003</v>
      </c>
      <c r="O269">
        <v>-104.88211200000001</v>
      </c>
      <c r="P269">
        <f t="shared" si="9"/>
        <v>5.8309519873577879E-7</v>
      </c>
    </row>
    <row r="270" spans="1:16">
      <c r="A270" s="201">
        <v>888</v>
      </c>
      <c r="B270" s="201" t="s">
        <v>387</v>
      </c>
      <c r="C270" s="203" t="s">
        <v>94</v>
      </c>
      <c r="D270" s="202" t="s">
        <v>95</v>
      </c>
      <c r="E270" s="201" t="s">
        <v>457</v>
      </c>
      <c r="F270" t="s">
        <v>503</v>
      </c>
      <c r="G270" t="s">
        <v>502</v>
      </c>
      <c r="H270" t="s">
        <v>499</v>
      </c>
      <c r="I270" t="s">
        <v>498</v>
      </c>
      <c r="J270">
        <v>21236</v>
      </c>
      <c r="K270">
        <f>VLOOKUP($A270,Sheet2!$A:$W,22,FALSE)</f>
        <v>39.396758499999997</v>
      </c>
      <c r="L270">
        <f>VLOOKUP($A270,Sheet2!$A:$W,23,FALSE)</f>
        <v>-76.476276100000007</v>
      </c>
      <c r="M270" t="str">
        <f t="shared" si="8"/>
        <v>4359 Ebenezer Road,Baltimore,MD 21236</v>
      </c>
      <c r="N270">
        <v>39.396759000000003</v>
      </c>
      <c r="O270">
        <v>-76.476275999999999</v>
      </c>
      <c r="P270">
        <f t="shared" si="9"/>
        <v>5.0990195871153138E-7</v>
      </c>
    </row>
    <row r="271" spans="1:16">
      <c r="A271" s="201">
        <v>508</v>
      </c>
      <c r="B271" s="201" t="s">
        <v>11</v>
      </c>
      <c r="C271" s="203" t="s">
        <v>12</v>
      </c>
      <c r="D271" s="202" t="s">
        <v>89</v>
      </c>
      <c r="E271" s="201" t="s">
        <v>287</v>
      </c>
      <c r="F271" t="s">
        <v>743</v>
      </c>
      <c r="G271" t="s">
        <v>742</v>
      </c>
      <c r="H271" t="s">
        <v>699</v>
      </c>
      <c r="I271" t="s">
        <v>698</v>
      </c>
      <c r="J271">
        <v>28105</v>
      </c>
      <c r="K271">
        <f>VLOOKUP($A271,Sheet2!$A:$W,22,FALSE)</f>
        <v>35.116187699999998</v>
      </c>
      <c r="L271">
        <f>VLOOKUP($A271,Sheet2!$A:$W,23,FALSE)</f>
        <v>-80.700616600000004</v>
      </c>
      <c r="M271" t="str">
        <f t="shared" si="8"/>
        <v>11210 Brigman Rd.,Matthews,NC 28105</v>
      </c>
      <c r="N271">
        <v>35.116188000000001</v>
      </c>
      <c r="O271">
        <v>-80.700616999999994</v>
      </c>
      <c r="P271">
        <f t="shared" si="9"/>
        <v>4.9999999447436498E-7</v>
      </c>
    </row>
    <row r="272" spans="1:16">
      <c r="A272" s="201">
        <v>815</v>
      </c>
      <c r="B272" s="201" t="s">
        <v>44</v>
      </c>
      <c r="C272" s="203" t="s">
        <v>85</v>
      </c>
      <c r="D272" s="202" t="s">
        <v>216</v>
      </c>
      <c r="E272" s="201" t="s">
        <v>378</v>
      </c>
      <c r="F272" t="s">
        <v>481</v>
      </c>
      <c r="G272" t="s">
        <v>480</v>
      </c>
      <c r="H272" t="s">
        <v>479</v>
      </c>
      <c r="I272" t="s">
        <v>478</v>
      </c>
      <c r="J272">
        <v>55443</v>
      </c>
      <c r="K272">
        <f>VLOOKUP($A272,Sheet2!$A:$W,22,FALSE)</f>
        <v>45.091096200000003</v>
      </c>
      <c r="L272">
        <f>VLOOKUP($A272,Sheet2!$A:$W,23,FALSE)</f>
        <v>-93.352678400000002</v>
      </c>
      <c r="M272" t="str">
        <f t="shared" si="8"/>
        <v>7545 Brooklyn Blvd.,Brooklyn Park,MN 55443</v>
      </c>
      <c r="N272">
        <v>45.091096</v>
      </c>
      <c r="O272">
        <v>-93.352677999999997</v>
      </c>
      <c r="P272">
        <f t="shared" si="9"/>
        <v>4.4721360072613956E-7</v>
      </c>
    </row>
    <row r="273" spans="1:16">
      <c r="A273" s="201">
        <v>842</v>
      </c>
      <c r="B273" s="201" t="s">
        <v>387</v>
      </c>
      <c r="C273" s="203" t="s">
        <v>56</v>
      </c>
      <c r="D273" s="202" t="s">
        <v>139</v>
      </c>
      <c r="E273" s="201" t="s">
        <v>407</v>
      </c>
      <c r="F273" t="s">
        <v>607</v>
      </c>
      <c r="G273" t="s">
        <v>606</v>
      </c>
      <c r="H273" t="s">
        <v>597</v>
      </c>
      <c r="I273" t="s">
        <v>596</v>
      </c>
      <c r="J273">
        <v>60517</v>
      </c>
      <c r="K273">
        <f>VLOOKUP($A273,Sheet2!$A:$W,22,FALSE)</f>
        <v>41.7498668</v>
      </c>
      <c r="L273">
        <f>VLOOKUP($A273,Sheet2!$A:$W,23,FALSE)</f>
        <v>-88.023205399999995</v>
      </c>
      <c r="M273" t="str">
        <f t="shared" si="8"/>
        <v>1555 W. 75th St.,Woodridge,IL 60517</v>
      </c>
      <c r="N273">
        <v>41.749867000000002</v>
      </c>
      <c r="O273">
        <v>-88.023205000000004</v>
      </c>
      <c r="P273">
        <f t="shared" si="9"/>
        <v>4.4721358801556474E-7</v>
      </c>
    </row>
    <row r="274" spans="1:16">
      <c r="A274" s="201">
        <v>360</v>
      </c>
      <c r="B274" s="201" t="s">
        <v>11</v>
      </c>
      <c r="C274" s="203" t="s">
        <v>94</v>
      </c>
      <c r="D274" s="202" t="s">
        <v>242</v>
      </c>
      <c r="E274" s="201" t="s">
        <v>251</v>
      </c>
      <c r="F274" t="s">
        <v>790</v>
      </c>
      <c r="G274" t="s">
        <v>789</v>
      </c>
      <c r="H274" t="s">
        <v>499</v>
      </c>
      <c r="I274" t="s">
        <v>498</v>
      </c>
      <c r="J274">
        <v>20707</v>
      </c>
      <c r="K274">
        <f>VLOOKUP($A274,Sheet2!$A:$W,22,FALSE)</f>
        <v>39.095931299999997</v>
      </c>
      <c r="L274">
        <f>VLOOKUP($A274,Sheet2!$A:$W,23,FALSE)</f>
        <v>-76.849440700000002</v>
      </c>
      <c r="M274" t="str">
        <f t="shared" si="8"/>
        <v>15013 Baltimore Avenue N.,Laurel,MD 20707</v>
      </c>
      <c r="N274">
        <v>39.095931</v>
      </c>
      <c r="O274">
        <v>-76.849440999999999</v>
      </c>
      <c r="P274">
        <f t="shared" si="9"/>
        <v>4.2426406362132803E-7</v>
      </c>
    </row>
    <row r="275" spans="1:16">
      <c r="A275" s="201">
        <v>220</v>
      </c>
      <c r="B275" s="201" t="s">
        <v>11</v>
      </c>
      <c r="C275" s="203" t="s">
        <v>66</v>
      </c>
      <c r="D275" s="202" t="s">
        <v>162</v>
      </c>
      <c r="E275" s="201" t="s">
        <v>166</v>
      </c>
      <c r="F275" t="s">
        <v>884</v>
      </c>
      <c r="G275" t="s">
        <v>883</v>
      </c>
      <c r="H275" t="s">
        <v>695</v>
      </c>
      <c r="I275" t="s">
        <v>694</v>
      </c>
      <c r="J275">
        <v>14225</v>
      </c>
      <c r="K275">
        <f>VLOOKUP($A275,Sheet2!$A:$W,22,FALSE)</f>
        <v>42.928939</v>
      </c>
      <c r="L275">
        <f>VLOOKUP($A275,Sheet2!$A:$W,23,FALSE)</f>
        <v>-78.746890399999998</v>
      </c>
      <c r="M275" t="str">
        <f t="shared" si="8"/>
        <v>3754 Genesee Street,Cheektowaga,NY 14225</v>
      </c>
      <c r="N275">
        <v>42.928939</v>
      </c>
      <c r="O275">
        <v>-78.746889999999993</v>
      </c>
      <c r="P275">
        <f t="shared" si="9"/>
        <v>4.0000000467443897E-7</v>
      </c>
    </row>
    <row r="276" spans="1:16">
      <c r="A276" s="201">
        <v>551</v>
      </c>
      <c r="B276" s="201" t="s">
        <v>84</v>
      </c>
      <c r="C276" s="203" t="s">
        <v>85</v>
      </c>
      <c r="D276" s="202" t="s">
        <v>141</v>
      </c>
      <c r="E276" s="201" t="s">
        <v>319</v>
      </c>
      <c r="F276" t="s">
        <v>1003</v>
      </c>
      <c r="G276" t="s">
        <v>1002</v>
      </c>
      <c r="H276" t="s">
        <v>695</v>
      </c>
      <c r="I276" t="s">
        <v>694</v>
      </c>
      <c r="J276">
        <v>10607</v>
      </c>
      <c r="K276">
        <f>VLOOKUP($A276,Sheet2!$A:$W,22,FALSE)</f>
        <v>41.037999599999999</v>
      </c>
      <c r="L276">
        <f>VLOOKUP($A276,Sheet2!$A:$W,23,FALSE)</f>
        <v>-73.783782000000002</v>
      </c>
      <c r="M276" t="str">
        <f t="shared" si="8"/>
        <v>47 Tarrytown Rd.,White Plains,NY 10607</v>
      </c>
      <c r="N276">
        <v>41.037999999999997</v>
      </c>
      <c r="O276">
        <v>-73.783782000000002</v>
      </c>
      <c r="P276">
        <f t="shared" si="9"/>
        <v>3.9999999756901161E-7</v>
      </c>
    </row>
    <row r="277" spans="1:16">
      <c r="A277" s="201">
        <v>853</v>
      </c>
      <c r="B277" s="201" t="s">
        <v>387</v>
      </c>
      <c r="C277" s="203" t="s">
        <v>85</v>
      </c>
      <c r="D277" s="202" t="s">
        <v>312</v>
      </c>
      <c r="E277" s="201" t="s">
        <v>419</v>
      </c>
      <c r="F277" t="s">
        <v>583</v>
      </c>
      <c r="G277" t="s">
        <v>582</v>
      </c>
      <c r="H277" t="s">
        <v>495</v>
      </c>
      <c r="I277" t="s">
        <v>494</v>
      </c>
      <c r="J277">
        <v>7730</v>
      </c>
      <c r="K277">
        <f>VLOOKUP($A277,Sheet2!$A:$W,22,FALSE)</f>
        <v>40.427926999999997</v>
      </c>
      <c r="L277">
        <f>VLOOKUP($A277,Sheet2!$A:$W,23,FALSE)</f>
        <v>-74.189429399999995</v>
      </c>
      <c r="M277" t="str">
        <f t="shared" si="8"/>
        <v>1400 Route #36,Hazlet,NJ 7730</v>
      </c>
      <c r="N277">
        <v>40.427926999999997</v>
      </c>
      <c r="O277">
        <v>-74.189429000000004</v>
      </c>
      <c r="P277">
        <f t="shared" si="9"/>
        <v>3.9999999046358425E-7</v>
      </c>
    </row>
    <row r="278" spans="1:16">
      <c r="A278" s="201">
        <v>102</v>
      </c>
      <c r="B278" s="201" t="s">
        <v>11</v>
      </c>
      <c r="C278" s="203" t="s">
        <v>94</v>
      </c>
      <c r="D278" s="202" t="s">
        <v>106</v>
      </c>
      <c r="E278" s="201" t="s">
        <v>107</v>
      </c>
      <c r="F278" t="s">
        <v>946</v>
      </c>
      <c r="G278" t="s">
        <v>945</v>
      </c>
      <c r="H278" t="s">
        <v>726</v>
      </c>
      <c r="I278" t="s">
        <v>725</v>
      </c>
      <c r="J278">
        <v>23188</v>
      </c>
      <c r="K278">
        <f>VLOOKUP($A278,Sheet2!$A:$W,22,FALSE)</f>
        <v>37.314653300000003</v>
      </c>
      <c r="L278">
        <f>VLOOKUP($A278,Sheet2!$A:$W,23,FALSE)</f>
        <v>-76.736183199999999</v>
      </c>
      <c r="M278" t="str">
        <f t="shared" si="8"/>
        <v>5544 Olde Towne Road,Williamsburg,VA 23188</v>
      </c>
      <c r="N278">
        <v>37.314653</v>
      </c>
      <c r="O278">
        <v>-76.736182999999997</v>
      </c>
      <c r="P278">
        <f t="shared" si="9"/>
        <v>3.6055513175988126E-7</v>
      </c>
    </row>
    <row r="279" spans="1:16">
      <c r="A279" s="201">
        <v>837</v>
      </c>
      <c r="B279" s="201" t="s">
        <v>387</v>
      </c>
      <c r="C279" s="203" t="s">
        <v>56</v>
      </c>
      <c r="D279" s="202" t="s">
        <v>139</v>
      </c>
      <c r="E279" s="201" t="s">
        <v>401</v>
      </c>
      <c r="F279" t="s">
        <v>617</v>
      </c>
      <c r="G279" t="s">
        <v>616</v>
      </c>
      <c r="H279" t="s">
        <v>597</v>
      </c>
      <c r="I279" t="s">
        <v>596</v>
      </c>
      <c r="J279">
        <v>60015</v>
      </c>
      <c r="K279">
        <f>VLOOKUP($A279,Sheet2!$A:$W,22,FALSE)</f>
        <v>42.149023300000003</v>
      </c>
      <c r="L279">
        <f>VLOOKUP($A279,Sheet2!$A:$W,23,FALSE)</f>
        <v>-87.837974799999998</v>
      </c>
      <c r="M279" t="str">
        <f t="shared" si="8"/>
        <v>10 S. Waukegan Rd.,Deerfield,IL 60015</v>
      </c>
      <c r="N279">
        <v>42.149023</v>
      </c>
      <c r="O279">
        <v>-87.837975</v>
      </c>
      <c r="P279">
        <f t="shared" si="9"/>
        <v>3.6055513175988126E-7</v>
      </c>
    </row>
    <row r="280" spans="1:16">
      <c r="A280" s="201">
        <v>873</v>
      </c>
      <c r="B280" s="201" t="s">
        <v>387</v>
      </c>
      <c r="C280" s="203" t="s">
        <v>100</v>
      </c>
      <c r="D280" s="202" t="s">
        <v>188</v>
      </c>
      <c r="E280" s="201" t="s">
        <v>440</v>
      </c>
      <c r="F280" t="s">
        <v>543</v>
      </c>
      <c r="G280" t="s">
        <v>542</v>
      </c>
      <c r="H280" t="s">
        <v>533</v>
      </c>
      <c r="I280" t="s">
        <v>532</v>
      </c>
      <c r="J280">
        <v>92335</v>
      </c>
      <c r="K280">
        <f>VLOOKUP($A280,Sheet2!$A:$W,22,FALSE)</f>
        <v>34.1082027</v>
      </c>
      <c r="L280">
        <f>VLOOKUP($A280,Sheet2!$A:$W,23,FALSE)</f>
        <v>-117.4286512</v>
      </c>
      <c r="M280" t="str">
        <f t="shared" si="8"/>
        <v>17238 Foothill Blvd.,Fontana,CA 92335</v>
      </c>
      <c r="N280">
        <v>34.108203000000003</v>
      </c>
      <c r="O280">
        <v>-117.428651</v>
      </c>
      <c r="P280">
        <f t="shared" si="9"/>
        <v>3.6055513175988126E-7</v>
      </c>
    </row>
    <row r="281" spans="1:16">
      <c r="A281" s="201">
        <v>107</v>
      </c>
      <c r="B281" s="201" t="s">
        <v>11</v>
      </c>
      <c r="C281" s="203" t="s">
        <v>12</v>
      </c>
      <c r="D281" s="202" t="s">
        <v>89</v>
      </c>
      <c r="E281" s="201" t="s">
        <v>110</v>
      </c>
      <c r="F281" t="s">
        <v>942</v>
      </c>
      <c r="G281" t="s">
        <v>941</v>
      </c>
      <c r="H281" t="s">
        <v>699</v>
      </c>
      <c r="I281" t="s">
        <v>698</v>
      </c>
      <c r="J281">
        <v>28602</v>
      </c>
      <c r="K281">
        <f>VLOOKUP($A281,Sheet2!$A:$W,22,FALSE)</f>
        <v>35.706783799999997</v>
      </c>
      <c r="L281">
        <f>VLOOKUP($A281,Sheet2!$A:$W,23,FALSE)</f>
        <v>-81.303630299999995</v>
      </c>
      <c r="M281" t="str">
        <f t="shared" si="8"/>
        <v>1951 Highway 70 - S.E.,Hickory,NC 28602</v>
      </c>
      <c r="N281">
        <v>35.706783999999999</v>
      </c>
      <c r="O281">
        <v>-81.303629999999998</v>
      </c>
      <c r="P281">
        <f t="shared" si="9"/>
        <v>3.605551258478084E-7</v>
      </c>
    </row>
    <row r="282" spans="1:16">
      <c r="A282" s="201">
        <v>430</v>
      </c>
      <c r="B282" s="201" t="s">
        <v>11</v>
      </c>
      <c r="C282" s="203" t="s">
        <v>56</v>
      </c>
      <c r="D282" s="202" t="s">
        <v>173</v>
      </c>
      <c r="E282" s="201" t="s">
        <v>284</v>
      </c>
      <c r="F282" t="s">
        <v>749</v>
      </c>
      <c r="G282" t="s">
        <v>748</v>
      </c>
      <c r="H282" t="s">
        <v>625</v>
      </c>
      <c r="I282" t="s">
        <v>624</v>
      </c>
      <c r="J282">
        <v>80126</v>
      </c>
      <c r="K282">
        <f>VLOOKUP($A282,Sheet2!$A:$W,22,FALSE)</f>
        <v>39.564785700000002</v>
      </c>
      <c r="L282">
        <f>VLOOKUP($A282,Sheet2!$A:$W,23,FALSE)</f>
        <v>-104.9596902</v>
      </c>
      <c r="M282" t="str">
        <f t="shared" si="8"/>
        <v>2530 E. County Line Road,Littleton,CO 80126</v>
      </c>
      <c r="N282">
        <v>39.564785999999998</v>
      </c>
      <c r="O282">
        <v>-104.95968999999999</v>
      </c>
      <c r="P282">
        <f t="shared" si="9"/>
        <v>3.605551258478084E-7</v>
      </c>
    </row>
    <row r="283" spans="1:16">
      <c r="A283" s="201">
        <v>13</v>
      </c>
      <c r="B283" s="201" t="s">
        <v>11</v>
      </c>
      <c r="C283" s="203" t="s">
        <v>12</v>
      </c>
      <c r="D283" s="202" t="s">
        <v>13</v>
      </c>
      <c r="E283" s="201" t="s">
        <v>14</v>
      </c>
      <c r="F283" t="s">
        <v>990</v>
      </c>
      <c r="G283" t="s">
        <v>989</v>
      </c>
      <c r="H283" t="s">
        <v>930</v>
      </c>
      <c r="I283" t="s">
        <v>929</v>
      </c>
      <c r="J283">
        <v>29033</v>
      </c>
      <c r="K283">
        <f>VLOOKUP($A283,Sheet2!$A:$W,22,FALSE)</f>
        <v>33.987444699999998</v>
      </c>
      <c r="L283">
        <f>VLOOKUP($A283,Sheet2!$A:$W,23,FALSE)</f>
        <v>-81.054020899999998</v>
      </c>
      <c r="M283" t="str">
        <f t="shared" si="8"/>
        <v>900 Axtell Drive,Cayce,SC 29033</v>
      </c>
      <c r="N283">
        <v>33.987445000000001</v>
      </c>
      <c r="O283">
        <v>-81.054021000000006</v>
      </c>
      <c r="P283">
        <f t="shared" si="9"/>
        <v>3.1622777195923991E-7</v>
      </c>
    </row>
    <row r="284" spans="1:16">
      <c r="A284" s="201">
        <v>517</v>
      </c>
      <c r="B284" s="201" t="s">
        <v>11</v>
      </c>
      <c r="C284" s="203" t="s">
        <v>66</v>
      </c>
      <c r="D284" s="202" t="s">
        <v>168</v>
      </c>
      <c r="E284" s="201" t="s">
        <v>302</v>
      </c>
      <c r="F284" t="s">
        <v>730</v>
      </c>
      <c r="G284" t="s">
        <v>729</v>
      </c>
      <c r="H284" t="s">
        <v>575</v>
      </c>
      <c r="I284" t="s">
        <v>574</v>
      </c>
      <c r="J284">
        <v>44708</v>
      </c>
      <c r="K284">
        <f>VLOOKUP($A284,Sheet2!$A:$W,22,FALSE)</f>
        <v>40.792917099999997</v>
      </c>
      <c r="L284">
        <f>VLOOKUP($A284,Sheet2!$A:$W,23,FALSE)</f>
        <v>-81.448110700000001</v>
      </c>
      <c r="M284" t="str">
        <f t="shared" si="8"/>
        <v>5155 W. Tuscarawas St.,Canton,OH 44708</v>
      </c>
      <c r="N284">
        <v>40.792917000000003</v>
      </c>
      <c r="O284">
        <v>-81.448110999999997</v>
      </c>
      <c r="P284">
        <f t="shared" si="9"/>
        <v>3.1622776072457278E-7</v>
      </c>
    </row>
    <row r="285" spans="1:16">
      <c r="A285" s="201">
        <v>108</v>
      </c>
      <c r="B285" s="201" t="s">
        <v>11</v>
      </c>
      <c r="C285" s="203" t="s">
        <v>94</v>
      </c>
      <c r="D285" s="202" t="s">
        <v>111</v>
      </c>
      <c r="E285" s="201" t="s">
        <v>112</v>
      </c>
      <c r="F285" t="s">
        <v>940</v>
      </c>
      <c r="G285" t="s">
        <v>939</v>
      </c>
      <c r="H285" t="s">
        <v>726</v>
      </c>
      <c r="I285" t="s">
        <v>725</v>
      </c>
      <c r="J285">
        <v>23111</v>
      </c>
      <c r="K285">
        <f>VLOOKUP($A285,Sheet2!$A:$W,22,FALSE)</f>
        <v>37.6036948</v>
      </c>
      <c r="L285">
        <f>VLOOKUP($A285,Sheet2!$A:$W,23,FALSE)</f>
        <v>-77.355209799999997</v>
      </c>
      <c r="M285" t="str">
        <f t="shared" si="8"/>
        <v>7317 Bell Creek Road,Mechanicsville,VA 23111</v>
      </c>
      <c r="N285">
        <v>37.603695000000002</v>
      </c>
      <c r="O285">
        <v>-77.35521</v>
      </c>
      <c r="P285">
        <f t="shared" si="9"/>
        <v>2.8284271577994652E-7</v>
      </c>
    </row>
    <row r="286" spans="1:16">
      <c r="A286" s="201">
        <v>801</v>
      </c>
      <c r="B286" s="201" t="s">
        <v>44</v>
      </c>
      <c r="C286" s="203" t="s">
        <v>12</v>
      </c>
      <c r="D286" s="202" t="s">
        <v>229</v>
      </c>
      <c r="E286" s="201" t="s">
        <v>368</v>
      </c>
      <c r="F286" t="s">
        <v>1044</v>
      </c>
      <c r="G286" t="s">
        <v>618</v>
      </c>
      <c r="H286" t="s">
        <v>505</v>
      </c>
      <c r="I286" t="s">
        <v>504</v>
      </c>
      <c r="J286">
        <v>30067</v>
      </c>
      <c r="K286">
        <f>VLOOKUP($A286,Sheet2!$A:$W,22,FALSE)</f>
        <v>33.9240128</v>
      </c>
      <c r="L286">
        <f>VLOOKUP($A286,Sheet2!$A:$W,23,FALSE)</f>
        <v>-84.473947199999998</v>
      </c>
      <c r="M286" t="str">
        <f t="shared" si="8"/>
        <v>2749 Delk Rd.,Marietta,GA 30067</v>
      </c>
      <c r="N286">
        <v>33.924013000000002</v>
      </c>
      <c r="O286">
        <v>-84.473946999999995</v>
      </c>
      <c r="P286">
        <f t="shared" si="9"/>
        <v>2.8284271577994652E-7</v>
      </c>
    </row>
    <row r="287" spans="1:16">
      <c r="A287" s="201">
        <v>423</v>
      </c>
      <c r="B287" s="201" t="s">
        <v>44</v>
      </c>
      <c r="C287" s="203" t="s">
        <v>56</v>
      </c>
      <c r="D287" s="204" t="s">
        <v>137</v>
      </c>
      <c r="E287" s="205" t="s">
        <v>279</v>
      </c>
      <c r="F287" t="s">
        <v>754</v>
      </c>
      <c r="G287" t="s">
        <v>556</v>
      </c>
      <c r="H287" t="s">
        <v>553</v>
      </c>
      <c r="I287" t="s">
        <v>552</v>
      </c>
      <c r="J287">
        <v>85015</v>
      </c>
      <c r="K287">
        <f>VLOOKUP($A287,Sheet2!$A:$W,22,FALSE)</f>
        <v>33.5234752</v>
      </c>
      <c r="L287">
        <f>VLOOKUP($A287,Sheet2!$A:$W,23,FALSE)</f>
        <v>-112.10119210000001</v>
      </c>
      <c r="M287" t="str">
        <f t="shared" si="8"/>
        <v>1919 W. Bethany Home Road,Phoenix,AZ 85015</v>
      </c>
      <c r="N287">
        <v>33.523474999999998</v>
      </c>
      <c r="O287">
        <v>-112.101192</v>
      </c>
      <c r="P287">
        <f t="shared" si="9"/>
        <v>2.2360680354071359E-7</v>
      </c>
    </row>
    <row r="288" spans="1:16">
      <c r="A288" s="201">
        <v>855</v>
      </c>
      <c r="B288" s="201" t="s">
        <v>387</v>
      </c>
      <c r="C288" s="203" t="s">
        <v>94</v>
      </c>
      <c r="D288" s="202" t="s">
        <v>95</v>
      </c>
      <c r="E288" s="201" t="s">
        <v>421</v>
      </c>
      <c r="F288" t="s">
        <v>579</v>
      </c>
      <c r="G288" t="s">
        <v>578</v>
      </c>
      <c r="H288" t="s">
        <v>495</v>
      </c>
      <c r="I288" t="s">
        <v>494</v>
      </c>
      <c r="J288">
        <v>8012</v>
      </c>
      <c r="K288">
        <f>VLOOKUP($A288,Sheet2!$A:$W,22,FALSE)</f>
        <v>39.724020899999999</v>
      </c>
      <c r="L288">
        <f>VLOOKUP($A288,Sheet2!$A:$W,23,FALSE)</f>
        <v>-75.033670099999995</v>
      </c>
      <c r="M288" t="str">
        <f t="shared" si="8"/>
        <v>100 American Blvd.,Turnersville,NJ 8012</v>
      </c>
      <c r="N288">
        <v>39.724021</v>
      </c>
      <c r="O288">
        <v>-75.033670000000001</v>
      </c>
      <c r="P288">
        <f t="shared" si="9"/>
        <v>1.4142135286567748E-7</v>
      </c>
    </row>
    <row r="289" spans="1:16">
      <c r="A289" s="201">
        <v>211</v>
      </c>
      <c r="B289" s="201" t="s">
        <v>11</v>
      </c>
      <c r="C289" s="203" t="s">
        <v>66</v>
      </c>
      <c r="D289" s="202" t="s">
        <v>158</v>
      </c>
      <c r="E289" s="201" t="s">
        <v>159</v>
      </c>
      <c r="F289" t="s">
        <v>889</v>
      </c>
      <c r="G289" t="s">
        <v>492</v>
      </c>
      <c r="H289" t="s">
        <v>471</v>
      </c>
      <c r="I289" t="s">
        <v>470</v>
      </c>
      <c r="J289">
        <v>15228</v>
      </c>
      <c r="K289">
        <f>VLOOKUP($A289,Sheet2!$A:$W,22,FALSE)</f>
        <v>40.353583</v>
      </c>
      <c r="L289">
        <f>VLOOKUP($A289,Sheet2!$A:$W,23,FALSE)</f>
        <v>-80.049283099999997</v>
      </c>
      <c r="M289" t="str">
        <f t="shared" si="8"/>
        <v>1601 Washington Road,Pittsburgh,PA 15228</v>
      </c>
      <c r="N289">
        <v>40.353583</v>
      </c>
      <c r="O289">
        <v>-80.049283000000003</v>
      </c>
      <c r="P289">
        <f t="shared" si="9"/>
        <v>9.9999994063182385E-8</v>
      </c>
    </row>
    <row r="290" spans="1:16">
      <c r="A290" s="201">
        <v>81</v>
      </c>
      <c r="B290" s="201" t="s">
        <v>11</v>
      </c>
      <c r="C290" s="203" t="s">
        <v>56</v>
      </c>
      <c r="D290" s="202" t="s">
        <v>57</v>
      </c>
      <c r="E290" s="201" t="s">
        <v>93</v>
      </c>
      <c r="F290" t="s">
        <v>955</v>
      </c>
      <c r="G290" t="s">
        <v>954</v>
      </c>
      <c r="H290" t="s">
        <v>475</v>
      </c>
      <c r="I290" t="s">
        <v>474</v>
      </c>
      <c r="J290">
        <v>64116</v>
      </c>
      <c r="K290">
        <f>VLOOKUP($A290,Sheet2!$A:$W,22,FALSE)</f>
        <v>39.139333000000001</v>
      </c>
      <c r="L290">
        <f>VLOOKUP($A290,Sheet2!$A:$W,23,FALSE)</f>
        <v>-94.574405999999996</v>
      </c>
      <c r="M290" t="str">
        <f t="shared" si="8"/>
        <v>505 E. 18th Ave.,North Kansas City,MO 64116</v>
      </c>
      <c r="N290">
        <v>39.139333000000001</v>
      </c>
      <c r="O290">
        <v>-94.574405999999996</v>
      </c>
      <c r="P290">
        <f t="shared" si="9"/>
        <v>0</v>
      </c>
    </row>
    <row r="291" spans="1:16">
      <c r="A291" s="201">
        <v>865</v>
      </c>
      <c r="B291" s="201" t="s">
        <v>387</v>
      </c>
      <c r="C291" s="203" t="s">
        <v>56</v>
      </c>
      <c r="D291" s="204" t="s">
        <v>245</v>
      </c>
      <c r="E291" s="201" t="s">
        <v>430</v>
      </c>
      <c r="F291" t="s">
        <v>561</v>
      </c>
      <c r="G291" t="s">
        <v>560</v>
      </c>
      <c r="H291" t="s">
        <v>553</v>
      </c>
      <c r="I291" t="s">
        <v>552</v>
      </c>
      <c r="J291">
        <v>85226</v>
      </c>
      <c r="K291">
        <f>VLOOKUP($A291,Sheet2!$A:$W,22,FALSE)</f>
        <v>33.304039000000003</v>
      </c>
      <c r="L291">
        <f>VLOOKUP($A291,Sheet2!$A:$W,23,FALSE)</f>
        <v>-111.947952</v>
      </c>
      <c r="M291" t="str">
        <f t="shared" si="8"/>
        <v>6225 W. Chandler Blvd.,Chandler,AZ 85226</v>
      </c>
      <c r="N291">
        <v>33.304039000000003</v>
      </c>
      <c r="O291">
        <v>-111.947952</v>
      </c>
      <c r="P291">
        <f t="shared" si="9"/>
        <v>0</v>
      </c>
    </row>
    <row r="292" spans="1:16">
      <c r="A292" s="201">
        <v>284</v>
      </c>
      <c r="B292" s="201" t="s">
        <v>11</v>
      </c>
      <c r="C292" s="203" t="s">
        <v>100</v>
      </c>
      <c r="D292" s="202" t="s">
        <v>194</v>
      </c>
      <c r="E292" s="201" t="s">
        <v>213</v>
      </c>
      <c r="F292" t="s">
        <v>838</v>
      </c>
      <c r="G292" t="s">
        <v>837</v>
      </c>
      <c r="H292" t="s">
        <v>533</v>
      </c>
      <c r="I292" t="s">
        <v>532</v>
      </c>
      <c r="J292">
        <v>92845</v>
      </c>
      <c r="M292" t="str">
        <f t="shared" si="8"/>
        <v>12141 Valley View St.,Garden Grove,CA 92845</v>
      </c>
      <c r="N292">
        <v>33.786371000000003</v>
      </c>
      <c r="O292">
        <v>-118.029516</v>
      </c>
    </row>
    <row r="293" spans="1:16">
      <c r="A293" s="201">
        <v>36</v>
      </c>
      <c r="B293" s="201" t="s">
        <v>11</v>
      </c>
      <c r="C293" s="203" t="s">
        <v>56</v>
      </c>
      <c r="D293" s="202" t="s">
        <v>57</v>
      </c>
      <c r="E293" s="201" t="s">
        <v>58</v>
      </c>
      <c r="F293" t="s">
        <v>978</v>
      </c>
      <c r="G293" t="s">
        <v>977</v>
      </c>
      <c r="H293" t="s">
        <v>475</v>
      </c>
      <c r="I293" t="s">
        <v>474</v>
      </c>
      <c r="J293">
        <v>64055</v>
      </c>
      <c r="M293" t="str">
        <f t="shared" si="8"/>
        <v>13001 East 40 Highway,Independence,MO 64055</v>
      </c>
      <c r="N293">
        <v>39.036355</v>
      </c>
      <c r="O293">
        <v>-94.427132</v>
      </c>
    </row>
    <row r="294" spans="1:16">
      <c r="A294" s="201">
        <v>72</v>
      </c>
      <c r="B294" s="201" t="s">
        <v>11</v>
      </c>
      <c r="C294" s="203" t="s">
        <v>12</v>
      </c>
      <c r="D294" s="202" t="s">
        <v>81</v>
      </c>
      <c r="E294" s="201" t="s">
        <v>82</v>
      </c>
      <c r="F294" t="s">
        <v>959</v>
      </c>
      <c r="G294" t="s">
        <v>618</v>
      </c>
      <c r="H294" t="s">
        <v>505</v>
      </c>
      <c r="I294" t="s">
        <v>504</v>
      </c>
      <c r="J294">
        <v>30060</v>
      </c>
      <c r="M294" t="str">
        <f t="shared" si="8"/>
        <v>565 Cobb Parkway,Marietta,GA 30060</v>
      </c>
      <c r="N294">
        <v>33.938594000000002</v>
      </c>
      <c r="O294">
        <v>-84.513215000000002</v>
      </c>
    </row>
    <row r="295" spans="1:16">
      <c r="A295" s="201">
        <v>209</v>
      </c>
      <c r="B295" s="201" t="s">
        <v>11</v>
      </c>
      <c r="C295" s="203" t="s">
        <v>85</v>
      </c>
      <c r="D295" s="202" t="s">
        <v>91</v>
      </c>
      <c r="E295" s="201" t="s">
        <v>156</v>
      </c>
      <c r="F295" t="s">
        <v>891</v>
      </c>
      <c r="G295" t="s">
        <v>890</v>
      </c>
      <c r="H295" t="s">
        <v>695</v>
      </c>
      <c r="I295" t="s">
        <v>694</v>
      </c>
      <c r="J295">
        <v>11803</v>
      </c>
      <c r="M295" t="str">
        <f t="shared" si="8"/>
        <v>500 Old Bethpage Road,Plainview,NY 11803</v>
      </c>
      <c r="N295">
        <v>40.774743999999998</v>
      </c>
      <c r="O295">
        <v>-73.464886000000007</v>
      </c>
    </row>
    <row r="296" spans="1:16">
      <c r="A296" s="200">
        <v>305</v>
      </c>
      <c r="B296" s="197" t="s">
        <v>11</v>
      </c>
      <c r="C296" s="199" t="s">
        <v>85</v>
      </c>
      <c r="D296" s="198" t="s">
        <v>145</v>
      </c>
      <c r="E296" s="197" t="s">
        <v>222</v>
      </c>
      <c r="F296" t="s">
        <v>824</v>
      </c>
      <c r="G296" t="s">
        <v>823</v>
      </c>
      <c r="H296" t="s">
        <v>822</v>
      </c>
      <c r="I296" t="s">
        <v>525</v>
      </c>
      <c r="J296">
        <v>920</v>
      </c>
      <c r="M296" t="str">
        <f t="shared" si="8"/>
        <v>Route 58, Matadero Road,San Juan,PR 920</v>
      </c>
      <c r="N296">
        <v>18.415638999999999</v>
      </c>
      <c r="O296">
        <v>-66.096153999999999</v>
      </c>
    </row>
  </sheetData>
  <pageMargins left="0.7" right="0.7" top="0.75" bottom="0.75" header="0.3" footer="0.3"/>
  <pageSetup paperSize="15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6"/>
  <sheetViews>
    <sheetView workbookViewId="0">
      <selection activeCell="E3" sqref="E3"/>
    </sheetView>
  </sheetViews>
  <sheetFormatPr defaultRowHeight="14.25"/>
  <cols>
    <col min="5" max="5" width="19.1328125" bestFit="1" customWidth="1"/>
  </cols>
  <sheetData>
    <row r="1" spans="1:10">
      <c r="A1" t="s">
        <v>3824</v>
      </c>
      <c r="B1" t="s">
        <v>3823</v>
      </c>
      <c r="C1" t="s">
        <v>3822</v>
      </c>
      <c r="D1" t="s">
        <v>3821</v>
      </c>
      <c r="E1" t="s">
        <v>3820</v>
      </c>
      <c r="F1" t="s">
        <v>3721</v>
      </c>
      <c r="G1" t="s">
        <v>3819</v>
      </c>
      <c r="H1" t="s">
        <v>3818</v>
      </c>
      <c r="I1" t="s">
        <v>3817</v>
      </c>
      <c r="J1" t="s">
        <v>3816</v>
      </c>
    </row>
    <row r="2" spans="1:10">
      <c r="A2">
        <v>883</v>
      </c>
      <c r="B2" t="s">
        <v>451</v>
      </c>
      <c r="C2">
        <v>39.129232999999999</v>
      </c>
      <c r="D2">
        <v>-75.531740999999997</v>
      </c>
      <c r="E2" t="s">
        <v>3933</v>
      </c>
      <c r="F2">
        <v>0.47269037858836099</v>
      </c>
      <c r="G2" t="s">
        <v>3934</v>
      </c>
      <c r="H2">
        <v>38.689169999999997</v>
      </c>
      <c r="I2">
        <v>-75.359169999999907</v>
      </c>
      <c r="J2">
        <v>31.7487625039393</v>
      </c>
    </row>
    <row r="3" spans="1:10">
      <c r="A3">
        <v>523</v>
      </c>
      <c r="B3" t="s">
        <v>305</v>
      </c>
      <c r="C3">
        <v>41.149740700000002</v>
      </c>
      <c r="D3">
        <v>-81.861504199999999</v>
      </c>
      <c r="E3" t="s">
        <v>3935</v>
      </c>
      <c r="F3">
        <v>0.25613569269848002</v>
      </c>
      <c r="G3" t="s">
        <v>3936</v>
      </c>
      <c r="H3">
        <v>41.405700000000003</v>
      </c>
      <c r="I3">
        <v>-81.852000000000004</v>
      </c>
      <c r="J3">
        <v>17.670433235367302</v>
      </c>
    </row>
    <row r="4" spans="1:10">
      <c r="A4">
        <v>173</v>
      </c>
      <c r="B4" t="s">
        <v>142</v>
      </c>
      <c r="C4">
        <v>41.093601800000002</v>
      </c>
      <c r="D4">
        <v>-73.449597600000004</v>
      </c>
      <c r="E4" t="s">
        <v>3937</v>
      </c>
      <c r="F4">
        <v>0.22362286056885999</v>
      </c>
      <c r="G4" t="s">
        <v>3938</v>
      </c>
      <c r="H4">
        <v>40.883800000000001</v>
      </c>
      <c r="I4">
        <v>-73.372200000000007</v>
      </c>
      <c r="J4">
        <v>15.032488021434</v>
      </c>
    </row>
    <row r="5" spans="1:10">
      <c r="A5">
        <v>397</v>
      </c>
      <c r="B5" t="s">
        <v>266</v>
      </c>
      <c r="C5">
        <v>29.863267499999999</v>
      </c>
      <c r="D5">
        <v>-95.535254399999999</v>
      </c>
      <c r="E5" t="s">
        <v>3918</v>
      </c>
      <c r="F5">
        <v>0.20529459346901899</v>
      </c>
      <c r="G5" t="s">
        <v>3917</v>
      </c>
      <c r="H5">
        <v>30.067499999999999</v>
      </c>
      <c r="I5">
        <v>-95.556110000000004</v>
      </c>
      <c r="J5">
        <v>14.1230633265588</v>
      </c>
    </row>
    <row r="6" spans="1:10">
      <c r="A6">
        <v>876</v>
      </c>
      <c r="B6" t="s">
        <v>442</v>
      </c>
      <c r="C6">
        <v>34.0643344</v>
      </c>
      <c r="D6">
        <v>-117.9302361</v>
      </c>
      <c r="E6" t="s">
        <v>3762</v>
      </c>
      <c r="F6">
        <v>0.19845101948987201</v>
      </c>
      <c r="G6" t="s">
        <v>3761</v>
      </c>
      <c r="H6">
        <v>33.871940000000002</v>
      </c>
      <c r="I6">
        <v>-117.97889000000001</v>
      </c>
      <c r="J6">
        <v>13.551676463407301</v>
      </c>
    </row>
    <row r="7" spans="1:10">
      <c r="A7">
        <v>855</v>
      </c>
      <c r="B7" t="s">
        <v>421</v>
      </c>
      <c r="C7">
        <v>39.724020899999999</v>
      </c>
      <c r="D7">
        <v>-75.033670099999995</v>
      </c>
      <c r="E7" t="s">
        <v>3939</v>
      </c>
      <c r="F7">
        <v>0.242425325708364</v>
      </c>
      <c r="G7" t="s">
        <v>3940</v>
      </c>
      <c r="H7">
        <v>39.644150000000003</v>
      </c>
      <c r="I7">
        <v>-74.804779999999994</v>
      </c>
      <c r="J7">
        <v>13.387576280875701</v>
      </c>
    </row>
    <row r="8" spans="1:10">
      <c r="A8">
        <v>391</v>
      </c>
      <c r="B8" t="s">
        <v>263</v>
      </c>
      <c r="C8">
        <v>29.7801923</v>
      </c>
      <c r="D8">
        <v>-95.532214600000003</v>
      </c>
      <c r="E8" t="s">
        <v>3941</v>
      </c>
      <c r="F8">
        <v>0.20132793408876601</v>
      </c>
      <c r="G8" t="s">
        <v>3942</v>
      </c>
      <c r="H8">
        <v>29.621939999999999</v>
      </c>
      <c r="I8">
        <v>-95.656670000000005</v>
      </c>
      <c r="J8">
        <v>13.2218698018425</v>
      </c>
    </row>
    <row r="9" spans="1:10">
      <c r="A9">
        <v>408</v>
      </c>
      <c r="B9" t="s">
        <v>275</v>
      </c>
      <c r="C9">
        <v>34.088570799999999</v>
      </c>
      <c r="D9">
        <v>-84.522774900000002</v>
      </c>
      <c r="E9" t="s">
        <v>3943</v>
      </c>
      <c r="F9">
        <v>0.220870243995543</v>
      </c>
      <c r="G9" t="s">
        <v>3944</v>
      </c>
      <c r="H9">
        <v>34.164999999999999</v>
      </c>
      <c r="I9">
        <v>-84.73</v>
      </c>
      <c r="J9">
        <v>12.993851953429299</v>
      </c>
    </row>
    <row r="10" spans="1:10">
      <c r="A10">
        <v>526</v>
      </c>
      <c r="B10" t="s">
        <v>307</v>
      </c>
      <c r="C10">
        <v>43.088923299999998</v>
      </c>
      <c r="D10">
        <v>-75.257785900000002</v>
      </c>
      <c r="E10" t="s">
        <v>3945</v>
      </c>
      <c r="F10">
        <v>0.21141348192984499</v>
      </c>
      <c r="G10" t="s">
        <v>3946</v>
      </c>
      <c r="H10">
        <v>43.233890000000002</v>
      </c>
      <c r="I10">
        <v>-75.411670000000001</v>
      </c>
      <c r="J10">
        <v>12.673558945547599</v>
      </c>
    </row>
    <row r="11" spans="1:10">
      <c r="A11">
        <v>817</v>
      </c>
      <c r="B11" t="s">
        <v>380</v>
      </c>
      <c r="C11">
        <v>44.714303100000002</v>
      </c>
      <c r="D11">
        <v>-93.290869400000005</v>
      </c>
      <c r="E11" t="s">
        <v>3876</v>
      </c>
      <c r="F11">
        <v>0.17981268027024599</v>
      </c>
      <c r="G11" t="s">
        <v>3875</v>
      </c>
      <c r="H11">
        <v>44.883099999999999</v>
      </c>
      <c r="I11">
        <v>-93.228899999999996</v>
      </c>
      <c r="J11">
        <v>12.047310581240099</v>
      </c>
    </row>
    <row r="12" spans="1:10">
      <c r="A12">
        <v>373</v>
      </c>
      <c r="B12" t="s">
        <v>257</v>
      </c>
      <c r="C12">
        <v>38.641874899999998</v>
      </c>
      <c r="D12">
        <v>-76.897198099999997</v>
      </c>
      <c r="E12" t="s">
        <v>3947</v>
      </c>
      <c r="F12">
        <v>0.182013060991843</v>
      </c>
      <c r="G12" t="s">
        <v>3948</v>
      </c>
      <c r="H12">
        <v>38.795499999999997</v>
      </c>
      <c r="I12">
        <v>-76.994810000000001</v>
      </c>
      <c r="J12">
        <v>11.837119582171299</v>
      </c>
    </row>
    <row r="13" spans="1:10">
      <c r="A13">
        <v>277</v>
      </c>
      <c r="B13" t="s">
        <v>210</v>
      </c>
      <c r="C13">
        <v>39.850195100000001</v>
      </c>
      <c r="D13">
        <v>-75.446892099999999</v>
      </c>
      <c r="E13" t="s">
        <v>3949</v>
      </c>
      <c r="F13">
        <v>0.221318294716947</v>
      </c>
      <c r="G13" t="s">
        <v>3950</v>
      </c>
      <c r="H13">
        <v>39.873269999999998</v>
      </c>
      <c r="I13">
        <v>-75.226780000000005</v>
      </c>
      <c r="J13">
        <v>11.810734650430801</v>
      </c>
    </row>
    <row r="14" spans="1:10">
      <c r="A14">
        <v>124</v>
      </c>
      <c r="B14" t="s">
        <v>119</v>
      </c>
      <c r="C14">
        <v>28.066989</v>
      </c>
      <c r="D14">
        <v>-82.392607999999996</v>
      </c>
      <c r="E14" t="s">
        <v>3951</v>
      </c>
      <c r="F14">
        <v>0.18124077704810801</v>
      </c>
      <c r="G14" t="s">
        <v>3952</v>
      </c>
      <c r="H14">
        <v>27.961939999999998</v>
      </c>
      <c r="I14">
        <v>-82.540300000000002</v>
      </c>
      <c r="J14">
        <v>11.566675103321501</v>
      </c>
    </row>
    <row r="15" spans="1:10">
      <c r="A15">
        <v>835</v>
      </c>
      <c r="B15" t="s">
        <v>398</v>
      </c>
      <c r="C15">
        <v>33.908566399999998</v>
      </c>
      <c r="D15">
        <v>-84.108127199999998</v>
      </c>
      <c r="E15" t="s">
        <v>3844</v>
      </c>
      <c r="F15">
        <v>0.19697390238504001</v>
      </c>
      <c r="G15" t="s">
        <v>3843</v>
      </c>
      <c r="H15">
        <v>33.875</v>
      </c>
      <c r="I15">
        <v>-84.302219999999906</v>
      </c>
      <c r="J15">
        <v>11.393406992307</v>
      </c>
    </row>
    <row r="16" spans="1:10">
      <c r="A16">
        <v>70</v>
      </c>
      <c r="B16" t="s">
        <v>79</v>
      </c>
      <c r="C16">
        <v>33.641365200000003</v>
      </c>
      <c r="D16">
        <v>-84.016936000000001</v>
      </c>
      <c r="E16" t="s">
        <v>3932</v>
      </c>
      <c r="F16">
        <v>0.16534504396274599</v>
      </c>
      <c r="G16" t="s">
        <v>3931</v>
      </c>
      <c r="H16">
        <v>33.476859999999903</v>
      </c>
      <c r="I16">
        <v>-84.033580000000001</v>
      </c>
      <c r="J16">
        <v>11.378142476231901</v>
      </c>
    </row>
    <row r="17" spans="1:10">
      <c r="A17">
        <v>336</v>
      </c>
      <c r="B17" t="s">
        <v>234</v>
      </c>
      <c r="C17">
        <v>39.445057200000001</v>
      </c>
      <c r="D17">
        <v>-76.627099999999999</v>
      </c>
      <c r="E17" t="s">
        <v>3953</v>
      </c>
      <c r="F17">
        <v>0.164437462616768</v>
      </c>
      <c r="G17" t="s">
        <v>3954</v>
      </c>
      <c r="H17">
        <v>39.281399999999998</v>
      </c>
      <c r="I17">
        <v>-76.611099999999993</v>
      </c>
      <c r="J17">
        <v>11.3225430511598</v>
      </c>
    </row>
    <row r="18" spans="1:10">
      <c r="A18">
        <v>834</v>
      </c>
      <c r="B18" t="s">
        <v>397</v>
      </c>
      <c r="C18">
        <v>34.034207700000003</v>
      </c>
      <c r="D18">
        <v>-84.338693399999997</v>
      </c>
      <c r="E18" t="s">
        <v>3844</v>
      </c>
      <c r="F18">
        <v>0.16333217884682799</v>
      </c>
      <c r="G18" t="s">
        <v>3843</v>
      </c>
      <c r="H18">
        <v>33.875</v>
      </c>
      <c r="I18">
        <v>-84.302219999999906</v>
      </c>
      <c r="J18">
        <v>11.1713226467723</v>
      </c>
    </row>
    <row r="19" spans="1:10">
      <c r="A19">
        <v>546</v>
      </c>
      <c r="B19" t="s">
        <v>119</v>
      </c>
      <c r="C19">
        <v>35.265847800000003</v>
      </c>
      <c r="D19">
        <v>-80.768029200000001</v>
      </c>
      <c r="E19" t="s">
        <v>3955</v>
      </c>
      <c r="F19">
        <v>0.191879610635111</v>
      </c>
      <c r="G19" t="s">
        <v>3956</v>
      </c>
      <c r="H19">
        <v>35.223599999999998</v>
      </c>
      <c r="I19">
        <v>-80.955200000000005</v>
      </c>
      <c r="J19">
        <v>10.9787026488146</v>
      </c>
    </row>
    <row r="20" spans="1:10">
      <c r="A20">
        <v>873</v>
      </c>
      <c r="B20" t="s">
        <v>440</v>
      </c>
      <c r="C20">
        <v>34.1082027</v>
      </c>
      <c r="D20">
        <v>-117.4286512</v>
      </c>
      <c r="E20" t="s">
        <v>3868</v>
      </c>
      <c r="F20">
        <v>0.156579721256392</v>
      </c>
      <c r="G20" t="s">
        <v>3867</v>
      </c>
      <c r="H20">
        <v>33.95194</v>
      </c>
      <c r="I20">
        <v>-117.43861</v>
      </c>
      <c r="J20">
        <v>10.785450444093501</v>
      </c>
    </row>
    <row r="21" spans="1:10">
      <c r="A21">
        <v>888</v>
      </c>
      <c r="B21" t="s">
        <v>457</v>
      </c>
      <c r="C21">
        <v>39.396758499999997</v>
      </c>
      <c r="D21">
        <v>-76.476276100000007</v>
      </c>
      <c r="E21" t="s">
        <v>3953</v>
      </c>
      <c r="F21">
        <v>0.17744032104754501</v>
      </c>
      <c r="G21" t="s">
        <v>3954</v>
      </c>
      <c r="H21">
        <v>39.281399999999998</v>
      </c>
      <c r="I21">
        <v>-76.611099999999993</v>
      </c>
      <c r="J21">
        <v>10.7468471190285</v>
      </c>
    </row>
    <row r="22" spans="1:10">
      <c r="A22">
        <v>204</v>
      </c>
      <c r="B22" t="s">
        <v>150</v>
      </c>
      <c r="C22">
        <v>27.2516283</v>
      </c>
      <c r="D22">
        <v>-82.512877799999998</v>
      </c>
      <c r="E22" t="s">
        <v>3957</v>
      </c>
      <c r="F22">
        <v>0.156588635934195</v>
      </c>
      <c r="G22" t="s">
        <v>3958</v>
      </c>
      <c r="H22">
        <v>27.401389999999999</v>
      </c>
      <c r="I22">
        <v>-82.558610000000002</v>
      </c>
      <c r="J22">
        <v>10.6882145266273</v>
      </c>
    </row>
    <row r="23" spans="1:10">
      <c r="A23">
        <v>583</v>
      </c>
      <c r="B23" t="s">
        <v>338</v>
      </c>
      <c r="C23">
        <v>38.797048799999999</v>
      </c>
      <c r="D23">
        <v>-121.2223742</v>
      </c>
      <c r="E23" t="s">
        <v>3959</v>
      </c>
      <c r="F23">
        <v>0.177020043404929</v>
      </c>
      <c r="G23" t="s">
        <v>3960</v>
      </c>
      <c r="H23">
        <v>38.907200000000003</v>
      </c>
      <c r="I23">
        <v>-121.0838</v>
      </c>
      <c r="J23">
        <v>10.6584301411245</v>
      </c>
    </row>
    <row r="24" spans="1:10">
      <c r="A24">
        <v>368</v>
      </c>
      <c r="B24" t="s">
        <v>255</v>
      </c>
      <c r="C24">
        <v>39.114412299999998</v>
      </c>
      <c r="D24">
        <v>-77.187843000000001</v>
      </c>
      <c r="E24" t="s">
        <v>3961</v>
      </c>
      <c r="F24">
        <v>0.15661229843243299</v>
      </c>
      <c r="G24" t="s">
        <v>3962</v>
      </c>
      <c r="H24">
        <v>39.264699999999998</v>
      </c>
      <c r="I24">
        <v>-77.231899999999996</v>
      </c>
      <c r="J24">
        <v>10.633812396816399</v>
      </c>
    </row>
    <row r="25" spans="1:10">
      <c r="A25">
        <v>202</v>
      </c>
      <c r="B25" t="s">
        <v>148</v>
      </c>
      <c r="C25">
        <v>40.753348199999998</v>
      </c>
      <c r="D25">
        <v>-73.627273700000003</v>
      </c>
      <c r="E25" t="s">
        <v>3963</v>
      </c>
      <c r="F25">
        <v>0.17712214947581001</v>
      </c>
      <c r="G25" t="s">
        <v>3964</v>
      </c>
      <c r="H25">
        <v>40.638599999999997</v>
      </c>
      <c r="I25">
        <v>-73.762200000000007</v>
      </c>
      <c r="J25">
        <v>10.6257219505015</v>
      </c>
    </row>
    <row r="26" spans="1:10">
      <c r="A26">
        <v>113</v>
      </c>
      <c r="B26" t="s">
        <v>114</v>
      </c>
      <c r="C26">
        <v>31.988819299999999</v>
      </c>
      <c r="D26">
        <v>-81.133529699999997</v>
      </c>
      <c r="E26" t="s">
        <v>3965</v>
      </c>
      <c r="F26">
        <v>0.15826650472724901</v>
      </c>
      <c r="G26" t="s">
        <v>3966</v>
      </c>
      <c r="H26">
        <v>32.131329999999998</v>
      </c>
      <c r="I26">
        <v>-81.202370000000002</v>
      </c>
      <c r="J26">
        <v>10.617713408403</v>
      </c>
    </row>
    <row r="27" spans="1:10">
      <c r="A27">
        <v>559</v>
      </c>
      <c r="B27" t="s">
        <v>321</v>
      </c>
      <c r="C27">
        <v>32.862924100000001</v>
      </c>
      <c r="D27">
        <v>-96.654484699999998</v>
      </c>
      <c r="E27" t="s">
        <v>3830</v>
      </c>
      <c r="F27">
        <v>0.15990956774033099</v>
      </c>
      <c r="G27" t="s">
        <v>3829</v>
      </c>
      <c r="H27">
        <v>32.996299999999998</v>
      </c>
      <c r="I27">
        <v>-96.742699999999999</v>
      </c>
      <c r="J27">
        <v>10.524296087425</v>
      </c>
    </row>
    <row r="28" spans="1:10">
      <c r="A28">
        <v>256</v>
      </c>
      <c r="B28" t="s">
        <v>189</v>
      </c>
      <c r="C28">
        <v>34.078398900000003</v>
      </c>
      <c r="D28">
        <v>-117.2896174</v>
      </c>
      <c r="E28" t="s">
        <v>3967</v>
      </c>
      <c r="F28">
        <v>0.16088550563668899</v>
      </c>
      <c r="G28" t="s">
        <v>3968</v>
      </c>
      <c r="H28">
        <v>33.951099999999997</v>
      </c>
      <c r="I28">
        <v>-117.38800000000001</v>
      </c>
      <c r="J28">
        <v>10.4339685768528</v>
      </c>
    </row>
    <row r="29" spans="1:10">
      <c r="A29">
        <v>287</v>
      </c>
      <c r="B29" t="s">
        <v>215</v>
      </c>
      <c r="C29">
        <v>43.099618900000003</v>
      </c>
      <c r="D29">
        <v>-77.457553000000004</v>
      </c>
      <c r="E29" t="s">
        <v>3906</v>
      </c>
      <c r="F29">
        <v>0.158283764253351</v>
      </c>
      <c r="G29" t="s">
        <v>3905</v>
      </c>
      <c r="H29">
        <v>43.241900000000001</v>
      </c>
      <c r="I29">
        <v>-77.388199999999998</v>
      </c>
      <c r="J29">
        <v>10.4283081960145</v>
      </c>
    </row>
    <row r="30" spans="1:10">
      <c r="A30">
        <v>801</v>
      </c>
      <c r="B30" t="s">
        <v>368</v>
      </c>
      <c r="C30">
        <v>33.9240128</v>
      </c>
      <c r="D30">
        <v>-84.473947199999998</v>
      </c>
      <c r="E30" t="s">
        <v>3969</v>
      </c>
      <c r="F30">
        <v>0.15241474988884601</v>
      </c>
      <c r="G30" t="s">
        <v>3970</v>
      </c>
      <c r="H30">
        <v>33.779170000000001</v>
      </c>
      <c r="I30">
        <v>-84.521389999999997</v>
      </c>
      <c r="J30">
        <v>10.3489772369941</v>
      </c>
    </row>
    <row r="31" spans="1:10">
      <c r="A31">
        <v>810</v>
      </c>
      <c r="B31" t="s">
        <v>374</v>
      </c>
      <c r="C31">
        <v>34.0065928</v>
      </c>
      <c r="D31">
        <v>-84.568895299999994</v>
      </c>
      <c r="E31" t="s">
        <v>3971</v>
      </c>
      <c r="F31">
        <v>0.17956985012505</v>
      </c>
      <c r="G31" t="s">
        <v>3972</v>
      </c>
      <c r="H31">
        <v>33.988</v>
      </c>
      <c r="I31">
        <v>-84.747500000000002</v>
      </c>
      <c r="J31">
        <v>10.3329428335702</v>
      </c>
    </row>
    <row r="32" spans="1:10">
      <c r="A32">
        <v>534</v>
      </c>
      <c r="B32" t="s">
        <v>311</v>
      </c>
      <c r="C32">
        <v>39.880079500000001</v>
      </c>
      <c r="D32">
        <v>-83.067316099999999</v>
      </c>
      <c r="E32" t="s">
        <v>3973</v>
      </c>
      <c r="F32">
        <v>0.15052020907326699</v>
      </c>
      <c r="G32" t="s">
        <v>3974</v>
      </c>
      <c r="H32">
        <v>40.025100000000002</v>
      </c>
      <c r="I32">
        <v>-83.027000000000001</v>
      </c>
      <c r="J32">
        <v>10.2318653992007</v>
      </c>
    </row>
    <row r="33" spans="1:10">
      <c r="A33">
        <v>20</v>
      </c>
      <c r="B33" t="s">
        <v>23</v>
      </c>
      <c r="C33">
        <v>34.745538099999997</v>
      </c>
      <c r="D33">
        <v>-86.603747499999997</v>
      </c>
      <c r="E33" t="s">
        <v>3975</v>
      </c>
      <c r="F33">
        <v>0.16382542326470401</v>
      </c>
      <c r="G33" t="s">
        <v>3976</v>
      </c>
      <c r="H33">
        <v>34.637500000000003</v>
      </c>
      <c r="I33">
        <v>-86.726900000000001</v>
      </c>
      <c r="J33">
        <v>10.2287300689836</v>
      </c>
    </row>
    <row r="34" spans="1:10">
      <c r="A34">
        <v>372</v>
      </c>
      <c r="B34" t="s">
        <v>256</v>
      </c>
      <c r="C34">
        <v>38.647373999999999</v>
      </c>
      <c r="D34">
        <v>-77.337188900000001</v>
      </c>
      <c r="E34" t="s">
        <v>3977</v>
      </c>
      <c r="F34">
        <v>0.147307187079281</v>
      </c>
      <c r="G34" t="s">
        <v>3978</v>
      </c>
      <c r="H34">
        <v>38.503619999999998</v>
      </c>
      <c r="I34">
        <v>-77.305030000000002</v>
      </c>
      <c r="J34">
        <v>10.067427691435</v>
      </c>
    </row>
    <row r="35" spans="1:10">
      <c r="A35">
        <v>848</v>
      </c>
      <c r="B35" t="s">
        <v>413</v>
      </c>
      <c r="C35">
        <v>39.2857293</v>
      </c>
      <c r="D35">
        <v>-76.803572099999997</v>
      </c>
      <c r="E35" t="s">
        <v>3870</v>
      </c>
      <c r="F35">
        <v>0.164127494944937</v>
      </c>
      <c r="G35" t="s">
        <v>3869</v>
      </c>
      <c r="H35">
        <v>39.173299999999998</v>
      </c>
      <c r="I35">
        <v>-76.683999999999997</v>
      </c>
      <c r="J35">
        <v>10.0653266323416</v>
      </c>
    </row>
    <row r="36" spans="1:10">
      <c r="A36">
        <v>806</v>
      </c>
      <c r="B36" t="s">
        <v>372</v>
      </c>
      <c r="C36">
        <v>33.328685</v>
      </c>
      <c r="D36">
        <v>-111.7922592</v>
      </c>
      <c r="E36" t="s">
        <v>3979</v>
      </c>
      <c r="F36">
        <v>0.161741663678963</v>
      </c>
      <c r="G36" t="s">
        <v>3980</v>
      </c>
      <c r="H36">
        <v>33.425800000000002</v>
      </c>
      <c r="I36">
        <v>-111.9216</v>
      </c>
      <c r="J36">
        <v>10.0361226419736</v>
      </c>
    </row>
    <row r="37" spans="1:10">
      <c r="A37">
        <v>249</v>
      </c>
      <c r="B37" t="s">
        <v>186</v>
      </c>
      <c r="C37">
        <v>36.8492295</v>
      </c>
      <c r="D37">
        <v>-76.427839300000002</v>
      </c>
      <c r="E37" t="s">
        <v>3981</v>
      </c>
      <c r="F37">
        <v>0.16428281565258501</v>
      </c>
      <c r="G37" t="s">
        <v>3982</v>
      </c>
      <c r="H37">
        <v>36.937460000000002</v>
      </c>
      <c r="I37">
        <v>-76.289259999999999</v>
      </c>
      <c r="J37">
        <v>9.7943056990214306</v>
      </c>
    </row>
    <row r="38" spans="1:10">
      <c r="A38">
        <v>816</v>
      </c>
      <c r="B38" t="s">
        <v>379</v>
      </c>
      <c r="C38">
        <v>45.176760999999999</v>
      </c>
      <c r="D38">
        <v>-93.236110300000007</v>
      </c>
      <c r="E38" t="s">
        <v>3745</v>
      </c>
      <c r="F38">
        <v>0.16230980133401801</v>
      </c>
      <c r="G38" t="s">
        <v>3744</v>
      </c>
      <c r="H38">
        <v>45.06194</v>
      </c>
      <c r="I38">
        <v>-93.350830000000002</v>
      </c>
      <c r="J38">
        <v>9.7122614992357192</v>
      </c>
    </row>
    <row r="39" spans="1:10">
      <c r="A39">
        <v>863</v>
      </c>
      <c r="B39" t="s">
        <v>428</v>
      </c>
      <c r="C39">
        <v>33.427518800000001</v>
      </c>
      <c r="D39">
        <v>-86.713373700000005</v>
      </c>
      <c r="E39" t="s">
        <v>3983</v>
      </c>
      <c r="F39">
        <v>0.141617780483698</v>
      </c>
      <c r="G39" t="s">
        <v>3984</v>
      </c>
      <c r="H39">
        <v>33.565559999999998</v>
      </c>
      <c r="I39">
        <v>-86.745000000000005</v>
      </c>
      <c r="J39">
        <v>9.68725334614453</v>
      </c>
    </row>
    <row r="40" spans="1:10">
      <c r="A40">
        <v>886</v>
      </c>
      <c r="B40" t="s">
        <v>455</v>
      </c>
      <c r="C40">
        <v>28.671540100000001</v>
      </c>
      <c r="D40">
        <v>-81.471475600000005</v>
      </c>
      <c r="E40" t="s">
        <v>3985</v>
      </c>
      <c r="F40">
        <v>0.14354225762251599</v>
      </c>
      <c r="G40" t="s">
        <v>3986</v>
      </c>
      <c r="H40">
        <v>28.799099999999999</v>
      </c>
      <c r="I40">
        <v>-81.537300000000002</v>
      </c>
      <c r="J40">
        <v>9.6506665745400007</v>
      </c>
    </row>
    <row r="41" spans="1:10">
      <c r="A41">
        <v>514</v>
      </c>
      <c r="B41" t="s">
        <v>296</v>
      </c>
      <c r="C41">
        <v>43.253932200000001</v>
      </c>
      <c r="D41">
        <v>-77.646009000000006</v>
      </c>
      <c r="E41" t="s">
        <v>3878</v>
      </c>
      <c r="F41">
        <v>0.140622239342997</v>
      </c>
      <c r="G41" t="s">
        <v>3877</v>
      </c>
      <c r="H41">
        <v>43.116700000000002</v>
      </c>
      <c r="I41">
        <v>-77.676699999999997</v>
      </c>
      <c r="J41">
        <v>9.5994431225636596</v>
      </c>
    </row>
    <row r="42" spans="1:10">
      <c r="A42">
        <v>340</v>
      </c>
      <c r="B42" t="s">
        <v>238</v>
      </c>
      <c r="C42">
        <v>39.384768800000003</v>
      </c>
      <c r="D42">
        <v>-76.730030999999997</v>
      </c>
      <c r="E42" t="s">
        <v>3953</v>
      </c>
      <c r="F42">
        <v>0.157574400124011</v>
      </c>
      <c r="G42" t="s">
        <v>3954</v>
      </c>
      <c r="H42">
        <v>39.281399999999998</v>
      </c>
      <c r="I42">
        <v>-76.611099999999993</v>
      </c>
      <c r="J42">
        <v>9.5628448509463997</v>
      </c>
    </row>
    <row r="43" spans="1:10">
      <c r="A43">
        <v>91</v>
      </c>
      <c r="B43" t="s">
        <v>103</v>
      </c>
      <c r="C43">
        <v>35.6211737</v>
      </c>
      <c r="D43">
        <v>-97.480014800000006</v>
      </c>
      <c r="E43" t="s">
        <v>3987</v>
      </c>
      <c r="F43">
        <v>0.159670956628714</v>
      </c>
      <c r="G43" t="s">
        <v>3988</v>
      </c>
      <c r="H43">
        <v>35.541939999999997</v>
      </c>
      <c r="I43">
        <v>-97.341390000000004</v>
      </c>
      <c r="J43">
        <v>9.5285321910871392</v>
      </c>
    </row>
    <row r="44" spans="1:10">
      <c r="A44">
        <v>78</v>
      </c>
      <c r="B44" t="s">
        <v>92</v>
      </c>
      <c r="C44">
        <v>40.735878999999997</v>
      </c>
      <c r="D44">
        <v>-73.597809999999996</v>
      </c>
      <c r="E44" t="s">
        <v>3989</v>
      </c>
      <c r="F44">
        <v>0.180878073798345</v>
      </c>
      <c r="G44" t="s">
        <v>3990</v>
      </c>
      <c r="H44">
        <v>40.734169999999999</v>
      </c>
      <c r="I44">
        <v>-73.416939999999997</v>
      </c>
      <c r="J44">
        <v>9.4942327567789295</v>
      </c>
    </row>
    <row r="45" spans="1:10">
      <c r="A45">
        <v>869</v>
      </c>
      <c r="B45" t="s">
        <v>434</v>
      </c>
      <c r="C45">
        <v>33.576157899999998</v>
      </c>
      <c r="D45">
        <v>-117.2001654</v>
      </c>
      <c r="E45" t="s">
        <v>3930</v>
      </c>
      <c r="F45">
        <v>0.13730560589273</v>
      </c>
      <c r="G45" t="s">
        <v>3929</v>
      </c>
      <c r="H45">
        <v>33.4392</v>
      </c>
      <c r="I45">
        <v>-117.1904</v>
      </c>
      <c r="J45">
        <v>9.4557520413136</v>
      </c>
    </row>
    <row r="46" spans="1:10">
      <c r="A46">
        <v>414</v>
      </c>
      <c r="B46" t="s">
        <v>33</v>
      </c>
      <c r="C46">
        <v>29.395162599999999</v>
      </c>
      <c r="D46">
        <v>-94.929579099999998</v>
      </c>
      <c r="E46" t="s">
        <v>3991</v>
      </c>
      <c r="F46">
        <v>0.14072565862545999</v>
      </c>
      <c r="G46" t="s">
        <v>3992</v>
      </c>
      <c r="H46">
        <v>29.273299999999999</v>
      </c>
      <c r="I46">
        <v>-94.859200000000001</v>
      </c>
      <c r="J46">
        <v>9.4066224605465294</v>
      </c>
    </row>
    <row r="47" spans="1:10">
      <c r="A47">
        <v>259</v>
      </c>
      <c r="B47" t="s">
        <v>195</v>
      </c>
      <c r="C47">
        <v>34.017791899999999</v>
      </c>
      <c r="D47">
        <v>-118.11125130000001</v>
      </c>
      <c r="E47" t="s">
        <v>3993</v>
      </c>
      <c r="F47">
        <v>0.134726314049259</v>
      </c>
      <c r="G47" t="s">
        <v>3994</v>
      </c>
      <c r="H47">
        <v>34.148299999999999</v>
      </c>
      <c r="I47">
        <v>-118.1447</v>
      </c>
      <c r="J47">
        <v>9.1975213515050793</v>
      </c>
    </row>
    <row r="48" spans="1:10">
      <c r="A48">
        <v>536</v>
      </c>
      <c r="B48" t="s">
        <v>314</v>
      </c>
      <c r="C48">
        <v>40.585740999999999</v>
      </c>
      <c r="D48">
        <v>-74.51088</v>
      </c>
      <c r="E48" t="s">
        <v>3995</v>
      </c>
      <c r="F48">
        <v>0.14333972352770899</v>
      </c>
      <c r="G48" t="s">
        <v>3996</v>
      </c>
      <c r="H48">
        <v>40.472819999999999</v>
      </c>
      <c r="I48">
        <v>-74.42259</v>
      </c>
      <c r="J48">
        <v>9.0728176942899204</v>
      </c>
    </row>
    <row r="49" spans="1:10">
      <c r="A49">
        <v>871</v>
      </c>
      <c r="B49" t="s">
        <v>437</v>
      </c>
      <c r="C49">
        <v>33.940202399999997</v>
      </c>
      <c r="D49">
        <v>-117.2315919</v>
      </c>
      <c r="E49" t="s">
        <v>3967</v>
      </c>
      <c r="F49">
        <v>0.15678728083416801</v>
      </c>
      <c r="G49" t="s">
        <v>3968</v>
      </c>
      <c r="H49">
        <v>33.951099999999997</v>
      </c>
      <c r="I49">
        <v>-117.38800000000001</v>
      </c>
      <c r="J49">
        <v>9.0157000630133997</v>
      </c>
    </row>
    <row r="50" spans="1:10">
      <c r="A50">
        <v>400</v>
      </c>
      <c r="B50" t="s">
        <v>268</v>
      </c>
      <c r="C50">
        <v>28.665314299999999</v>
      </c>
      <c r="D50">
        <v>-81.391897099999994</v>
      </c>
      <c r="E50" t="s">
        <v>3997</v>
      </c>
      <c r="F50">
        <v>0.133678859633444</v>
      </c>
      <c r="G50" t="s">
        <v>3998</v>
      </c>
      <c r="H50">
        <v>28.545280000000002</v>
      </c>
      <c r="I50">
        <v>-81.333060000000003</v>
      </c>
      <c r="J50">
        <v>9.0065467238647798</v>
      </c>
    </row>
    <row r="51" spans="1:10">
      <c r="A51">
        <v>413</v>
      </c>
      <c r="B51" t="s">
        <v>277</v>
      </c>
      <c r="C51">
        <v>30.158161799999998</v>
      </c>
      <c r="D51">
        <v>-95.448347900000002</v>
      </c>
      <c r="E51" t="s">
        <v>3918</v>
      </c>
      <c r="F51">
        <v>0.14082695827024799</v>
      </c>
      <c r="G51" t="s">
        <v>3917</v>
      </c>
      <c r="H51">
        <v>30.067499999999999</v>
      </c>
      <c r="I51">
        <v>-95.556110000000004</v>
      </c>
      <c r="J51">
        <v>8.9803085295151295</v>
      </c>
    </row>
    <row r="52" spans="1:10">
      <c r="A52">
        <v>87</v>
      </c>
      <c r="B52" t="s">
        <v>96</v>
      </c>
      <c r="C52">
        <v>39.344996100000003</v>
      </c>
      <c r="D52">
        <v>-76.466588799999997</v>
      </c>
      <c r="E52" t="s">
        <v>3953</v>
      </c>
      <c r="F52">
        <v>0.15788587923132799</v>
      </c>
      <c r="G52" t="s">
        <v>3954</v>
      </c>
      <c r="H52">
        <v>39.281399999999998</v>
      </c>
      <c r="I52">
        <v>-76.611099999999993</v>
      </c>
      <c r="J52">
        <v>8.9005891311714294</v>
      </c>
    </row>
    <row r="53" spans="1:10">
      <c r="A53">
        <v>702</v>
      </c>
      <c r="B53" t="s">
        <v>363</v>
      </c>
      <c r="C53">
        <v>38.963185199999998</v>
      </c>
      <c r="D53">
        <v>-77.106041599999998</v>
      </c>
      <c r="E53" t="s">
        <v>3999</v>
      </c>
      <c r="F53">
        <v>0.13625360700399</v>
      </c>
      <c r="G53" t="s">
        <v>4000</v>
      </c>
      <c r="H53">
        <v>38.847200000000001</v>
      </c>
      <c r="I53">
        <v>-77.034540000000007</v>
      </c>
      <c r="J53">
        <v>8.88054336620214</v>
      </c>
    </row>
    <row r="54" spans="1:10">
      <c r="A54">
        <v>342</v>
      </c>
      <c r="B54" t="s">
        <v>240</v>
      </c>
      <c r="C54">
        <v>39.406989899999999</v>
      </c>
      <c r="D54">
        <v>-76.582076400000005</v>
      </c>
      <c r="E54" t="s">
        <v>3953</v>
      </c>
      <c r="F54">
        <v>0.128899931493269</v>
      </c>
      <c r="G54" t="s">
        <v>3954</v>
      </c>
      <c r="H54">
        <v>39.281399999999998</v>
      </c>
      <c r="I54">
        <v>-76.611099999999993</v>
      </c>
      <c r="J54">
        <v>8.8023125840738601</v>
      </c>
    </row>
    <row r="55" spans="1:10">
      <c r="A55">
        <v>838</v>
      </c>
      <c r="B55" t="s">
        <v>402</v>
      </c>
      <c r="C55">
        <v>42.01482</v>
      </c>
      <c r="D55">
        <v>-87.803204500000007</v>
      </c>
      <c r="E55" t="s">
        <v>4001</v>
      </c>
      <c r="F55">
        <v>0.126241833875504</v>
      </c>
      <c r="G55" t="s">
        <v>4002</v>
      </c>
      <c r="H55">
        <v>42.139800000000001</v>
      </c>
      <c r="I55">
        <v>-87.785399999999996</v>
      </c>
      <c r="J55">
        <v>8.6743983038359502</v>
      </c>
    </row>
    <row r="56" spans="1:10">
      <c r="A56">
        <v>423</v>
      </c>
      <c r="B56" t="s">
        <v>279</v>
      </c>
      <c r="C56">
        <v>33.5234752</v>
      </c>
      <c r="D56">
        <v>-112.10119210000001</v>
      </c>
      <c r="E56" t="s">
        <v>4003</v>
      </c>
      <c r="F56">
        <v>0.13659469271333699</v>
      </c>
      <c r="G56" t="s">
        <v>4004</v>
      </c>
      <c r="H56">
        <v>33.427700000000002</v>
      </c>
      <c r="I56">
        <v>-112.0038</v>
      </c>
      <c r="J56">
        <v>8.6722800832739608</v>
      </c>
    </row>
    <row r="57" spans="1:10">
      <c r="A57">
        <v>115</v>
      </c>
      <c r="B57" t="s">
        <v>117</v>
      </c>
      <c r="C57">
        <v>37.599108000000001</v>
      </c>
      <c r="D57">
        <v>-77.513019999999997</v>
      </c>
      <c r="E57" t="s">
        <v>3926</v>
      </c>
      <c r="F57">
        <v>0.134332999311399</v>
      </c>
      <c r="G57" t="s">
        <v>3925</v>
      </c>
      <c r="H57">
        <v>37.708060000000003</v>
      </c>
      <c r="I57">
        <v>-77.434439999999995</v>
      </c>
      <c r="J57">
        <v>8.66169292736115</v>
      </c>
    </row>
    <row r="58" spans="1:10">
      <c r="A58">
        <v>517</v>
      </c>
      <c r="B58" t="s">
        <v>302</v>
      </c>
      <c r="C58">
        <v>40.792917099999997</v>
      </c>
      <c r="D58">
        <v>-81.448110700000001</v>
      </c>
      <c r="E58" t="s">
        <v>4005</v>
      </c>
      <c r="F58">
        <v>0.12526778120052001</v>
      </c>
      <c r="G58" t="s">
        <v>4006</v>
      </c>
      <c r="H58">
        <v>40.918100000000003</v>
      </c>
      <c r="I58">
        <v>-81.4435</v>
      </c>
      <c r="J58">
        <v>8.6414935114814604</v>
      </c>
    </row>
    <row r="59" spans="1:10">
      <c r="A59">
        <v>850</v>
      </c>
      <c r="B59" t="s">
        <v>415</v>
      </c>
      <c r="C59">
        <v>38.565854999999999</v>
      </c>
      <c r="D59">
        <v>-90.476633000000007</v>
      </c>
      <c r="E59" t="s">
        <v>3737</v>
      </c>
      <c r="F59">
        <v>0.12844472396326601</v>
      </c>
      <c r="G59" t="s">
        <v>3736</v>
      </c>
      <c r="H59">
        <v>38.685600000000001</v>
      </c>
      <c r="I59">
        <v>-90.523099999999999</v>
      </c>
      <c r="J59">
        <v>8.63390706456312</v>
      </c>
    </row>
    <row r="60" spans="1:10">
      <c r="A60">
        <v>314</v>
      </c>
      <c r="B60" t="s">
        <v>228</v>
      </c>
      <c r="C60">
        <v>42.164158499999999</v>
      </c>
      <c r="D60">
        <v>-72.548658900000007</v>
      </c>
      <c r="E60" t="s">
        <v>4007</v>
      </c>
      <c r="F60">
        <v>0.167572539974358</v>
      </c>
      <c r="G60" t="s">
        <v>4008</v>
      </c>
      <c r="H60">
        <v>42.157780000000002</v>
      </c>
      <c r="I60">
        <v>-72.71611</v>
      </c>
      <c r="J60">
        <v>8.6100637121490298</v>
      </c>
    </row>
    <row r="61" spans="1:10">
      <c r="A61">
        <v>867</v>
      </c>
      <c r="B61" t="s">
        <v>432</v>
      </c>
      <c r="C61">
        <v>33.4931901</v>
      </c>
      <c r="D61">
        <v>-112.21571520000001</v>
      </c>
      <c r="E61" t="s">
        <v>3777</v>
      </c>
      <c r="F61">
        <v>0.13306818060321199</v>
      </c>
      <c r="G61" t="s">
        <v>3776</v>
      </c>
      <c r="H61">
        <v>33.594999999999999</v>
      </c>
      <c r="I61">
        <v>-112.3014</v>
      </c>
      <c r="J61">
        <v>8.5839860007841295</v>
      </c>
    </row>
    <row r="62" spans="1:10">
      <c r="A62">
        <v>865</v>
      </c>
      <c r="B62" t="s">
        <v>430</v>
      </c>
      <c r="C62">
        <v>33.304039000000003</v>
      </c>
      <c r="D62">
        <v>-111.947952</v>
      </c>
      <c r="E62" t="s">
        <v>3979</v>
      </c>
      <c r="F62">
        <v>0.124579970400542</v>
      </c>
      <c r="G62" t="s">
        <v>3980</v>
      </c>
      <c r="H62">
        <v>33.425800000000002</v>
      </c>
      <c r="I62">
        <v>-111.9216</v>
      </c>
      <c r="J62">
        <v>8.5286393776711602</v>
      </c>
    </row>
    <row r="63" spans="1:10">
      <c r="A63">
        <v>853</v>
      </c>
      <c r="B63" t="s">
        <v>419</v>
      </c>
      <c r="C63">
        <v>40.427926999999997</v>
      </c>
      <c r="D63">
        <v>-74.189429399999995</v>
      </c>
      <c r="E63" t="s">
        <v>3910</v>
      </c>
      <c r="F63">
        <v>0.12937191902943701</v>
      </c>
      <c r="G63" t="s">
        <v>3909</v>
      </c>
      <c r="H63">
        <v>40.3142</v>
      </c>
      <c r="I63">
        <v>-74.251099999999994</v>
      </c>
      <c r="J63">
        <v>8.4950984417009092</v>
      </c>
    </row>
    <row r="64" spans="1:10">
      <c r="A64">
        <v>529</v>
      </c>
      <c r="B64" t="s">
        <v>308</v>
      </c>
      <c r="C64">
        <v>41.127537099999998</v>
      </c>
      <c r="D64">
        <v>-81.610667800000002</v>
      </c>
      <c r="E64" t="s">
        <v>4009</v>
      </c>
      <c r="F64">
        <v>0.161616393268907</v>
      </c>
      <c r="G64" t="s">
        <v>4010</v>
      </c>
      <c r="H64">
        <v>41.131500000000003</v>
      </c>
      <c r="I64">
        <v>-81.449100000000001</v>
      </c>
      <c r="J64">
        <v>8.4345091758890707</v>
      </c>
    </row>
    <row r="65" spans="1:10">
      <c r="A65">
        <v>889</v>
      </c>
      <c r="B65" t="s">
        <v>459</v>
      </c>
      <c r="C65">
        <v>39.176222199999998</v>
      </c>
      <c r="D65">
        <v>-76.8405834</v>
      </c>
      <c r="E65" t="s">
        <v>3870</v>
      </c>
      <c r="F65">
        <v>0.15661066505318399</v>
      </c>
      <c r="G65" t="s">
        <v>3869</v>
      </c>
      <c r="H65">
        <v>39.173299999999998</v>
      </c>
      <c r="I65">
        <v>-76.683999999999997</v>
      </c>
      <c r="J65">
        <v>8.41008077908673</v>
      </c>
    </row>
    <row r="66" spans="1:10">
      <c r="A66">
        <v>836</v>
      </c>
      <c r="B66" t="s">
        <v>400</v>
      </c>
      <c r="C66">
        <v>33.886035900000003</v>
      </c>
      <c r="D66">
        <v>-84.587148600000006</v>
      </c>
      <c r="E66" t="s">
        <v>3969</v>
      </c>
      <c r="F66">
        <v>0.125477145555562</v>
      </c>
      <c r="G66" t="s">
        <v>3970</v>
      </c>
      <c r="H66">
        <v>33.779170000000001</v>
      </c>
      <c r="I66">
        <v>-84.521389999999997</v>
      </c>
      <c r="J66">
        <v>8.2797978794853098</v>
      </c>
    </row>
    <row r="67" spans="1:10">
      <c r="A67">
        <v>508</v>
      </c>
      <c r="B67" t="s">
        <v>287</v>
      </c>
      <c r="C67">
        <v>35.116187699999998</v>
      </c>
      <c r="D67">
        <v>-80.700616600000004</v>
      </c>
      <c r="E67" t="s">
        <v>3928</v>
      </c>
      <c r="F67">
        <v>0.12751143148302199</v>
      </c>
      <c r="G67" t="s">
        <v>3927</v>
      </c>
      <c r="H67">
        <v>35.016939999999998</v>
      </c>
      <c r="I67">
        <v>-80.620559999999998</v>
      </c>
      <c r="J67">
        <v>8.2096143664547103</v>
      </c>
    </row>
    <row r="68" spans="1:10">
      <c r="A68">
        <v>384</v>
      </c>
      <c r="B68" t="s">
        <v>261</v>
      </c>
      <c r="C68">
        <v>33.392025400000001</v>
      </c>
      <c r="D68">
        <v>-111.7861841</v>
      </c>
      <c r="E68" t="s">
        <v>3979</v>
      </c>
      <c r="F68">
        <v>0.139564284750682</v>
      </c>
      <c r="G68" t="s">
        <v>3980</v>
      </c>
      <c r="H68">
        <v>33.425800000000002</v>
      </c>
      <c r="I68">
        <v>-111.9216</v>
      </c>
      <c r="J68">
        <v>8.1657865648918708</v>
      </c>
    </row>
    <row r="69" spans="1:10">
      <c r="A69">
        <v>375</v>
      </c>
      <c r="B69" t="s">
        <v>260</v>
      </c>
      <c r="C69">
        <v>39.090648799999997</v>
      </c>
      <c r="D69">
        <v>-77.526062400000001</v>
      </c>
      <c r="E69" t="s">
        <v>4011</v>
      </c>
      <c r="F69">
        <v>0.120774508383181</v>
      </c>
      <c r="G69" t="s">
        <v>4012</v>
      </c>
      <c r="H69">
        <v>38.976399999999998</v>
      </c>
      <c r="I69">
        <v>-77.486900000000006</v>
      </c>
      <c r="J69">
        <v>8.1579267239188198</v>
      </c>
    </row>
    <row r="70" spans="1:10">
      <c r="A70">
        <v>312</v>
      </c>
      <c r="B70" t="s">
        <v>227</v>
      </c>
      <c r="C70">
        <v>26.526639599999999</v>
      </c>
      <c r="D70">
        <v>-80.088404800000006</v>
      </c>
      <c r="E70" t="s">
        <v>4013</v>
      </c>
      <c r="F70">
        <v>0.13066128788284601</v>
      </c>
      <c r="G70" t="s">
        <v>4014</v>
      </c>
      <c r="H70">
        <v>26.4985</v>
      </c>
      <c r="I70">
        <v>-80.215999999999994</v>
      </c>
      <c r="J70">
        <v>8.1369494449239799</v>
      </c>
    </row>
    <row r="71" spans="1:10">
      <c r="A71">
        <v>573</v>
      </c>
      <c r="B71" t="s">
        <v>330</v>
      </c>
      <c r="C71">
        <v>38.659533099999997</v>
      </c>
      <c r="D71">
        <v>-121.3523703</v>
      </c>
      <c r="E71" t="s">
        <v>4015</v>
      </c>
      <c r="F71">
        <v>0.123418479563229</v>
      </c>
      <c r="G71" t="s">
        <v>4016</v>
      </c>
      <c r="H71">
        <v>38.555199999999999</v>
      </c>
      <c r="I71">
        <v>-121.4183</v>
      </c>
      <c r="J71">
        <v>8.0326899308586004</v>
      </c>
    </row>
    <row r="72" spans="1:10">
      <c r="A72">
        <v>841</v>
      </c>
      <c r="B72" t="s">
        <v>405</v>
      </c>
      <c r="C72">
        <v>41.968157599999998</v>
      </c>
      <c r="D72">
        <v>-88.109837999999996</v>
      </c>
      <c r="E72" t="s">
        <v>4017</v>
      </c>
      <c r="F72">
        <v>0.14673796118851501</v>
      </c>
      <c r="G72" t="s">
        <v>4018</v>
      </c>
      <c r="H72">
        <v>41.914439999999999</v>
      </c>
      <c r="I72">
        <v>-88.246390000000005</v>
      </c>
      <c r="J72">
        <v>7.95327245258974</v>
      </c>
    </row>
    <row r="73" spans="1:10">
      <c r="A73">
        <v>890</v>
      </c>
      <c r="B73" t="s">
        <v>462</v>
      </c>
      <c r="C73">
        <v>40.947012399999998</v>
      </c>
      <c r="D73">
        <v>-74.1397209</v>
      </c>
      <c r="E73" t="s">
        <v>4019</v>
      </c>
      <c r="F73">
        <v>0.124688153601571</v>
      </c>
      <c r="G73" t="s">
        <v>4020</v>
      </c>
      <c r="H73">
        <v>40.85</v>
      </c>
      <c r="I73">
        <v>-74.061390000000003</v>
      </c>
      <c r="J73">
        <v>7.8507696289899203</v>
      </c>
    </row>
    <row r="74" spans="1:10">
      <c r="A74">
        <v>163</v>
      </c>
      <c r="B74" t="s">
        <v>136</v>
      </c>
      <c r="C74">
        <v>40.718159999999997</v>
      </c>
      <c r="D74">
        <v>-73.564324200000001</v>
      </c>
      <c r="E74" t="s">
        <v>3989</v>
      </c>
      <c r="F74">
        <v>0.14825121419280601</v>
      </c>
      <c r="G74" t="s">
        <v>3990</v>
      </c>
      <c r="H74">
        <v>40.734169999999999</v>
      </c>
      <c r="I74">
        <v>-73.416939999999997</v>
      </c>
      <c r="J74">
        <v>7.8153971684958199</v>
      </c>
    </row>
    <row r="75" spans="1:10">
      <c r="A75">
        <v>354</v>
      </c>
      <c r="B75" t="s">
        <v>248</v>
      </c>
      <c r="C75">
        <v>33.333750999999999</v>
      </c>
      <c r="D75">
        <v>-111.8428279</v>
      </c>
      <c r="E75" t="s">
        <v>3979</v>
      </c>
      <c r="F75">
        <v>0.121153052538554</v>
      </c>
      <c r="G75" t="s">
        <v>3980</v>
      </c>
      <c r="H75">
        <v>33.425800000000002</v>
      </c>
      <c r="I75">
        <v>-111.9216</v>
      </c>
      <c r="J75">
        <v>7.8094070804565003</v>
      </c>
    </row>
    <row r="76" spans="1:10">
      <c r="A76">
        <v>522</v>
      </c>
      <c r="B76" t="s">
        <v>304</v>
      </c>
      <c r="C76">
        <v>42.973862699999998</v>
      </c>
      <c r="D76">
        <v>-85.755908700000006</v>
      </c>
      <c r="E76" t="s">
        <v>3772</v>
      </c>
      <c r="F76">
        <v>0.14729169401897901</v>
      </c>
      <c r="G76" t="s">
        <v>3771</v>
      </c>
      <c r="H76">
        <v>42.937800000000003</v>
      </c>
      <c r="I76">
        <v>-85.613100000000003</v>
      </c>
      <c r="J76">
        <v>7.6568676791944901</v>
      </c>
    </row>
    <row r="77" spans="1:10">
      <c r="A77">
        <v>128</v>
      </c>
      <c r="B77" t="s">
        <v>121</v>
      </c>
      <c r="C77">
        <v>37.627725499999997</v>
      </c>
      <c r="D77">
        <v>-77.529676100000003</v>
      </c>
      <c r="E77" t="s">
        <v>3926</v>
      </c>
      <c r="F77">
        <v>0.124593525648234</v>
      </c>
      <c r="G77" t="s">
        <v>3925</v>
      </c>
      <c r="H77">
        <v>37.708060000000003</v>
      </c>
      <c r="I77">
        <v>-77.434439999999995</v>
      </c>
      <c r="J77">
        <v>7.6127861461180899</v>
      </c>
    </row>
    <row r="78" spans="1:10">
      <c r="A78">
        <v>447</v>
      </c>
      <c r="B78" t="s">
        <v>285</v>
      </c>
      <c r="C78">
        <v>42.276781900000003</v>
      </c>
      <c r="D78">
        <v>-71.728656700000002</v>
      </c>
      <c r="E78" t="s">
        <v>4021</v>
      </c>
      <c r="F78">
        <v>0.14457552629161499</v>
      </c>
      <c r="G78" t="s">
        <v>3775</v>
      </c>
      <c r="H78">
        <v>42.270600000000002</v>
      </c>
      <c r="I78">
        <v>-71.873099999999994</v>
      </c>
      <c r="J78">
        <v>7.4164300903870597</v>
      </c>
    </row>
    <row r="79" spans="1:10">
      <c r="A79">
        <v>242</v>
      </c>
      <c r="B79" t="s">
        <v>181</v>
      </c>
      <c r="C79">
        <v>40.804130499999999</v>
      </c>
      <c r="D79">
        <v>-73.523495400000002</v>
      </c>
      <c r="E79" t="s">
        <v>3989</v>
      </c>
      <c r="F79">
        <v>0.12746970161340701</v>
      </c>
      <c r="G79" t="s">
        <v>3990</v>
      </c>
      <c r="H79">
        <v>40.734169999999999</v>
      </c>
      <c r="I79">
        <v>-73.416939999999997</v>
      </c>
      <c r="J79">
        <v>7.3859907907620101</v>
      </c>
    </row>
    <row r="80" spans="1:10">
      <c r="A80">
        <v>428</v>
      </c>
      <c r="B80" t="s">
        <v>283</v>
      </c>
      <c r="C80">
        <v>33.319432499999998</v>
      </c>
      <c r="D80">
        <v>-111.9079922</v>
      </c>
      <c r="E80" t="s">
        <v>3979</v>
      </c>
      <c r="F80">
        <v>0.10723440342115501</v>
      </c>
      <c r="G80" t="s">
        <v>3980</v>
      </c>
      <c r="H80">
        <v>33.425800000000002</v>
      </c>
      <c r="I80">
        <v>-111.9216</v>
      </c>
      <c r="J80">
        <v>7.3726347412671904</v>
      </c>
    </row>
    <row r="81" spans="1:10">
      <c r="A81">
        <v>581</v>
      </c>
      <c r="B81" t="s">
        <v>337</v>
      </c>
      <c r="C81">
        <v>37.997453</v>
      </c>
      <c r="D81">
        <v>-122.2877052</v>
      </c>
      <c r="E81" t="s">
        <v>4022</v>
      </c>
      <c r="F81">
        <v>0.118947517149537</v>
      </c>
      <c r="G81" t="s">
        <v>4023</v>
      </c>
      <c r="H81">
        <v>37.9191</v>
      </c>
      <c r="I81">
        <v>-122.3772</v>
      </c>
      <c r="J81">
        <v>7.2860457572262902</v>
      </c>
    </row>
    <row r="82" spans="1:10">
      <c r="A82">
        <v>326</v>
      </c>
      <c r="B82" t="s">
        <v>231</v>
      </c>
      <c r="C82">
        <v>41.248134100000001</v>
      </c>
      <c r="D82">
        <v>-73.023167999999998</v>
      </c>
      <c r="E82" t="s">
        <v>3774</v>
      </c>
      <c r="F82">
        <v>0.136857981458188</v>
      </c>
      <c r="G82" t="s">
        <v>3773</v>
      </c>
      <c r="H82">
        <v>41.263890000000004</v>
      </c>
      <c r="I82">
        <v>-72.887219999999999</v>
      </c>
      <c r="J82">
        <v>7.1626843212495004</v>
      </c>
    </row>
    <row r="83" spans="1:10">
      <c r="A83">
        <v>571</v>
      </c>
      <c r="B83" t="s">
        <v>328</v>
      </c>
      <c r="C83">
        <v>32.955099099999998</v>
      </c>
      <c r="D83">
        <v>-96.850447299999999</v>
      </c>
      <c r="E83" t="s">
        <v>3924</v>
      </c>
      <c r="F83">
        <v>0.103322717821878</v>
      </c>
      <c r="G83" t="s">
        <v>3923</v>
      </c>
      <c r="H83">
        <v>32.851900000000001</v>
      </c>
      <c r="I83">
        <v>-96.855500000000006</v>
      </c>
      <c r="J83">
        <v>7.1176956465559398</v>
      </c>
    </row>
    <row r="84" spans="1:10">
      <c r="A84">
        <v>820</v>
      </c>
      <c r="B84" t="s">
        <v>383</v>
      </c>
      <c r="C84">
        <v>38.8014893</v>
      </c>
      <c r="D84">
        <v>-90.669705899999997</v>
      </c>
      <c r="E84" t="s">
        <v>4024</v>
      </c>
      <c r="F84">
        <v>0.103421564140655</v>
      </c>
      <c r="G84" t="s">
        <v>4025</v>
      </c>
      <c r="H84">
        <v>38.698900000000002</v>
      </c>
      <c r="I84">
        <v>-90.6828</v>
      </c>
      <c r="J84">
        <v>7.1117519040547297</v>
      </c>
    </row>
    <row r="85" spans="1:10">
      <c r="A85">
        <v>803</v>
      </c>
      <c r="B85" t="s">
        <v>370</v>
      </c>
      <c r="C85">
        <v>33.969745400000001</v>
      </c>
      <c r="D85">
        <v>-84.256564100000006</v>
      </c>
      <c r="E85" t="s">
        <v>3844</v>
      </c>
      <c r="F85">
        <v>0.105172011609398</v>
      </c>
      <c r="G85" t="s">
        <v>3843</v>
      </c>
      <c r="H85">
        <v>33.875</v>
      </c>
      <c r="I85">
        <v>-84.302219999999906</v>
      </c>
      <c r="J85">
        <v>7.0373547431693497</v>
      </c>
    </row>
    <row r="86" spans="1:10">
      <c r="A86">
        <v>226</v>
      </c>
      <c r="B86" t="s">
        <v>171</v>
      </c>
      <c r="C86">
        <v>41.721787399999997</v>
      </c>
      <c r="D86">
        <v>-71.163773699999993</v>
      </c>
      <c r="E86" t="s">
        <v>4026</v>
      </c>
      <c r="F86">
        <v>0.105333993328124</v>
      </c>
      <c r="G86" t="s">
        <v>4027</v>
      </c>
      <c r="H86">
        <v>41.626800000000003</v>
      </c>
      <c r="I86">
        <v>-71.209299999999999</v>
      </c>
      <c r="J86">
        <v>6.9658409819860996</v>
      </c>
    </row>
    <row r="87" spans="1:10">
      <c r="A87">
        <v>825</v>
      </c>
      <c r="B87" t="s">
        <v>389</v>
      </c>
      <c r="C87">
        <v>33.641233999999997</v>
      </c>
      <c r="D87">
        <v>-112.188153</v>
      </c>
      <c r="E87" t="s">
        <v>3864</v>
      </c>
      <c r="F87">
        <v>0.116433081660667</v>
      </c>
      <c r="G87" t="s">
        <v>3863</v>
      </c>
      <c r="H87">
        <v>33.688330000000001</v>
      </c>
      <c r="I87">
        <v>-112.08167</v>
      </c>
      <c r="J87">
        <v>6.9421443992719301</v>
      </c>
    </row>
    <row r="88" spans="1:10">
      <c r="A88">
        <v>248</v>
      </c>
      <c r="B88" t="s">
        <v>185</v>
      </c>
      <c r="C88">
        <v>36.746271299999997</v>
      </c>
      <c r="D88">
        <v>-76.242000700000006</v>
      </c>
      <c r="E88" t="s">
        <v>4028</v>
      </c>
      <c r="F88">
        <v>0.118145540839175</v>
      </c>
      <c r="G88" t="s">
        <v>4029</v>
      </c>
      <c r="H88">
        <v>36.695</v>
      </c>
      <c r="I88">
        <v>-76.135559999999998</v>
      </c>
      <c r="J88">
        <v>6.8855666828314002</v>
      </c>
    </row>
    <row r="89" spans="1:10">
      <c r="A89">
        <v>24</v>
      </c>
      <c r="B89" t="s">
        <v>33</v>
      </c>
      <c r="C89">
        <v>35.587583000000002</v>
      </c>
      <c r="D89">
        <v>-82.530600100000001</v>
      </c>
      <c r="E89" t="s">
        <v>4030</v>
      </c>
      <c r="F89">
        <v>0.10618567836111401</v>
      </c>
      <c r="G89" t="s">
        <v>4031</v>
      </c>
      <c r="H89">
        <v>35.504399999999997</v>
      </c>
      <c r="I89">
        <v>-82.596599999999995</v>
      </c>
      <c r="J89">
        <v>6.8349423203992403</v>
      </c>
    </row>
    <row r="90" spans="1:10">
      <c r="A90">
        <v>231</v>
      </c>
      <c r="B90" t="s">
        <v>177</v>
      </c>
      <c r="C90">
        <v>42.502279899999998</v>
      </c>
      <c r="D90">
        <v>-82.9646568</v>
      </c>
      <c r="E90" t="s">
        <v>4032</v>
      </c>
      <c r="F90">
        <v>0.103563793210993</v>
      </c>
      <c r="G90" t="s">
        <v>4033</v>
      </c>
      <c r="H90">
        <v>42.409170000000003</v>
      </c>
      <c r="I90">
        <v>-83.01</v>
      </c>
      <c r="J90">
        <v>6.83185803186963</v>
      </c>
    </row>
    <row r="91" spans="1:10">
      <c r="A91">
        <v>343</v>
      </c>
      <c r="B91" t="s">
        <v>241</v>
      </c>
      <c r="C91">
        <v>39.312602200000001</v>
      </c>
      <c r="D91">
        <v>-76.731240700000001</v>
      </c>
      <c r="E91" t="s">
        <v>3953</v>
      </c>
      <c r="F91">
        <v>0.124126407671099</v>
      </c>
      <c r="G91" t="s">
        <v>3954</v>
      </c>
      <c r="H91">
        <v>39.281399999999998</v>
      </c>
      <c r="I91">
        <v>-76.611099999999993</v>
      </c>
      <c r="J91">
        <v>6.7899248200603202</v>
      </c>
    </row>
    <row r="92" spans="1:10">
      <c r="A92">
        <v>211</v>
      </c>
      <c r="B92" t="s">
        <v>159</v>
      </c>
      <c r="C92">
        <v>40.353583</v>
      </c>
      <c r="D92">
        <v>-80.049283099999997</v>
      </c>
      <c r="E92" t="s">
        <v>3727</v>
      </c>
      <c r="F92">
        <v>0.127618165088732</v>
      </c>
      <c r="G92" t="s">
        <v>3726</v>
      </c>
      <c r="H92">
        <v>40.35472</v>
      </c>
      <c r="I92">
        <v>-79.921669999999907</v>
      </c>
      <c r="J92">
        <v>6.7366597731511098</v>
      </c>
    </row>
    <row r="93" spans="1:10">
      <c r="A93">
        <v>608</v>
      </c>
      <c r="B93" t="s">
        <v>348</v>
      </c>
      <c r="C93">
        <v>35.321820099999997</v>
      </c>
      <c r="D93">
        <v>-119.03823610000001</v>
      </c>
      <c r="E93" t="s">
        <v>4034</v>
      </c>
      <c r="F93">
        <v>9.7592011082977395E-2</v>
      </c>
      <c r="G93" t="s">
        <v>4035</v>
      </c>
      <c r="H93">
        <v>35.418599999999998</v>
      </c>
      <c r="I93">
        <v>-119.0508</v>
      </c>
      <c r="J93">
        <v>6.7095705989405303</v>
      </c>
    </row>
    <row r="94" spans="1:10">
      <c r="A94">
        <v>388</v>
      </c>
      <c r="B94" t="s">
        <v>262</v>
      </c>
      <c r="C94">
        <v>38.839479099999998</v>
      </c>
      <c r="D94">
        <v>-77.424685299999993</v>
      </c>
      <c r="E94" t="s">
        <v>4036</v>
      </c>
      <c r="F94">
        <v>9.8064126024251894E-2</v>
      </c>
      <c r="G94" t="s">
        <v>4037</v>
      </c>
      <c r="H94">
        <v>38.934899999999999</v>
      </c>
      <c r="I94">
        <v>-77.447299999999998</v>
      </c>
      <c r="J94">
        <v>6.6941450740044504</v>
      </c>
    </row>
    <row r="95" spans="1:10">
      <c r="A95">
        <v>183</v>
      </c>
      <c r="B95" t="s">
        <v>144</v>
      </c>
      <c r="C95">
        <v>40.857415799999998</v>
      </c>
      <c r="D95">
        <v>-73.196083000000002</v>
      </c>
      <c r="E95" t="s">
        <v>3801</v>
      </c>
      <c r="F95">
        <v>0.113764702516383</v>
      </c>
      <c r="G95" t="s">
        <v>3800</v>
      </c>
      <c r="H95">
        <v>40.793900000000001</v>
      </c>
      <c r="I95">
        <v>-73.101699999999994</v>
      </c>
      <c r="J95">
        <v>6.6094117383255302</v>
      </c>
    </row>
    <row r="96" spans="1:10">
      <c r="A96">
        <v>856</v>
      </c>
      <c r="B96" t="s">
        <v>422</v>
      </c>
      <c r="C96">
        <v>41.379968599999998</v>
      </c>
      <c r="D96">
        <v>-82.060682099999994</v>
      </c>
      <c r="E96" t="s">
        <v>4038</v>
      </c>
      <c r="F96">
        <v>0.12349025713136599</v>
      </c>
      <c r="G96" t="s">
        <v>4039</v>
      </c>
      <c r="H96">
        <v>41.346110000000003</v>
      </c>
      <c r="I96">
        <v>-82.17944</v>
      </c>
      <c r="J96">
        <v>6.6017056831891798</v>
      </c>
    </row>
    <row r="97" spans="1:10">
      <c r="A97">
        <v>108</v>
      </c>
      <c r="B97" t="s">
        <v>112</v>
      </c>
      <c r="C97">
        <v>37.6036948</v>
      </c>
      <c r="D97">
        <v>-77.355209799999997</v>
      </c>
      <c r="E97" t="s">
        <v>4040</v>
      </c>
      <c r="F97">
        <v>9.7505679542676804E-2</v>
      </c>
      <c r="G97" t="s">
        <v>4041</v>
      </c>
      <c r="H97">
        <v>37.511510000000001</v>
      </c>
      <c r="I97">
        <v>-77.323440000000005</v>
      </c>
      <c r="J97">
        <v>6.5924441674276597</v>
      </c>
    </row>
    <row r="98" spans="1:10">
      <c r="A98">
        <v>639</v>
      </c>
      <c r="B98" t="s">
        <v>362</v>
      </c>
      <c r="C98">
        <v>26.931653000000001</v>
      </c>
      <c r="D98">
        <v>-80.125934999999998</v>
      </c>
      <c r="E98" t="s">
        <v>3922</v>
      </c>
      <c r="F98">
        <v>0.100685612845133</v>
      </c>
      <c r="G98" t="s">
        <v>3921</v>
      </c>
      <c r="H98">
        <v>26.86</v>
      </c>
      <c r="I98">
        <v>-80.055199999999999</v>
      </c>
      <c r="J98">
        <v>6.5881332905105898</v>
      </c>
    </row>
    <row r="99" spans="1:10">
      <c r="A99">
        <v>814</v>
      </c>
      <c r="B99" t="s">
        <v>377</v>
      </c>
      <c r="C99">
        <v>42.151880599999998</v>
      </c>
      <c r="D99">
        <v>-88.3318625</v>
      </c>
      <c r="E99" t="s">
        <v>3920</v>
      </c>
      <c r="F99">
        <v>0.10014768945217201</v>
      </c>
      <c r="G99" t="s">
        <v>3919</v>
      </c>
      <c r="H99">
        <v>42.062800000000003</v>
      </c>
      <c r="I99">
        <v>-88.286100000000005</v>
      </c>
      <c r="J99">
        <v>6.5827561206825296</v>
      </c>
    </row>
    <row r="100" spans="1:10">
      <c r="A100">
        <v>811</v>
      </c>
      <c r="B100" t="s">
        <v>375</v>
      </c>
      <c r="C100">
        <v>41.766281499999998</v>
      </c>
      <c r="D100">
        <v>-88.183541000000005</v>
      </c>
      <c r="E100" t="s">
        <v>3914</v>
      </c>
      <c r="F100">
        <v>0.120168233835951</v>
      </c>
      <c r="G100" t="s">
        <v>3913</v>
      </c>
      <c r="H100">
        <v>41.8127</v>
      </c>
      <c r="I100">
        <v>-88.072699999999998</v>
      </c>
      <c r="J100">
        <v>6.5603619969238798</v>
      </c>
    </row>
    <row r="101" spans="1:10">
      <c r="A101">
        <v>394</v>
      </c>
      <c r="B101" t="s">
        <v>264</v>
      </c>
      <c r="C101">
        <v>29.972387999999999</v>
      </c>
      <c r="D101">
        <v>-95.560912700000003</v>
      </c>
      <c r="E101" t="s">
        <v>3918</v>
      </c>
      <c r="F101">
        <v>9.5233179466455098E-2</v>
      </c>
      <c r="G101" t="s">
        <v>3917</v>
      </c>
      <c r="H101">
        <v>30.067499999999999</v>
      </c>
      <c r="I101">
        <v>-95.556110000000004</v>
      </c>
      <c r="J101">
        <v>6.5577054062269404</v>
      </c>
    </row>
    <row r="102" spans="1:10">
      <c r="A102">
        <v>824</v>
      </c>
      <c r="B102" t="s">
        <v>388</v>
      </c>
      <c r="C102">
        <v>32.354797900000001</v>
      </c>
      <c r="D102">
        <v>-86.215517700000007</v>
      </c>
      <c r="E102" t="s">
        <v>4042</v>
      </c>
      <c r="F102">
        <v>9.4830394166113496E-2</v>
      </c>
      <c r="G102" t="s">
        <v>4043</v>
      </c>
      <c r="H102">
        <v>32.26</v>
      </c>
      <c r="I102">
        <v>-86.217999999999904</v>
      </c>
      <c r="J102">
        <v>6.5336851605650397</v>
      </c>
    </row>
    <row r="103" spans="1:10">
      <c r="A103">
        <v>402</v>
      </c>
      <c r="B103" t="s">
        <v>272</v>
      </c>
      <c r="C103">
        <v>28.907876000000002</v>
      </c>
      <c r="D103">
        <v>-81.291697999999997</v>
      </c>
      <c r="E103" t="s">
        <v>4044</v>
      </c>
      <c r="F103">
        <v>9.4206801134528104E-2</v>
      </c>
      <c r="G103" t="s">
        <v>4045</v>
      </c>
      <c r="H103">
        <v>28.814699999999998</v>
      </c>
      <c r="I103">
        <v>-81.277799999999999</v>
      </c>
      <c r="J103">
        <v>6.4719951654501999</v>
      </c>
    </row>
    <row r="104" spans="1:10">
      <c r="A104">
        <v>123</v>
      </c>
      <c r="B104" t="s">
        <v>118</v>
      </c>
      <c r="C104">
        <v>36.065430900000003</v>
      </c>
      <c r="D104">
        <v>-80.338649200000006</v>
      </c>
      <c r="E104" t="s">
        <v>4046</v>
      </c>
      <c r="F104">
        <v>9.5620012212136202E-2</v>
      </c>
      <c r="G104" t="s">
        <v>4047</v>
      </c>
      <c r="H104">
        <v>36.155799999999999</v>
      </c>
      <c r="I104">
        <v>-80.369900000000001</v>
      </c>
      <c r="J104">
        <v>6.4714230617858597</v>
      </c>
    </row>
    <row r="105" spans="1:10">
      <c r="A105">
        <v>213</v>
      </c>
      <c r="B105" t="s">
        <v>161</v>
      </c>
      <c r="C105">
        <v>38.831825799999997</v>
      </c>
      <c r="D105">
        <v>-77.197560499999994</v>
      </c>
      <c r="E105" t="s">
        <v>4048</v>
      </c>
      <c r="F105">
        <v>0.10973988329632201</v>
      </c>
      <c r="G105" t="s">
        <v>4049</v>
      </c>
      <c r="H105">
        <v>38.892200000000003</v>
      </c>
      <c r="I105">
        <v>-77.289199999999994</v>
      </c>
      <c r="J105">
        <v>6.4629724334212701</v>
      </c>
    </row>
    <row r="106" spans="1:10">
      <c r="A106">
        <v>595</v>
      </c>
      <c r="B106" t="s">
        <v>340</v>
      </c>
      <c r="C106">
        <v>33.0409705</v>
      </c>
      <c r="D106">
        <v>-97.030410599999996</v>
      </c>
      <c r="E106" t="s">
        <v>3916</v>
      </c>
      <c r="F106">
        <v>9.3735316197312193E-2</v>
      </c>
      <c r="G106" t="s">
        <v>3915</v>
      </c>
      <c r="H106">
        <v>32.950600000000001</v>
      </c>
      <c r="I106">
        <v>-97.055300000000003</v>
      </c>
      <c r="J106">
        <v>6.3932107743500701</v>
      </c>
    </row>
    <row r="107" spans="1:10">
      <c r="A107">
        <v>846</v>
      </c>
      <c r="B107" t="s">
        <v>411</v>
      </c>
      <c r="C107">
        <v>41.904718799999998</v>
      </c>
      <c r="D107">
        <v>-88.063828299999997</v>
      </c>
      <c r="E107" t="s">
        <v>3914</v>
      </c>
      <c r="F107">
        <v>9.2445479144897397E-2</v>
      </c>
      <c r="G107" t="s">
        <v>3913</v>
      </c>
      <c r="H107">
        <v>41.8127</v>
      </c>
      <c r="I107">
        <v>-88.072699999999998</v>
      </c>
      <c r="J107">
        <v>6.3672469183579397</v>
      </c>
    </row>
    <row r="108" spans="1:10">
      <c r="A108">
        <v>401</v>
      </c>
      <c r="B108" t="s">
        <v>269</v>
      </c>
      <c r="C108">
        <v>28.8109714</v>
      </c>
      <c r="D108">
        <v>-81.913847599999997</v>
      </c>
      <c r="E108" t="s">
        <v>4050</v>
      </c>
      <c r="F108">
        <v>0.104593255402629</v>
      </c>
      <c r="G108" t="s">
        <v>4051</v>
      </c>
      <c r="H108">
        <v>28.820830000000001</v>
      </c>
      <c r="I108">
        <v>-81.809719999999999</v>
      </c>
      <c r="J108">
        <v>6.3520092721258798</v>
      </c>
    </row>
    <row r="109" spans="1:10">
      <c r="A109">
        <v>360</v>
      </c>
      <c r="B109" t="s">
        <v>251</v>
      </c>
      <c r="C109">
        <v>39.095931299999997</v>
      </c>
      <c r="D109">
        <v>-76.849440700000002</v>
      </c>
      <c r="E109" t="s">
        <v>4052</v>
      </c>
      <c r="F109">
        <v>0.10513958586649901</v>
      </c>
      <c r="G109" t="s">
        <v>4053</v>
      </c>
      <c r="H109">
        <v>39.030200000000001</v>
      </c>
      <c r="I109">
        <v>-76.9315</v>
      </c>
      <c r="J109">
        <v>6.3273533221009304</v>
      </c>
    </row>
    <row r="110" spans="1:10">
      <c r="A110">
        <v>845</v>
      </c>
      <c r="B110" t="s">
        <v>410</v>
      </c>
      <c r="C110">
        <v>42.245228400000002</v>
      </c>
      <c r="D110">
        <v>-87.954696400000003</v>
      </c>
      <c r="E110" t="s">
        <v>3912</v>
      </c>
      <c r="F110">
        <v>0.122617930905385</v>
      </c>
      <c r="G110" t="s">
        <v>3911</v>
      </c>
      <c r="H110">
        <v>42.255299999999998</v>
      </c>
      <c r="I110">
        <v>-88.076899999999995</v>
      </c>
      <c r="J110">
        <v>6.3049003994636204</v>
      </c>
    </row>
    <row r="111" spans="1:10">
      <c r="A111">
        <v>878</v>
      </c>
      <c r="B111" t="s">
        <v>444</v>
      </c>
      <c r="C111">
        <v>33.908400200000003</v>
      </c>
      <c r="D111">
        <v>-117.5627676</v>
      </c>
      <c r="E111" t="s">
        <v>4054</v>
      </c>
      <c r="F111">
        <v>9.9257318550329807E-2</v>
      </c>
      <c r="G111" t="s">
        <v>4055</v>
      </c>
      <c r="H111">
        <v>33.975279999999998</v>
      </c>
      <c r="I111">
        <v>-117.63611</v>
      </c>
      <c r="J111">
        <v>6.2448749568396202</v>
      </c>
    </row>
    <row r="112" spans="1:10">
      <c r="A112">
        <v>362</v>
      </c>
      <c r="B112" t="s">
        <v>254</v>
      </c>
      <c r="C112">
        <v>38.942929700000001</v>
      </c>
      <c r="D112">
        <v>-76.903404199999997</v>
      </c>
      <c r="E112" t="s">
        <v>4052</v>
      </c>
      <c r="F112">
        <v>9.1681400729538204E-2</v>
      </c>
      <c r="G112" t="s">
        <v>4053</v>
      </c>
      <c r="H112">
        <v>39.030200000000001</v>
      </c>
      <c r="I112">
        <v>-76.9315</v>
      </c>
      <c r="J112">
        <v>6.20717107329952</v>
      </c>
    </row>
    <row r="113" spans="1:10">
      <c r="A113">
        <v>330</v>
      </c>
      <c r="B113" t="s">
        <v>232</v>
      </c>
      <c r="C113">
        <v>39.695453299999997</v>
      </c>
      <c r="D113">
        <v>-104.7931531</v>
      </c>
      <c r="E113" t="s">
        <v>4056</v>
      </c>
      <c r="F113">
        <v>0.102062551704828</v>
      </c>
      <c r="G113" t="s">
        <v>4057</v>
      </c>
      <c r="H113">
        <v>39.763300000000001</v>
      </c>
      <c r="I113">
        <v>-104.8694</v>
      </c>
      <c r="J113">
        <v>6.1973339890389898</v>
      </c>
    </row>
    <row r="114" spans="1:10">
      <c r="A114">
        <v>535</v>
      </c>
      <c r="B114" t="s">
        <v>313</v>
      </c>
      <c r="C114">
        <v>40.401107000000003</v>
      </c>
      <c r="D114">
        <v>-74.227232000000001</v>
      </c>
      <c r="E114" t="s">
        <v>3910</v>
      </c>
      <c r="F114">
        <v>9.0124958102627106E-2</v>
      </c>
      <c r="G114" t="s">
        <v>3909</v>
      </c>
      <c r="H114">
        <v>40.3142</v>
      </c>
      <c r="I114">
        <v>-74.251099999999994</v>
      </c>
      <c r="J114">
        <v>6.1273242682630098</v>
      </c>
    </row>
    <row r="115" spans="1:10">
      <c r="A115">
        <v>829</v>
      </c>
      <c r="B115" t="s">
        <v>392</v>
      </c>
      <c r="C115">
        <v>39.676673399999999</v>
      </c>
      <c r="D115">
        <v>-104.84553219999999</v>
      </c>
      <c r="E115" t="s">
        <v>4056</v>
      </c>
      <c r="F115">
        <v>8.9854547488708997E-2</v>
      </c>
      <c r="G115" t="s">
        <v>4057</v>
      </c>
      <c r="H115">
        <v>39.763300000000001</v>
      </c>
      <c r="I115">
        <v>-104.8694</v>
      </c>
      <c r="J115">
        <v>6.1101869022564603</v>
      </c>
    </row>
    <row r="116" spans="1:10">
      <c r="A116">
        <v>34</v>
      </c>
      <c r="B116" t="s">
        <v>50</v>
      </c>
      <c r="C116">
        <v>36.060452300000001</v>
      </c>
      <c r="D116">
        <v>-79.843844300000001</v>
      </c>
      <c r="E116" t="s">
        <v>4058</v>
      </c>
      <c r="F116">
        <v>0.105830004997545</v>
      </c>
      <c r="G116" t="s">
        <v>4059</v>
      </c>
      <c r="H116">
        <v>36.096899999999998</v>
      </c>
      <c r="I116">
        <v>-79.943200000000004</v>
      </c>
      <c r="J116">
        <v>6.1023331062019004</v>
      </c>
    </row>
    <row r="117" spans="1:10">
      <c r="A117">
        <v>415</v>
      </c>
      <c r="B117" t="s">
        <v>278</v>
      </c>
      <c r="C117">
        <v>29.547298300000001</v>
      </c>
      <c r="D117">
        <v>-95.132951000000006</v>
      </c>
      <c r="E117" t="s">
        <v>4060</v>
      </c>
      <c r="F117">
        <v>9.0416565428520806E-2</v>
      </c>
      <c r="G117" t="s">
        <v>4061</v>
      </c>
      <c r="H117">
        <v>29.471800000000002</v>
      </c>
      <c r="I117">
        <v>-95.083200000000005</v>
      </c>
      <c r="J117">
        <v>6.0019719302724903</v>
      </c>
    </row>
    <row r="118" spans="1:10">
      <c r="A118">
        <v>851</v>
      </c>
      <c r="B118" t="s">
        <v>416</v>
      </c>
      <c r="C118">
        <v>39.8347087</v>
      </c>
      <c r="D118">
        <v>-75.125730000000004</v>
      </c>
      <c r="E118" t="s">
        <v>3949</v>
      </c>
      <c r="F118">
        <v>0.10815764585867201</v>
      </c>
      <c r="G118" t="s">
        <v>3950</v>
      </c>
      <c r="H118">
        <v>39.873269999999998</v>
      </c>
      <c r="I118">
        <v>-75.226780000000005</v>
      </c>
      <c r="J118">
        <v>5.9957981985221496</v>
      </c>
    </row>
    <row r="119" spans="1:10">
      <c r="A119">
        <v>126</v>
      </c>
      <c r="B119" t="s">
        <v>120</v>
      </c>
      <c r="C119">
        <v>34.028635999999999</v>
      </c>
      <c r="D119">
        <v>-81.116405999999998</v>
      </c>
      <c r="E119" t="s">
        <v>4062</v>
      </c>
      <c r="F119">
        <v>8.67525407812378E-2</v>
      </c>
      <c r="G119" t="s">
        <v>4063</v>
      </c>
      <c r="H119">
        <v>33.941899999999997</v>
      </c>
      <c r="I119">
        <v>-81.118099999999998</v>
      </c>
      <c r="J119">
        <v>5.9789667180648998</v>
      </c>
    </row>
    <row r="120" spans="1:10">
      <c r="A120">
        <v>843</v>
      </c>
      <c r="B120" t="s">
        <v>408</v>
      </c>
      <c r="C120">
        <v>41.935909000000002</v>
      </c>
      <c r="D120">
        <v>-87.849248000000003</v>
      </c>
      <c r="E120" t="s">
        <v>4064</v>
      </c>
      <c r="F120">
        <v>0.102990320831613</v>
      </c>
      <c r="G120" t="s">
        <v>4065</v>
      </c>
      <c r="H120">
        <v>41.994999999999997</v>
      </c>
      <c r="I120">
        <v>-87.933599999999998</v>
      </c>
      <c r="J120">
        <v>5.9590707587261802</v>
      </c>
    </row>
    <row r="121" spans="1:10">
      <c r="A121">
        <v>349</v>
      </c>
      <c r="B121" t="s">
        <v>243</v>
      </c>
      <c r="C121">
        <v>39.1285405</v>
      </c>
      <c r="D121">
        <v>-76.5891898</v>
      </c>
      <c r="E121" t="s">
        <v>3870</v>
      </c>
      <c r="F121">
        <v>0.104844584334572</v>
      </c>
      <c r="G121" t="s">
        <v>3869</v>
      </c>
      <c r="H121">
        <v>39.173299999999998</v>
      </c>
      <c r="I121">
        <v>-76.683999999999997</v>
      </c>
      <c r="J121">
        <v>5.9554435177395</v>
      </c>
    </row>
    <row r="122" spans="1:10">
      <c r="A122">
        <v>557</v>
      </c>
      <c r="B122" t="s">
        <v>320</v>
      </c>
      <c r="C122">
        <v>32.836702699999996</v>
      </c>
      <c r="D122">
        <v>-97.113251399999996</v>
      </c>
      <c r="E122" t="s">
        <v>3908</v>
      </c>
      <c r="F122">
        <v>8.8842066777228806E-2</v>
      </c>
      <c r="G122" t="s">
        <v>3907</v>
      </c>
      <c r="H122">
        <v>32.757199999999997</v>
      </c>
      <c r="I122">
        <v>-97.073599999999999</v>
      </c>
      <c r="J122">
        <v>5.9448024222781202</v>
      </c>
    </row>
    <row r="123" spans="1:10">
      <c r="A123">
        <v>840</v>
      </c>
      <c r="B123" t="s">
        <v>404</v>
      </c>
      <c r="C123">
        <v>42.169476199999998</v>
      </c>
      <c r="D123">
        <v>-88.0715723</v>
      </c>
      <c r="E123" t="s">
        <v>3912</v>
      </c>
      <c r="F123">
        <v>8.5989005307248095E-2</v>
      </c>
      <c r="G123" t="s">
        <v>3911</v>
      </c>
      <c r="H123">
        <v>42.255299999999998</v>
      </c>
      <c r="I123">
        <v>-88.076899999999995</v>
      </c>
      <c r="J123">
        <v>5.9298888215788104</v>
      </c>
    </row>
    <row r="124" spans="1:10">
      <c r="A124">
        <v>430</v>
      </c>
      <c r="B124" t="s">
        <v>284</v>
      </c>
      <c r="C124">
        <v>39.564785700000002</v>
      </c>
      <c r="D124">
        <v>-104.9596902</v>
      </c>
      <c r="E124" t="s">
        <v>3834</v>
      </c>
      <c r="F124">
        <v>0.110936340540554</v>
      </c>
      <c r="G124" t="s">
        <v>3833</v>
      </c>
      <c r="H124">
        <v>39.570279999999997</v>
      </c>
      <c r="I124">
        <v>-104.84889</v>
      </c>
      <c r="J124">
        <v>5.9282512361471804</v>
      </c>
    </row>
    <row r="125" spans="1:10">
      <c r="A125">
        <v>516</v>
      </c>
      <c r="B125" t="s">
        <v>301</v>
      </c>
      <c r="C125">
        <v>43.203342200000002</v>
      </c>
      <c r="D125">
        <v>-77.492422399999995</v>
      </c>
      <c r="E125" t="s">
        <v>3906</v>
      </c>
      <c r="F125">
        <v>0.111126111254733</v>
      </c>
      <c r="G125" t="s">
        <v>3905</v>
      </c>
      <c r="H125">
        <v>43.241900000000001</v>
      </c>
      <c r="I125">
        <v>-77.388199999999998</v>
      </c>
      <c r="J125">
        <v>5.8965082555489001</v>
      </c>
    </row>
    <row r="126" spans="1:10">
      <c r="A126">
        <v>705</v>
      </c>
      <c r="B126" t="s">
        <v>365</v>
      </c>
      <c r="C126">
        <v>37.326778599999997</v>
      </c>
      <c r="D126">
        <v>-122.0128966</v>
      </c>
      <c r="E126" t="s">
        <v>4066</v>
      </c>
      <c r="F126">
        <v>8.6519295775687094E-2</v>
      </c>
      <c r="G126" t="s">
        <v>4067</v>
      </c>
      <c r="H126">
        <v>37.405830000000002</v>
      </c>
      <c r="I126">
        <v>-122.04806000000001</v>
      </c>
      <c r="J126">
        <v>5.7849764846520504</v>
      </c>
    </row>
    <row r="127" spans="1:10">
      <c r="A127">
        <v>881</v>
      </c>
      <c r="B127" t="s">
        <v>449</v>
      </c>
      <c r="C127">
        <v>43.744621500000001</v>
      </c>
      <c r="D127">
        <v>-79.711289899999997</v>
      </c>
      <c r="E127" t="s">
        <v>4068</v>
      </c>
      <c r="F127">
        <v>9.9210638866295206E-2</v>
      </c>
      <c r="G127" t="s">
        <v>4069</v>
      </c>
      <c r="H127">
        <v>43.683300000000003</v>
      </c>
      <c r="I127">
        <v>-79.633300000000006</v>
      </c>
      <c r="J127">
        <v>5.7598250003181999</v>
      </c>
    </row>
    <row r="128" spans="1:10">
      <c r="A128">
        <v>412</v>
      </c>
      <c r="B128" t="s">
        <v>276</v>
      </c>
      <c r="C128">
        <v>31.5248682</v>
      </c>
      <c r="D128">
        <v>-97.176180299999999</v>
      </c>
      <c r="E128" t="s">
        <v>4070</v>
      </c>
      <c r="F128">
        <v>8.5720770057960902E-2</v>
      </c>
      <c r="G128" t="s">
        <v>4071</v>
      </c>
      <c r="H128">
        <v>31.600300000000001</v>
      </c>
      <c r="I128">
        <v>-97.216899999999995</v>
      </c>
      <c r="J128">
        <v>5.7253379847167096</v>
      </c>
    </row>
    <row r="129" spans="1:10">
      <c r="A129">
        <v>350</v>
      </c>
      <c r="B129" t="s">
        <v>244</v>
      </c>
      <c r="C129">
        <v>33.612423499999998</v>
      </c>
      <c r="D129">
        <v>-112.120823</v>
      </c>
      <c r="E129" t="s">
        <v>3864</v>
      </c>
      <c r="F129">
        <v>8.5409332928259196E-2</v>
      </c>
      <c r="G129" t="s">
        <v>3863</v>
      </c>
      <c r="H129">
        <v>33.688330000000001</v>
      </c>
      <c r="I129">
        <v>-112.08167</v>
      </c>
      <c r="J129">
        <v>5.6974841274568702</v>
      </c>
    </row>
    <row r="130" spans="1:10">
      <c r="A130">
        <v>548</v>
      </c>
      <c r="B130" t="s">
        <v>318</v>
      </c>
      <c r="C130">
        <v>40.6910059</v>
      </c>
      <c r="D130">
        <v>-73.509093699999994</v>
      </c>
      <c r="E130" t="s">
        <v>3989</v>
      </c>
      <c r="F130">
        <v>0.101761701796399</v>
      </c>
      <c r="G130" t="s">
        <v>3990</v>
      </c>
      <c r="H130">
        <v>40.734169999999999</v>
      </c>
      <c r="I130">
        <v>-73.416939999999997</v>
      </c>
      <c r="J130">
        <v>5.6818043835073402</v>
      </c>
    </row>
    <row r="131" spans="1:10">
      <c r="A131">
        <v>276</v>
      </c>
      <c r="B131" t="s">
        <v>209</v>
      </c>
      <c r="C131">
        <v>36.118132600000003</v>
      </c>
      <c r="D131">
        <v>-95.903612199999998</v>
      </c>
      <c r="E131" t="s">
        <v>3904</v>
      </c>
      <c r="F131">
        <v>8.2908085321027503E-2</v>
      </c>
      <c r="G131" t="s">
        <v>3903</v>
      </c>
      <c r="H131">
        <v>36.199399999999997</v>
      </c>
      <c r="I131">
        <v>-95.887200000000007</v>
      </c>
      <c r="J131">
        <v>5.6779145262653703</v>
      </c>
    </row>
    <row r="132" spans="1:10">
      <c r="A132">
        <v>341</v>
      </c>
      <c r="B132" t="s">
        <v>239</v>
      </c>
      <c r="C132">
        <v>39.283668300000002</v>
      </c>
      <c r="D132">
        <v>-76.505260899999996</v>
      </c>
      <c r="E132" t="s">
        <v>3953</v>
      </c>
      <c r="F132">
        <v>0.105863403845235</v>
      </c>
      <c r="G132" t="s">
        <v>3954</v>
      </c>
      <c r="H132">
        <v>39.281399999999998</v>
      </c>
      <c r="I132">
        <v>-76.611099999999993</v>
      </c>
      <c r="J132">
        <v>5.6764478084149399</v>
      </c>
    </row>
    <row r="133" spans="1:10">
      <c r="A133">
        <v>44</v>
      </c>
      <c r="B133" t="s">
        <v>63</v>
      </c>
      <c r="C133">
        <v>38.926388199999998</v>
      </c>
      <c r="D133">
        <v>-94.701875700000002</v>
      </c>
      <c r="E133" t="s">
        <v>4072</v>
      </c>
      <c r="F133">
        <v>8.5006011032923004E-2</v>
      </c>
      <c r="G133" t="s">
        <v>4073</v>
      </c>
      <c r="H133">
        <v>38.85</v>
      </c>
      <c r="I133">
        <v>-94.739170000000001</v>
      </c>
      <c r="J133">
        <v>5.6398578327409599</v>
      </c>
    </row>
    <row r="134" spans="1:10">
      <c r="A134">
        <v>576</v>
      </c>
      <c r="B134" t="s">
        <v>333</v>
      </c>
      <c r="C134">
        <v>32.017203500000001</v>
      </c>
      <c r="D134">
        <v>-102.1587619</v>
      </c>
      <c r="E134" t="s">
        <v>3902</v>
      </c>
      <c r="F134">
        <v>8.5687887848050703E-2</v>
      </c>
      <c r="G134" t="s">
        <v>3901</v>
      </c>
      <c r="H134">
        <v>31.947500000000002</v>
      </c>
      <c r="I134">
        <v>-102.2086</v>
      </c>
      <c r="J134">
        <v>5.6242409600288399</v>
      </c>
    </row>
    <row r="135" spans="1:10">
      <c r="A135">
        <v>580</v>
      </c>
      <c r="B135" t="s">
        <v>336</v>
      </c>
      <c r="C135">
        <v>37.254682099999997</v>
      </c>
      <c r="D135">
        <v>-121.86135470000001</v>
      </c>
      <c r="E135" t="s">
        <v>3900</v>
      </c>
      <c r="F135">
        <v>0.10046256423413399</v>
      </c>
      <c r="G135" t="s">
        <v>3899</v>
      </c>
      <c r="H135">
        <v>37.231900000000003</v>
      </c>
      <c r="I135">
        <v>-121.9592</v>
      </c>
      <c r="J135">
        <v>5.6185867596446197</v>
      </c>
    </row>
    <row r="136" spans="1:10">
      <c r="A136">
        <v>839</v>
      </c>
      <c r="B136" t="s">
        <v>403</v>
      </c>
      <c r="C136">
        <v>42.339328399999999</v>
      </c>
      <c r="D136">
        <v>-87.898612200000002</v>
      </c>
      <c r="E136" t="s">
        <v>4074</v>
      </c>
      <c r="F136">
        <v>8.3678116801233104E-2</v>
      </c>
      <c r="G136" t="s">
        <v>4075</v>
      </c>
      <c r="H136">
        <v>42.416670000000003</v>
      </c>
      <c r="I136">
        <v>-87.866669999999999</v>
      </c>
      <c r="J136">
        <v>5.5829632930934698</v>
      </c>
    </row>
    <row r="137" spans="1:10">
      <c r="A137">
        <v>396</v>
      </c>
      <c r="B137" t="s">
        <v>265</v>
      </c>
      <c r="C137">
        <v>29.995757000000001</v>
      </c>
      <c r="D137">
        <v>-95.270471999999998</v>
      </c>
      <c r="E137" t="s">
        <v>3882</v>
      </c>
      <c r="F137">
        <v>9.09040473961433E-2</v>
      </c>
      <c r="G137" t="s">
        <v>3881</v>
      </c>
      <c r="H137">
        <v>29.98</v>
      </c>
      <c r="I137">
        <v>-95.36</v>
      </c>
      <c r="J137">
        <v>5.4768150006116398</v>
      </c>
    </row>
    <row r="138" spans="1:10">
      <c r="A138">
        <v>64</v>
      </c>
      <c r="B138" t="s">
        <v>70</v>
      </c>
      <c r="C138">
        <v>35.964035299999999</v>
      </c>
      <c r="D138">
        <v>-78.9742636</v>
      </c>
      <c r="E138" t="s">
        <v>4076</v>
      </c>
      <c r="F138">
        <v>9.50051378034137E-2</v>
      </c>
      <c r="G138" t="s">
        <v>4077</v>
      </c>
      <c r="H138">
        <v>35.933329999999998</v>
      </c>
      <c r="I138">
        <v>-79.064169999999905</v>
      </c>
      <c r="J138">
        <v>5.4668215624303098</v>
      </c>
    </row>
    <row r="139" spans="1:10">
      <c r="A139">
        <v>148</v>
      </c>
      <c r="B139" t="s">
        <v>132</v>
      </c>
      <c r="C139">
        <v>33.133950400000003</v>
      </c>
      <c r="D139">
        <v>-117.1857311</v>
      </c>
      <c r="E139" t="s">
        <v>4078</v>
      </c>
      <c r="F139">
        <v>9.3893848314835104E-2</v>
      </c>
      <c r="G139" t="s">
        <v>4079</v>
      </c>
      <c r="H139">
        <v>33.128059999999998</v>
      </c>
      <c r="I139">
        <v>-117.27943999999999</v>
      </c>
      <c r="J139">
        <v>5.4486808002593099</v>
      </c>
    </row>
    <row r="140" spans="1:10">
      <c r="A140">
        <v>142</v>
      </c>
      <c r="B140" t="s">
        <v>125</v>
      </c>
      <c r="C140">
        <v>38.288096500000002</v>
      </c>
      <c r="D140">
        <v>-77.550726900000001</v>
      </c>
      <c r="E140" t="s">
        <v>3898</v>
      </c>
      <c r="F140">
        <v>0.100028678567002</v>
      </c>
      <c r="G140" t="s">
        <v>3897</v>
      </c>
      <c r="H140">
        <v>38.287500000000001</v>
      </c>
      <c r="I140">
        <v>-77.450699999999998</v>
      </c>
      <c r="J140">
        <v>5.4378759673202204</v>
      </c>
    </row>
    <row r="141" spans="1:10">
      <c r="A141">
        <v>77</v>
      </c>
      <c r="B141" t="s">
        <v>90</v>
      </c>
      <c r="C141">
        <v>35.180621600000002</v>
      </c>
      <c r="D141">
        <v>-80.875030600000002</v>
      </c>
      <c r="E141" t="s">
        <v>3955</v>
      </c>
      <c r="F141">
        <v>9.0963045039840401E-2</v>
      </c>
      <c r="G141" t="s">
        <v>3956</v>
      </c>
      <c r="H141">
        <v>35.223599999999998</v>
      </c>
      <c r="I141">
        <v>-80.955200000000005</v>
      </c>
      <c r="J141">
        <v>5.4181558130512801</v>
      </c>
    </row>
    <row r="142" spans="1:10">
      <c r="A142">
        <v>623</v>
      </c>
      <c r="B142" t="s">
        <v>358</v>
      </c>
      <c r="C142">
        <v>34.128092600000002</v>
      </c>
      <c r="D142">
        <v>-118.05423740000001</v>
      </c>
      <c r="E142" t="s">
        <v>3993</v>
      </c>
      <c r="F142">
        <v>9.2692076325428002E-2</v>
      </c>
      <c r="G142" t="s">
        <v>3994</v>
      </c>
      <c r="H142">
        <v>34.148299999999999</v>
      </c>
      <c r="I142">
        <v>-118.1447</v>
      </c>
      <c r="J142">
        <v>5.3684274548203099</v>
      </c>
    </row>
    <row r="143" spans="1:10">
      <c r="A143">
        <v>545</v>
      </c>
      <c r="B143" t="s">
        <v>315</v>
      </c>
      <c r="C143">
        <v>43.193229000000002</v>
      </c>
      <c r="D143">
        <v>-77.661536999999996</v>
      </c>
      <c r="E143" t="s">
        <v>3878</v>
      </c>
      <c r="F143">
        <v>7.8016693149608296E-2</v>
      </c>
      <c r="G143" t="s">
        <v>3877</v>
      </c>
      <c r="H143">
        <v>43.116700000000002</v>
      </c>
      <c r="I143">
        <v>-77.676699999999997</v>
      </c>
      <c r="J143">
        <v>5.3382193455118596</v>
      </c>
    </row>
    <row r="144" spans="1:10">
      <c r="A144">
        <v>212</v>
      </c>
      <c r="B144" t="s">
        <v>160</v>
      </c>
      <c r="C144">
        <v>40.427506999999999</v>
      </c>
      <c r="D144">
        <v>-80.058262999999997</v>
      </c>
      <c r="E144" t="s">
        <v>4080</v>
      </c>
      <c r="F144">
        <v>7.8540600825320397E-2</v>
      </c>
      <c r="G144" t="s">
        <v>4081</v>
      </c>
      <c r="H144">
        <v>40.501939999999998</v>
      </c>
      <c r="I144">
        <v>-80.083330000000004</v>
      </c>
      <c r="J144">
        <v>5.30299839423955</v>
      </c>
    </row>
    <row r="145" spans="1:10">
      <c r="A145">
        <v>512</v>
      </c>
      <c r="B145" t="s">
        <v>294</v>
      </c>
      <c r="C145">
        <v>40.843348399999897</v>
      </c>
      <c r="D145">
        <v>-73.286201500000004</v>
      </c>
      <c r="E145" t="s">
        <v>3937</v>
      </c>
      <c r="F145">
        <v>9.5037223995709894E-2</v>
      </c>
      <c r="G145" t="s">
        <v>3938</v>
      </c>
      <c r="H145">
        <v>40.883800000000001</v>
      </c>
      <c r="I145">
        <v>-73.372200000000007</v>
      </c>
      <c r="J145">
        <v>5.2998314062593899</v>
      </c>
    </row>
    <row r="146" spans="1:10">
      <c r="A146">
        <v>832</v>
      </c>
      <c r="B146" t="s">
        <v>395</v>
      </c>
      <c r="C146">
        <v>38.8461389</v>
      </c>
      <c r="D146">
        <v>-104.774575</v>
      </c>
      <c r="E146" t="s">
        <v>3896</v>
      </c>
      <c r="F146">
        <v>9.3445977538946706E-2</v>
      </c>
      <c r="G146" t="s">
        <v>3895</v>
      </c>
      <c r="H146">
        <v>38.81</v>
      </c>
      <c r="I146">
        <v>-104.6884</v>
      </c>
      <c r="J146">
        <v>5.2758487370663802</v>
      </c>
    </row>
    <row r="147" spans="1:10">
      <c r="A147">
        <v>218</v>
      </c>
      <c r="B147" t="s">
        <v>165</v>
      </c>
      <c r="C147">
        <v>36.831192100000003</v>
      </c>
      <c r="D147">
        <v>-119.7884387</v>
      </c>
      <c r="E147" t="s">
        <v>3755</v>
      </c>
      <c r="F147">
        <v>8.5947502582106206E-2</v>
      </c>
      <c r="G147" t="s">
        <v>3754</v>
      </c>
      <c r="H147">
        <v>36.78</v>
      </c>
      <c r="I147">
        <v>-119.71939999999999</v>
      </c>
      <c r="J147">
        <v>5.2072928052120098</v>
      </c>
    </row>
    <row r="148" spans="1:10">
      <c r="A148">
        <v>868</v>
      </c>
      <c r="B148" t="s">
        <v>433</v>
      </c>
      <c r="C148">
        <v>32.219110000000001</v>
      </c>
      <c r="D148">
        <v>-110.8091866</v>
      </c>
      <c r="E148" t="s">
        <v>4082</v>
      </c>
      <c r="F148">
        <v>8.3002051538263302E-2</v>
      </c>
      <c r="G148" t="s">
        <v>4083</v>
      </c>
      <c r="H148">
        <v>32.179400000000001</v>
      </c>
      <c r="I148">
        <v>-110.7363</v>
      </c>
      <c r="J148">
        <v>5.0716819142638103</v>
      </c>
    </row>
    <row r="149" spans="1:10">
      <c r="A149">
        <v>203</v>
      </c>
      <c r="B149" t="s">
        <v>149</v>
      </c>
      <c r="C149">
        <v>27.463263099999999</v>
      </c>
      <c r="D149">
        <v>-82.602907299999998</v>
      </c>
      <c r="E149" t="s">
        <v>3957</v>
      </c>
      <c r="F149">
        <v>7.6095540545414203E-2</v>
      </c>
      <c r="G149" t="s">
        <v>3958</v>
      </c>
      <c r="H149">
        <v>27.401389999999999</v>
      </c>
      <c r="I149">
        <v>-82.558610000000002</v>
      </c>
      <c r="J149">
        <v>5.0552937442763399</v>
      </c>
    </row>
    <row r="150" spans="1:10">
      <c r="A150">
        <v>107</v>
      </c>
      <c r="B150" t="s">
        <v>110</v>
      </c>
      <c r="C150">
        <v>35.706783799999997</v>
      </c>
      <c r="D150">
        <v>-81.303630299999995</v>
      </c>
      <c r="E150" t="s">
        <v>4084</v>
      </c>
      <c r="F150">
        <v>8.6211741164011799E-2</v>
      </c>
      <c r="G150" t="s">
        <v>4085</v>
      </c>
      <c r="H150">
        <v>35.742069999999998</v>
      </c>
      <c r="I150">
        <v>-81.382289999999998</v>
      </c>
      <c r="J150">
        <v>5.0471924115642999</v>
      </c>
    </row>
    <row r="151" spans="1:10">
      <c r="A151">
        <v>638</v>
      </c>
      <c r="B151" t="s">
        <v>360</v>
      </c>
      <c r="C151">
        <v>33.806532500000003</v>
      </c>
      <c r="D151">
        <v>-117.9124738</v>
      </c>
      <c r="E151" t="s">
        <v>3894</v>
      </c>
      <c r="F151">
        <v>7.7334218316932796E-2</v>
      </c>
      <c r="G151" t="s">
        <v>3893</v>
      </c>
      <c r="H151">
        <v>33.744199999999999</v>
      </c>
      <c r="I151">
        <v>-117.86669999999999</v>
      </c>
      <c r="J151">
        <v>5.039532136899</v>
      </c>
    </row>
    <row r="152" spans="1:10">
      <c r="A152">
        <v>842</v>
      </c>
      <c r="B152" t="s">
        <v>407</v>
      </c>
      <c r="C152">
        <v>41.7498668</v>
      </c>
      <c r="D152">
        <v>-88.023205399999995</v>
      </c>
      <c r="E152" t="s">
        <v>3914</v>
      </c>
      <c r="F152">
        <v>7.9985789059058898E-2</v>
      </c>
      <c r="G152" t="s">
        <v>3913</v>
      </c>
      <c r="H152">
        <v>41.8127</v>
      </c>
      <c r="I152">
        <v>-88.072699999999998</v>
      </c>
      <c r="J152">
        <v>5.0340477051052099</v>
      </c>
    </row>
    <row r="153" spans="1:10">
      <c r="A153">
        <v>154</v>
      </c>
      <c r="B153" t="s">
        <v>134</v>
      </c>
      <c r="C153">
        <v>40.0977678</v>
      </c>
      <c r="D153">
        <v>-74.884337000000002</v>
      </c>
      <c r="E153" t="s">
        <v>3743</v>
      </c>
      <c r="F153">
        <v>8.5193980807568806E-2</v>
      </c>
      <c r="G153" t="s">
        <v>3742</v>
      </c>
      <c r="H153">
        <v>40.148200000000003</v>
      </c>
      <c r="I153">
        <v>-74.953000000000003</v>
      </c>
      <c r="J153">
        <v>5.0332692233733898</v>
      </c>
    </row>
    <row r="154" spans="1:10">
      <c r="A154">
        <v>425</v>
      </c>
      <c r="B154" t="s">
        <v>280</v>
      </c>
      <c r="C154">
        <v>33.639904000000001</v>
      </c>
      <c r="D154">
        <v>-112.01859</v>
      </c>
      <c r="E154" t="s">
        <v>3864</v>
      </c>
      <c r="F154">
        <v>7.9524611762647607E-2</v>
      </c>
      <c r="G154" t="s">
        <v>3863</v>
      </c>
      <c r="H154">
        <v>33.688330000000001</v>
      </c>
      <c r="I154">
        <v>-112.08167</v>
      </c>
      <c r="J154">
        <v>4.9350386011293104</v>
      </c>
    </row>
    <row r="155" spans="1:10">
      <c r="A155">
        <v>577</v>
      </c>
      <c r="B155" t="s">
        <v>335</v>
      </c>
      <c r="C155">
        <v>37.418847</v>
      </c>
      <c r="D155">
        <v>-121.87755060000001</v>
      </c>
      <c r="E155" t="s">
        <v>4086</v>
      </c>
      <c r="F155">
        <v>7.5678601793110603E-2</v>
      </c>
      <c r="G155" t="s">
        <v>3756</v>
      </c>
      <c r="H155">
        <v>37.359099999999998</v>
      </c>
      <c r="I155">
        <v>-121.92400000000001</v>
      </c>
      <c r="J155">
        <v>4.8486986254644897</v>
      </c>
    </row>
    <row r="156" spans="1:10">
      <c r="A156">
        <v>282</v>
      </c>
      <c r="B156" t="s">
        <v>212</v>
      </c>
      <c r="C156">
        <v>39.754171900000003</v>
      </c>
      <c r="D156">
        <v>-121.86058749999999</v>
      </c>
      <c r="E156" t="s">
        <v>3892</v>
      </c>
      <c r="F156">
        <v>7.4413219429480107E-2</v>
      </c>
      <c r="G156" t="s">
        <v>3891</v>
      </c>
      <c r="H156">
        <v>39.691099999999999</v>
      </c>
      <c r="I156">
        <v>-121.8211</v>
      </c>
      <c r="J156">
        <v>4.8332078073696003</v>
      </c>
    </row>
    <row r="157" spans="1:10">
      <c r="A157">
        <v>827</v>
      </c>
      <c r="B157" t="s">
        <v>391</v>
      </c>
      <c r="C157">
        <v>34.108198700000003</v>
      </c>
      <c r="D157">
        <v>-117.65630899999999</v>
      </c>
      <c r="E157" t="s">
        <v>3872</v>
      </c>
      <c r="F157">
        <v>7.6501513113729103E-2</v>
      </c>
      <c r="G157" t="s">
        <v>3871</v>
      </c>
      <c r="H157">
        <v>34.056109999999997</v>
      </c>
      <c r="I157">
        <v>-117.60028</v>
      </c>
      <c r="J157">
        <v>4.8181558535413602</v>
      </c>
    </row>
    <row r="158" spans="1:10">
      <c r="A158">
        <v>227</v>
      </c>
      <c r="B158" t="s">
        <v>172</v>
      </c>
      <c r="C158">
        <v>42.878562799999997</v>
      </c>
      <c r="D158">
        <v>-78.6949896</v>
      </c>
      <c r="E158" t="s">
        <v>3803</v>
      </c>
      <c r="F158">
        <v>7.4424174916491503E-2</v>
      </c>
      <c r="G158" t="s">
        <v>3802</v>
      </c>
      <c r="H158">
        <v>42.940800000000003</v>
      </c>
      <c r="I158">
        <v>-78.735799999999998</v>
      </c>
      <c r="J158">
        <v>4.7691777027156599</v>
      </c>
    </row>
    <row r="159" spans="1:10">
      <c r="A159">
        <v>207</v>
      </c>
      <c r="B159" t="s">
        <v>154</v>
      </c>
      <c r="C159">
        <v>29.170324699999998</v>
      </c>
      <c r="D159">
        <v>-82.155871200000007</v>
      </c>
      <c r="E159" t="s">
        <v>3807</v>
      </c>
      <c r="F159">
        <v>7.8443025308386705E-2</v>
      </c>
      <c r="G159" t="s">
        <v>3806</v>
      </c>
      <c r="H159">
        <v>29.163799999999998</v>
      </c>
      <c r="I159">
        <v>-82.077699999999993</v>
      </c>
      <c r="J159">
        <v>4.7466208565093</v>
      </c>
    </row>
    <row r="160" spans="1:10">
      <c r="A160">
        <v>893</v>
      </c>
      <c r="B160" t="s">
        <v>465</v>
      </c>
      <c r="C160">
        <v>32.647204799999997</v>
      </c>
      <c r="D160">
        <v>-97.362517400000002</v>
      </c>
      <c r="E160" t="s">
        <v>3890</v>
      </c>
      <c r="F160">
        <v>8.1383135389339903E-2</v>
      </c>
      <c r="G160" t="s">
        <v>3889</v>
      </c>
      <c r="H160">
        <v>32.647500000000001</v>
      </c>
      <c r="I160">
        <v>-97.443899999999999</v>
      </c>
      <c r="J160">
        <v>4.7445710176691804</v>
      </c>
    </row>
    <row r="161" spans="1:10">
      <c r="A161">
        <v>306</v>
      </c>
      <c r="B161" t="s">
        <v>223</v>
      </c>
      <c r="C161">
        <v>28.4586258</v>
      </c>
      <c r="D161">
        <v>-81.397424299999997</v>
      </c>
      <c r="E161" t="s">
        <v>3785</v>
      </c>
      <c r="F161">
        <v>7.6528716284340798E-2</v>
      </c>
      <c r="G161" t="s">
        <v>3784</v>
      </c>
      <c r="H161">
        <v>28.433900000000001</v>
      </c>
      <c r="I161">
        <v>-81.325000000000003</v>
      </c>
      <c r="J161">
        <v>4.7255744317791102</v>
      </c>
    </row>
    <row r="162" spans="1:10">
      <c r="A162">
        <v>882</v>
      </c>
      <c r="B162" t="s">
        <v>450</v>
      </c>
      <c r="C162">
        <v>41.442604799999998</v>
      </c>
      <c r="D162">
        <v>-72.829768400000006</v>
      </c>
      <c r="E162" t="s">
        <v>3731</v>
      </c>
      <c r="F162">
        <v>6.7144648376475005E-2</v>
      </c>
      <c r="G162" t="s">
        <v>3730</v>
      </c>
      <c r="H162">
        <v>41.509720000000002</v>
      </c>
      <c r="I162">
        <v>-72.827780000000004</v>
      </c>
      <c r="J162">
        <v>4.6328651623959702</v>
      </c>
    </row>
    <row r="163" spans="1:10">
      <c r="A163">
        <v>616</v>
      </c>
      <c r="B163" t="s">
        <v>355</v>
      </c>
      <c r="C163">
        <v>30.635230199999999</v>
      </c>
      <c r="D163">
        <v>-88.144950399999999</v>
      </c>
      <c r="E163" t="s">
        <v>4087</v>
      </c>
      <c r="F163">
        <v>7.7396916916627895E-2</v>
      </c>
      <c r="G163" t="s">
        <v>4088</v>
      </c>
      <c r="H163">
        <v>30.626390000000001</v>
      </c>
      <c r="I163">
        <v>-88.068060000000003</v>
      </c>
      <c r="J163">
        <v>4.6207421134195696</v>
      </c>
    </row>
    <row r="164" spans="1:10">
      <c r="A164">
        <v>238</v>
      </c>
      <c r="B164" t="s">
        <v>178</v>
      </c>
      <c r="C164">
        <v>40.857608200000001</v>
      </c>
      <c r="D164">
        <v>-73.077006299999994</v>
      </c>
      <c r="E164" t="s">
        <v>3801</v>
      </c>
      <c r="F164">
        <v>6.8326521694947198E-2</v>
      </c>
      <c r="G164" t="s">
        <v>3800</v>
      </c>
      <c r="H164">
        <v>40.793900000000001</v>
      </c>
      <c r="I164">
        <v>-73.101699999999994</v>
      </c>
      <c r="J164">
        <v>4.5826874635603803</v>
      </c>
    </row>
    <row r="165" spans="1:10">
      <c r="A165">
        <v>880</v>
      </c>
      <c r="B165" t="s">
        <v>448</v>
      </c>
      <c r="C165">
        <v>43.457241099999997</v>
      </c>
      <c r="D165">
        <v>-80.473352500000004</v>
      </c>
      <c r="E165" t="s">
        <v>4089</v>
      </c>
      <c r="F165">
        <v>9.0547907460414995E-2</v>
      </c>
      <c r="G165" t="s">
        <v>4090</v>
      </c>
      <c r="H165">
        <v>43.466700000000003</v>
      </c>
      <c r="I165">
        <v>-80.383300000000006</v>
      </c>
      <c r="J165">
        <v>4.5752164608413297</v>
      </c>
    </row>
    <row r="166" spans="1:10">
      <c r="A166">
        <v>859</v>
      </c>
      <c r="B166" t="s">
        <v>427</v>
      </c>
      <c r="C166">
        <v>32.877683699999999</v>
      </c>
      <c r="D166">
        <v>-97.238928299999998</v>
      </c>
      <c r="E166" t="s">
        <v>3888</v>
      </c>
      <c r="F166">
        <v>7.3187588883501103E-2</v>
      </c>
      <c r="G166" t="s">
        <v>3887</v>
      </c>
      <c r="H166">
        <v>32.833799999999997</v>
      </c>
      <c r="I166">
        <v>-97.297499999999999</v>
      </c>
      <c r="J166">
        <v>4.5553137897654796</v>
      </c>
    </row>
    <row r="167" spans="1:10">
      <c r="A167">
        <v>143</v>
      </c>
      <c r="B167" t="s">
        <v>127</v>
      </c>
      <c r="C167">
        <v>27.716323500000001</v>
      </c>
      <c r="D167">
        <v>-97.437771799999993</v>
      </c>
      <c r="E167" t="s">
        <v>4091</v>
      </c>
      <c r="F167">
        <v>6.8287125049230707E-2</v>
      </c>
      <c r="G167" t="s">
        <v>4092</v>
      </c>
      <c r="H167">
        <v>27.660599999999999</v>
      </c>
      <c r="I167">
        <v>-97.398300000000006</v>
      </c>
      <c r="J167">
        <v>4.5360344379652897</v>
      </c>
    </row>
    <row r="168" spans="1:10">
      <c r="A168">
        <v>230</v>
      </c>
      <c r="B168" t="s">
        <v>176</v>
      </c>
      <c r="C168">
        <v>39.737824400000001</v>
      </c>
      <c r="D168">
        <v>-75.626465199999998</v>
      </c>
      <c r="E168" t="s">
        <v>3886</v>
      </c>
      <c r="F168">
        <v>6.6746496974757194E-2</v>
      </c>
      <c r="G168" t="s">
        <v>3885</v>
      </c>
      <c r="H168">
        <v>39.674399999999999</v>
      </c>
      <c r="I168">
        <v>-75.605669999999904</v>
      </c>
      <c r="J168">
        <v>4.5138001494060704</v>
      </c>
    </row>
    <row r="169" spans="1:10">
      <c r="A169">
        <v>61</v>
      </c>
      <c r="B169" t="s">
        <v>67</v>
      </c>
      <c r="C169">
        <v>37.957949999999997</v>
      </c>
      <c r="D169">
        <v>-87.490896599999999</v>
      </c>
      <c r="E169" t="s">
        <v>3884</v>
      </c>
      <c r="F169">
        <v>8.2455343256573596E-2</v>
      </c>
      <c r="G169" t="s">
        <v>3883</v>
      </c>
      <c r="H169">
        <v>37.965000000000003</v>
      </c>
      <c r="I169">
        <v>-87.573049999999995</v>
      </c>
      <c r="J169">
        <v>4.5122689443988397</v>
      </c>
    </row>
    <row r="170" spans="1:10">
      <c r="A170">
        <v>892</v>
      </c>
      <c r="B170" t="s">
        <v>464</v>
      </c>
      <c r="C170">
        <v>29.550595300000001</v>
      </c>
      <c r="D170">
        <v>-98.409790999999998</v>
      </c>
      <c r="E170" t="s">
        <v>3826</v>
      </c>
      <c r="F170">
        <v>7.4375901225404106E-2</v>
      </c>
      <c r="G170" t="s">
        <v>3825</v>
      </c>
      <c r="H170">
        <v>29.5443</v>
      </c>
      <c r="I170">
        <v>-98.483900000000006</v>
      </c>
      <c r="J170">
        <v>4.4841489560875498</v>
      </c>
    </row>
    <row r="171" spans="1:10">
      <c r="A171">
        <v>90</v>
      </c>
      <c r="B171" t="s">
        <v>102</v>
      </c>
      <c r="C171">
        <v>30.005013000000002</v>
      </c>
      <c r="D171">
        <v>-95.429017999999999</v>
      </c>
      <c r="E171" t="s">
        <v>3882</v>
      </c>
      <c r="F171">
        <v>7.3410724645653999E-2</v>
      </c>
      <c r="G171" t="s">
        <v>3881</v>
      </c>
      <c r="H171">
        <v>29.98</v>
      </c>
      <c r="I171">
        <v>-95.36</v>
      </c>
      <c r="J171">
        <v>4.48253498484784</v>
      </c>
    </row>
    <row r="172" spans="1:10">
      <c r="A172">
        <v>239</v>
      </c>
      <c r="B172" t="s">
        <v>179</v>
      </c>
      <c r="C172">
        <v>40.799024600000003</v>
      </c>
      <c r="D172">
        <v>-73.414904100000001</v>
      </c>
      <c r="E172" t="s">
        <v>3989</v>
      </c>
      <c r="F172">
        <v>6.4886547372860606E-2</v>
      </c>
      <c r="G172" t="s">
        <v>3990</v>
      </c>
      <c r="H172">
        <v>40.734169999999999</v>
      </c>
      <c r="I172">
        <v>-73.416939999999997</v>
      </c>
      <c r="J172">
        <v>4.47642976575042</v>
      </c>
    </row>
    <row r="173" spans="1:10">
      <c r="A173">
        <v>551</v>
      </c>
      <c r="B173" t="s">
        <v>319</v>
      </c>
      <c r="C173">
        <v>41.037999599999999</v>
      </c>
      <c r="D173">
        <v>-73.783782000000002</v>
      </c>
      <c r="E173" t="s">
        <v>4093</v>
      </c>
      <c r="F173">
        <v>8.1587316882963695E-2</v>
      </c>
      <c r="G173" t="s">
        <v>4094</v>
      </c>
      <c r="H173">
        <v>41.066940000000002</v>
      </c>
      <c r="I173">
        <v>-73.707499999999996</v>
      </c>
      <c r="J173">
        <v>4.4572290007282502</v>
      </c>
    </row>
    <row r="174" spans="1:10">
      <c r="A174">
        <v>145</v>
      </c>
      <c r="B174" t="s">
        <v>130</v>
      </c>
      <c r="C174">
        <v>35.580602900000002</v>
      </c>
      <c r="D174">
        <v>-77.3681871</v>
      </c>
      <c r="E174" t="s">
        <v>4095</v>
      </c>
      <c r="F174">
        <v>6.6639588945457101E-2</v>
      </c>
      <c r="G174" t="s">
        <v>4096</v>
      </c>
      <c r="H174">
        <v>35.64</v>
      </c>
      <c r="I174">
        <v>-77.398399999999995</v>
      </c>
      <c r="J174">
        <v>4.4341936786797298</v>
      </c>
    </row>
    <row r="175" spans="1:10">
      <c r="A175">
        <v>65</v>
      </c>
      <c r="B175" t="s">
        <v>72</v>
      </c>
      <c r="C175">
        <v>35.8573764</v>
      </c>
      <c r="D175">
        <v>-78.709172100000004</v>
      </c>
      <c r="E175" t="s">
        <v>3848</v>
      </c>
      <c r="F175">
        <v>6.3824818177332293E-2</v>
      </c>
      <c r="G175" t="s">
        <v>3847</v>
      </c>
      <c r="H175">
        <v>35.794400000000003</v>
      </c>
      <c r="I175">
        <v>-78.698800000000006</v>
      </c>
      <c r="J175">
        <v>4.3807728424889101</v>
      </c>
    </row>
    <row r="176" spans="1:10">
      <c r="A176">
        <v>894</v>
      </c>
      <c r="B176" t="s">
        <v>468</v>
      </c>
      <c r="C176">
        <v>47.848378400000001</v>
      </c>
      <c r="D176">
        <v>-122.2501764</v>
      </c>
      <c r="E176" t="s">
        <v>3880</v>
      </c>
      <c r="F176">
        <v>6.6594119977069696E-2</v>
      </c>
      <c r="G176" t="s">
        <v>3879</v>
      </c>
      <c r="H176">
        <v>47.907780000000002</v>
      </c>
      <c r="I176">
        <v>-122.28028</v>
      </c>
      <c r="J176">
        <v>4.3359569021689</v>
      </c>
    </row>
    <row r="177" spans="1:10">
      <c r="A177">
        <v>884</v>
      </c>
      <c r="B177" t="s">
        <v>453</v>
      </c>
      <c r="C177">
        <v>26.253032399999999</v>
      </c>
      <c r="D177">
        <v>-80.200498199999998</v>
      </c>
      <c r="E177" t="s">
        <v>4097</v>
      </c>
      <c r="F177">
        <v>6.3455176534292196E-2</v>
      </c>
      <c r="G177" t="s">
        <v>4098</v>
      </c>
      <c r="H177">
        <v>26.196940000000001</v>
      </c>
      <c r="I177">
        <v>-80.170829999999995</v>
      </c>
      <c r="J177">
        <v>4.27843619207556</v>
      </c>
    </row>
    <row r="178" spans="1:10">
      <c r="A178">
        <v>104</v>
      </c>
      <c r="B178" t="s">
        <v>103</v>
      </c>
      <c r="C178">
        <v>35.370943699999998</v>
      </c>
      <c r="D178">
        <v>-77.954362000000003</v>
      </c>
      <c r="E178" t="s">
        <v>4099</v>
      </c>
      <c r="F178">
        <v>6.5319809045112004E-2</v>
      </c>
      <c r="G178" t="s">
        <v>4100</v>
      </c>
      <c r="H178">
        <v>35.424399999999999</v>
      </c>
      <c r="I178">
        <v>-77.991900000000001</v>
      </c>
      <c r="J178">
        <v>4.2510150339701704</v>
      </c>
    </row>
    <row r="179" spans="1:10">
      <c r="A179">
        <v>504</v>
      </c>
      <c r="B179" t="s">
        <v>286</v>
      </c>
      <c r="C179">
        <v>42.222351400000001</v>
      </c>
      <c r="D179">
        <v>-71.822689299999993</v>
      </c>
      <c r="E179" t="s">
        <v>4021</v>
      </c>
      <c r="F179">
        <v>6.9779410118244206E-2</v>
      </c>
      <c r="G179" t="s">
        <v>3775</v>
      </c>
      <c r="H179">
        <v>42.270600000000002</v>
      </c>
      <c r="I179">
        <v>-71.873099999999994</v>
      </c>
      <c r="J179">
        <v>4.2157987039923297</v>
      </c>
    </row>
    <row r="180" spans="1:10">
      <c r="A180">
        <v>398</v>
      </c>
      <c r="B180" t="s">
        <v>267</v>
      </c>
      <c r="C180">
        <v>29.627610099999998</v>
      </c>
      <c r="D180">
        <v>-95.5883252</v>
      </c>
      <c r="E180" t="s">
        <v>3941</v>
      </c>
      <c r="F180">
        <v>6.8579601348001007E-2</v>
      </c>
      <c r="G180" t="s">
        <v>3942</v>
      </c>
      <c r="H180">
        <v>29.621939999999999</v>
      </c>
      <c r="I180">
        <v>-95.656670000000005</v>
      </c>
      <c r="J180">
        <v>4.1313571659840003</v>
      </c>
    </row>
    <row r="181" spans="1:10">
      <c r="A181">
        <v>866</v>
      </c>
      <c r="B181" t="s">
        <v>431</v>
      </c>
      <c r="C181">
        <v>33.568362700000002</v>
      </c>
      <c r="D181">
        <v>-111.88537530000001</v>
      </c>
      <c r="E181" t="s">
        <v>3725</v>
      </c>
      <c r="F181">
        <v>5.9962585446089102E-2</v>
      </c>
      <c r="G181" t="s">
        <v>3724</v>
      </c>
      <c r="H181">
        <v>33.622779999999999</v>
      </c>
      <c r="I181">
        <v>-111.91056</v>
      </c>
      <c r="J181">
        <v>4.0218747968303301</v>
      </c>
    </row>
    <row r="182" spans="1:10">
      <c r="A182">
        <v>427</v>
      </c>
      <c r="B182" t="s">
        <v>282</v>
      </c>
      <c r="C182">
        <v>33.565419900000002</v>
      </c>
      <c r="D182">
        <v>-112.2415692</v>
      </c>
      <c r="E182" t="s">
        <v>3777</v>
      </c>
      <c r="F182">
        <v>6.6743591038015401E-2</v>
      </c>
      <c r="G182" t="s">
        <v>3776</v>
      </c>
      <c r="H182">
        <v>33.594999999999999</v>
      </c>
      <c r="I182">
        <v>-112.3014</v>
      </c>
      <c r="J182">
        <v>4.0085211643095802</v>
      </c>
    </row>
    <row r="183" spans="1:10">
      <c r="A183">
        <v>567</v>
      </c>
      <c r="B183" t="s">
        <v>326</v>
      </c>
      <c r="C183">
        <v>33.860988499999998</v>
      </c>
      <c r="D183">
        <v>-118.0473416</v>
      </c>
      <c r="E183" t="s">
        <v>3762</v>
      </c>
      <c r="F183">
        <v>6.9322124136588295E-2</v>
      </c>
      <c r="G183" t="s">
        <v>3761</v>
      </c>
      <c r="H183">
        <v>33.871940000000002</v>
      </c>
      <c r="I183">
        <v>-117.97889000000001</v>
      </c>
      <c r="J183">
        <v>4.0073464692987297</v>
      </c>
    </row>
    <row r="184" spans="1:10">
      <c r="A184">
        <v>217</v>
      </c>
      <c r="B184" t="s">
        <v>163</v>
      </c>
      <c r="C184">
        <v>43.170047799999999</v>
      </c>
      <c r="D184">
        <v>-77.707885000000005</v>
      </c>
      <c r="E184" t="s">
        <v>3878</v>
      </c>
      <c r="F184">
        <v>6.1793947841517601E-2</v>
      </c>
      <c r="G184" t="s">
        <v>3877</v>
      </c>
      <c r="H184">
        <v>43.116700000000002</v>
      </c>
      <c r="I184">
        <v>-77.676699999999997</v>
      </c>
      <c r="J184">
        <v>4.0058848958834599</v>
      </c>
    </row>
    <row r="185" spans="1:10">
      <c r="A185">
        <v>291</v>
      </c>
      <c r="B185" t="s">
        <v>217</v>
      </c>
      <c r="C185">
        <v>44.859425999999999</v>
      </c>
      <c r="D185">
        <v>-93.302886000000001</v>
      </c>
      <c r="E185" t="s">
        <v>3876</v>
      </c>
      <c r="F185">
        <v>7.7681313531638499E-2</v>
      </c>
      <c r="G185" t="s">
        <v>3875</v>
      </c>
      <c r="H185">
        <v>44.883099999999999</v>
      </c>
      <c r="I185">
        <v>-93.228899999999996</v>
      </c>
      <c r="J185">
        <v>3.98377678335524</v>
      </c>
    </row>
    <row r="186" spans="1:10">
      <c r="A186">
        <v>813</v>
      </c>
      <c r="B186" t="s">
        <v>376</v>
      </c>
      <c r="C186">
        <v>41.655017100000002</v>
      </c>
      <c r="D186">
        <v>-88.121078999999995</v>
      </c>
      <c r="E186" t="s">
        <v>3874</v>
      </c>
      <c r="F186">
        <v>6.2396769366772097E-2</v>
      </c>
      <c r="G186" t="s">
        <v>3873</v>
      </c>
      <c r="H186">
        <v>41.604129999999998</v>
      </c>
      <c r="I186">
        <v>-88.084969999999998</v>
      </c>
      <c r="J186">
        <v>3.9785690713408899</v>
      </c>
    </row>
    <row r="187" spans="1:10">
      <c r="A187">
        <v>870</v>
      </c>
      <c r="B187" t="s">
        <v>435</v>
      </c>
      <c r="C187">
        <v>34.110100000000003</v>
      </c>
      <c r="D187">
        <v>-117.576904</v>
      </c>
      <c r="E187" t="s">
        <v>3872</v>
      </c>
      <c r="F187">
        <v>5.88333024400347E-2</v>
      </c>
      <c r="G187" t="s">
        <v>3871</v>
      </c>
      <c r="H187">
        <v>34.056109999999997</v>
      </c>
      <c r="I187">
        <v>-117.60028</v>
      </c>
      <c r="J187">
        <v>3.9553690412537699</v>
      </c>
    </row>
    <row r="188" spans="1:10">
      <c r="A188">
        <v>802</v>
      </c>
      <c r="B188" t="s">
        <v>369</v>
      </c>
      <c r="C188">
        <v>42.159537100000001</v>
      </c>
      <c r="D188">
        <v>-87.961405900000003</v>
      </c>
      <c r="E188" t="s">
        <v>3862</v>
      </c>
      <c r="F188">
        <v>6.8640591847833304E-2</v>
      </c>
      <c r="G188" t="s">
        <v>3861</v>
      </c>
      <c r="H188">
        <v>42.120829999999998</v>
      </c>
      <c r="I188">
        <v>-87.904719999999998</v>
      </c>
      <c r="J188">
        <v>3.95169988636634</v>
      </c>
    </row>
    <row r="189" spans="1:10">
      <c r="A189">
        <v>879</v>
      </c>
      <c r="B189" t="s">
        <v>446</v>
      </c>
      <c r="C189">
        <v>34.6688993</v>
      </c>
      <c r="D189">
        <v>-118.1329064</v>
      </c>
      <c r="E189" t="s">
        <v>4101</v>
      </c>
      <c r="F189">
        <v>6.3144052843082998E-2</v>
      </c>
      <c r="G189" t="s">
        <v>4102</v>
      </c>
      <c r="H189">
        <v>34.629440000000002</v>
      </c>
      <c r="I189">
        <v>-118.08360999999999</v>
      </c>
      <c r="J189">
        <v>3.9094853457174898</v>
      </c>
    </row>
    <row r="190" spans="1:10">
      <c r="A190">
        <v>257</v>
      </c>
      <c r="B190" t="s">
        <v>191</v>
      </c>
      <c r="C190">
        <v>34.151497300000003</v>
      </c>
      <c r="D190">
        <v>-118.076684</v>
      </c>
      <c r="E190" t="s">
        <v>3993</v>
      </c>
      <c r="F190">
        <v>6.8091107960511502E-2</v>
      </c>
      <c r="G190" t="s">
        <v>3994</v>
      </c>
      <c r="H190">
        <v>34.148299999999999</v>
      </c>
      <c r="I190">
        <v>-118.1447</v>
      </c>
      <c r="J190">
        <v>3.90382856047002</v>
      </c>
    </row>
    <row r="191" spans="1:10">
      <c r="A191">
        <v>339</v>
      </c>
      <c r="B191" t="s">
        <v>236</v>
      </c>
      <c r="C191">
        <v>39.2263181</v>
      </c>
      <c r="D191">
        <v>-76.659894300000005</v>
      </c>
      <c r="E191" t="s">
        <v>3870</v>
      </c>
      <c r="F191">
        <v>5.8240910879723801E-2</v>
      </c>
      <c r="G191" t="s">
        <v>3869</v>
      </c>
      <c r="H191">
        <v>39.173299999999998</v>
      </c>
      <c r="I191">
        <v>-76.683999999999997</v>
      </c>
      <c r="J191">
        <v>3.8795346530529402</v>
      </c>
    </row>
    <row r="192" spans="1:10">
      <c r="A192">
        <v>854</v>
      </c>
      <c r="B192" t="s">
        <v>420</v>
      </c>
      <c r="C192">
        <v>40.803985599999997</v>
      </c>
      <c r="D192">
        <v>-74.146464300000005</v>
      </c>
      <c r="E192" t="s">
        <v>4103</v>
      </c>
      <c r="F192">
        <v>5.6159097765629502E-2</v>
      </c>
      <c r="G192" t="s">
        <v>4104</v>
      </c>
      <c r="H192">
        <v>40.748100000000001</v>
      </c>
      <c r="I192">
        <v>-74.152000000000001</v>
      </c>
      <c r="J192">
        <v>3.8671920493062801</v>
      </c>
    </row>
    <row r="193" spans="1:10">
      <c r="A193">
        <v>267</v>
      </c>
      <c r="B193" t="s">
        <v>207</v>
      </c>
      <c r="C193">
        <v>33.900993800000002</v>
      </c>
      <c r="D193">
        <v>-117.46574990000001</v>
      </c>
      <c r="E193" t="s">
        <v>3868</v>
      </c>
      <c r="F193">
        <v>5.77242537106398E-2</v>
      </c>
      <c r="G193" t="s">
        <v>3867</v>
      </c>
      <c r="H193">
        <v>33.95194</v>
      </c>
      <c r="I193">
        <v>-117.43861</v>
      </c>
      <c r="J193">
        <v>3.8420302723965101</v>
      </c>
    </row>
    <row r="194" spans="1:10">
      <c r="A194">
        <v>602</v>
      </c>
      <c r="B194" t="s">
        <v>345</v>
      </c>
      <c r="C194">
        <v>35.492153799999997</v>
      </c>
      <c r="D194">
        <v>-97.602681099999998</v>
      </c>
      <c r="E194" t="s">
        <v>3866</v>
      </c>
      <c r="F194">
        <v>6.1026316386053901E-2</v>
      </c>
      <c r="G194" t="s">
        <v>3865</v>
      </c>
      <c r="H194">
        <v>35.534170000000003</v>
      </c>
      <c r="I194">
        <v>-97.646940000000001</v>
      </c>
      <c r="J194">
        <v>3.8228757188868601</v>
      </c>
    </row>
    <row r="195" spans="1:10">
      <c r="A195">
        <v>426</v>
      </c>
      <c r="B195" t="s">
        <v>281</v>
      </c>
      <c r="C195">
        <v>33.480995200000002</v>
      </c>
      <c r="D195">
        <v>-111.92473560000001</v>
      </c>
      <c r="E195" t="s">
        <v>3979</v>
      </c>
      <c r="F195">
        <v>5.5284193856834397E-2</v>
      </c>
      <c r="G195" t="s">
        <v>3980</v>
      </c>
      <c r="H195">
        <v>33.425800000000002</v>
      </c>
      <c r="I195">
        <v>-111.9216</v>
      </c>
      <c r="J195">
        <v>3.80824597836774</v>
      </c>
    </row>
    <row r="196" spans="1:10">
      <c r="A196">
        <v>144</v>
      </c>
      <c r="B196" t="s">
        <v>129</v>
      </c>
      <c r="C196">
        <v>37.369553199999999</v>
      </c>
      <c r="D196">
        <v>-79.174607199999997</v>
      </c>
      <c r="E196" t="s">
        <v>4105</v>
      </c>
      <c r="F196">
        <v>5.8367990560581E-2</v>
      </c>
      <c r="G196" t="s">
        <v>4106</v>
      </c>
      <c r="H196">
        <v>37.320799999999998</v>
      </c>
      <c r="I196">
        <v>-79.206699999999998</v>
      </c>
      <c r="J196">
        <v>3.7981765925614499</v>
      </c>
    </row>
    <row r="197" spans="1:10">
      <c r="A197">
        <v>826</v>
      </c>
      <c r="B197" t="s">
        <v>390</v>
      </c>
      <c r="C197">
        <v>33.3943613</v>
      </c>
      <c r="D197">
        <v>-111.8696065</v>
      </c>
      <c r="E197" t="s">
        <v>3979</v>
      </c>
      <c r="F197">
        <v>6.0759492262029299E-2</v>
      </c>
      <c r="G197" t="s">
        <v>3980</v>
      </c>
      <c r="H197">
        <v>33.425800000000002</v>
      </c>
      <c r="I197">
        <v>-111.9216</v>
      </c>
      <c r="J197">
        <v>3.7047991897954402</v>
      </c>
    </row>
    <row r="198" spans="1:10">
      <c r="A198">
        <v>229</v>
      </c>
      <c r="B198" t="s">
        <v>174</v>
      </c>
      <c r="C198">
        <v>39.701492999999999</v>
      </c>
      <c r="D198">
        <v>-104.9098458</v>
      </c>
      <c r="E198" t="s">
        <v>4107</v>
      </c>
      <c r="F198">
        <v>5.7564923578857598E-2</v>
      </c>
      <c r="G198" t="s">
        <v>4108</v>
      </c>
      <c r="H198">
        <v>39.748899999999999</v>
      </c>
      <c r="I198">
        <v>-104.9425</v>
      </c>
      <c r="J198">
        <v>3.7044872513080001</v>
      </c>
    </row>
    <row r="199" spans="1:10">
      <c r="A199">
        <v>374</v>
      </c>
      <c r="B199" t="s">
        <v>258</v>
      </c>
      <c r="C199">
        <v>33.655994800000002</v>
      </c>
      <c r="D199">
        <v>-112.1328264</v>
      </c>
      <c r="E199" t="s">
        <v>3864</v>
      </c>
      <c r="F199">
        <v>6.0518942654342003E-2</v>
      </c>
      <c r="G199" t="s">
        <v>3863</v>
      </c>
      <c r="H199">
        <v>33.688330000000001</v>
      </c>
      <c r="I199">
        <v>-112.08167</v>
      </c>
      <c r="J199">
        <v>3.6954611389252401</v>
      </c>
    </row>
    <row r="200" spans="1:10">
      <c r="A200">
        <v>538</v>
      </c>
      <c r="B200" t="s">
        <v>58</v>
      </c>
      <c r="C200">
        <v>39.794325800000003</v>
      </c>
      <c r="D200">
        <v>-89.703702399999997</v>
      </c>
      <c r="E200" t="s">
        <v>4109</v>
      </c>
      <c r="F200">
        <v>5.4126657678080899E-2</v>
      </c>
      <c r="G200" t="s">
        <v>4110</v>
      </c>
      <c r="H200">
        <v>39.844700000000003</v>
      </c>
      <c r="I200">
        <v>-89.683899999999994</v>
      </c>
      <c r="J200">
        <v>3.6315612114681302</v>
      </c>
    </row>
    <row r="201" spans="1:10">
      <c r="A201">
        <v>601</v>
      </c>
      <c r="B201" t="s">
        <v>344</v>
      </c>
      <c r="C201">
        <v>42.986924700000003</v>
      </c>
      <c r="D201">
        <v>-88.005526599999996</v>
      </c>
      <c r="E201" t="s">
        <v>4111</v>
      </c>
      <c r="F201">
        <v>5.5019580493227499E-2</v>
      </c>
      <c r="G201" t="s">
        <v>4112</v>
      </c>
      <c r="H201">
        <v>42.9375</v>
      </c>
      <c r="I201">
        <v>-88.029700000000005</v>
      </c>
      <c r="J201">
        <v>3.62519624418174</v>
      </c>
    </row>
    <row r="202" spans="1:10">
      <c r="A202">
        <v>280</v>
      </c>
      <c r="B202" t="s">
        <v>211</v>
      </c>
      <c r="C202">
        <v>33.748831699999997</v>
      </c>
      <c r="D202">
        <v>-117.0015642</v>
      </c>
      <c r="E202" t="s">
        <v>4113</v>
      </c>
      <c r="F202">
        <v>5.7628000716069799E-2</v>
      </c>
      <c r="G202" t="s">
        <v>4114</v>
      </c>
      <c r="H202">
        <v>33.786900000000003</v>
      </c>
      <c r="I202">
        <v>-116.95829999999999</v>
      </c>
      <c r="J202">
        <v>3.6174070829723699</v>
      </c>
    </row>
    <row r="203" spans="1:10">
      <c r="A203">
        <v>844</v>
      </c>
      <c r="B203" t="s">
        <v>409</v>
      </c>
      <c r="C203">
        <v>42.070723399999999</v>
      </c>
      <c r="D203">
        <v>-87.9247984</v>
      </c>
      <c r="E203" t="s">
        <v>3862</v>
      </c>
      <c r="F203">
        <v>5.3979750926806298E-2</v>
      </c>
      <c r="G203" t="s">
        <v>3861</v>
      </c>
      <c r="H203">
        <v>42.120829999999998</v>
      </c>
      <c r="I203">
        <v>-87.904719999999998</v>
      </c>
      <c r="J203">
        <v>3.6090298694033298</v>
      </c>
    </row>
    <row r="204" spans="1:10">
      <c r="A204">
        <v>262</v>
      </c>
      <c r="B204" t="s">
        <v>199</v>
      </c>
      <c r="C204">
        <v>33.854493499999997</v>
      </c>
      <c r="D204">
        <v>-117.91998390000001</v>
      </c>
      <c r="E204" t="s">
        <v>3762</v>
      </c>
      <c r="F204">
        <v>6.1435404934454201E-2</v>
      </c>
      <c r="G204" t="s">
        <v>3761</v>
      </c>
      <c r="H204">
        <v>33.871940000000002</v>
      </c>
      <c r="I204">
        <v>-117.97889000000001</v>
      </c>
      <c r="J204">
        <v>3.5940491967324202</v>
      </c>
    </row>
    <row r="205" spans="1:10">
      <c r="A205">
        <v>830</v>
      </c>
      <c r="B205" t="s">
        <v>393</v>
      </c>
      <c r="C205">
        <v>39.862248999999998</v>
      </c>
      <c r="D205">
        <v>-105.06102079999999</v>
      </c>
      <c r="E205" t="s">
        <v>3781</v>
      </c>
      <c r="F205">
        <v>6.0110318196126403E-2</v>
      </c>
      <c r="G205" t="s">
        <v>3780</v>
      </c>
      <c r="H205">
        <v>39.898800000000001</v>
      </c>
      <c r="I205">
        <v>-105.0133</v>
      </c>
      <c r="J205">
        <v>3.57675348421603</v>
      </c>
    </row>
    <row r="206" spans="1:10">
      <c r="A206">
        <v>864</v>
      </c>
      <c r="B206" t="s">
        <v>429</v>
      </c>
      <c r="C206">
        <v>33.448564400000002</v>
      </c>
      <c r="D206">
        <v>-112.3490975</v>
      </c>
      <c r="E206" t="s">
        <v>4115</v>
      </c>
      <c r="F206">
        <v>5.24130362945101E-2</v>
      </c>
      <c r="G206" t="s">
        <v>4116</v>
      </c>
      <c r="H206">
        <v>33.499099999999999</v>
      </c>
      <c r="I206">
        <v>-112.363</v>
      </c>
      <c r="J206">
        <v>3.5741803758458301</v>
      </c>
    </row>
    <row r="207" spans="1:10">
      <c r="A207">
        <v>243</v>
      </c>
      <c r="B207" t="s">
        <v>182</v>
      </c>
      <c r="C207">
        <v>36.8202566</v>
      </c>
      <c r="D207">
        <v>-76.221420300000005</v>
      </c>
      <c r="E207" t="s">
        <v>3799</v>
      </c>
      <c r="F207">
        <v>5.0994926371647403E-2</v>
      </c>
      <c r="G207" t="s">
        <v>3798</v>
      </c>
      <c r="H207">
        <v>36.870699999999999</v>
      </c>
      <c r="I207">
        <v>-76.228899999999996</v>
      </c>
      <c r="J207">
        <v>3.5030144248527701</v>
      </c>
    </row>
    <row r="208" spans="1:10">
      <c r="A208">
        <v>833</v>
      </c>
      <c r="B208" t="s">
        <v>396</v>
      </c>
      <c r="C208">
        <v>39.698616299999998</v>
      </c>
      <c r="D208">
        <v>-105.1116932</v>
      </c>
      <c r="E208" t="s">
        <v>3860</v>
      </c>
      <c r="F208">
        <v>5.0950598347129797E-2</v>
      </c>
      <c r="G208" t="s">
        <v>3859</v>
      </c>
      <c r="H208">
        <v>39.748800000000003</v>
      </c>
      <c r="I208">
        <v>-105.12050000000001</v>
      </c>
      <c r="J208">
        <v>3.4938404417761801</v>
      </c>
    </row>
    <row r="209" spans="1:10">
      <c r="A209">
        <v>603</v>
      </c>
      <c r="B209" t="s">
        <v>346</v>
      </c>
      <c r="C209">
        <v>32.630777500000001</v>
      </c>
      <c r="D209">
        <v>-96.859366399999999</v>
      </c>
      <c r="E209" t="s">
        <v>3858</v>
      </c>
      <c r="F209">
        <v>5.0801884189565001E-2</v>
      </c>
      <c r="G209" t="s">
        <v>3857</v>
      </c>
      <c r="H209">
        <v>32.68083</v>
      </c>
      <c r="I209">
        <v>-96.86806</v>
      </c>
      <c r="J209">
        <v>3.48610223118063</v>
      </c>
    </row>
    <row r="210" spans="1:10">
      <c r="A210">
        <v>307</v>
      </c>
      <c r="B210" t="s">
        <v>225</v>
      </c>
      <c r="C210">
        <v>26.099597299999999</v>
      </c>
      <c r="D210">
        <v>-80.257114599999994</v>
      </c>
      <c r="E210" t="s">
        <v>4117</v>
      </c>
      <c r="F210">
        <v>5.6061910781293502E-2</v>
      </c>
      <c r="G210" t="s">
        <v>4118</v>
      </c>
      <c r="H210">
        <v>26.101900000000001</v>
      </c>
      <c r="I210">
        <v>-80.201099999999997</v>
      </c>
      <c r="J210">
        <v>3.4853121060059098</v>
      </c>
    </row>
    <row r="211" spans="1:10">
      <c r="A211">
        <v>874</v>
      </c>
      <c r="B211" t="s">
        <v>441</v>
      </c>
      <c r="C211">
        <v>32.636425600000003</v>
      </c>
      <c r="D211">
        <v>-117.02661569999999</v>
      </c>
      <c r="E211" t="s">
        <v>4119</v>
      </c>
      <c r="F211">
        <v>5.9292138617623301E-2</v>
      </c>
      <c r="G211" t="s">
        <v>4120</v>
      </c>
      <c r="H211">
        <v>32.64</v>
      </c>
      <c r="I211">
        <v>-117.08580000000001</v>
      </c>
      <c r="J211">
        <v>3.4595181359687102</v>
      </c>
    </row>
    <row r="212" spans="1:10">
      <c r="A212">
        <v>887</v>
      </c>
      <c r="B212" t="s">
        <v>456</v>
      </c>
      <c r="C212">
        <v>33.515796000000002</v>
      </c>
      <c r="D212">
        <v>-82.052352999999997</v>
      </c>
      <c r="E212" t="s">
        <v>3856</v>
      </c>
      <c r="F212">
        <v>5.0752130841971499E-2</v>
      </c>
      <c r="G212" t="s">
        <v>3855</v>
      </c>
      <c r="H212">
        <v>33.466940000000001</v>
      </c>
      <c r="I212">
        <v>-82.038609999999906</v>
      </c>
      <c r="J212">
        <v>3.4593293996401102</v>
      </c>
    </row>
    <row r="213" spans="1:10">
      <c r="A213">
        <v>403</v>
      </c>
      <c r="B213" t="s">
        <v>273</v>
      </c>
      <c r="C213">
        <v>27.991327999999999</v>
      </c>
      <c r="D213">
        <v>-81.957463599999997</v>
      </c>
      <c r="E213" t="s">
        <v>3854</v>
      </c>
      <c r="F213">
        <v>5.6136446173230201E-2</v>
      </c>
      <c r="G213" t="s">
        <v>3853</v>
      </c>
      <c r="H213">
        <v>27.991399999999999</v>
      </c>
      <c r="I213">
        <v>-82.013599999999997</v>
      </c>
      <c r="J213">
        <v>3.43129065528449</v>
      </c>
    </row>
    <row r="214" spans="1:10">
      <c r="A214">
        <v>165</v>
      </c>
      <c r="B214" t="s">
        <v>140</v>
      </c>
      <c r="C214">
        <v>41.806513600000002</v>
      </c>
      <c r="D214">
        <v>-87.812779199999994</v>
      </c>
      <c r="E214" t="s">
        <v>4121</v>
      </c>
      <c r="F214">
        <v>6.39040186341992E-2</v>
      </c>
      <c r="G214" t="s">
        <v>4122</v>
      </c>
      <c r="H214">
        <v>41.786110000000001</v>
      </c>
      <c r="I214">
        <v>-87.752219999999994</v>
      </c>
      <c r="J214">
        <v>3.4299624966881801</v>
      </c>
    </row>
    <row r="215" spans="1:10">
      <c r="A215">
        <v>270</v>
      </c>
      <c r="B215" t="s">
        <v>208</v>
      </c>
      <c r="C215">
        <v>34.163060899999998</v>
      </c>
      <c r="D215">
        <v>-118.62930609999999</v>
      </c>
      <c r="E215" t="s">
        <v>3852</v>
      </c>
      <c r="F215">
        <v>5.8048182624606398E-2</v>
      </c>
      <c r="G215" t="s">
        <v>3851</v>
      </c>
      <c r="H215">
        <v>34.181899999999999</v>
      </c>
      <c r="I215">
        <v>-118.5744</v>
      </c>
      <c r="J215">
        <v>3.4029930607073702</v>
      </c>
    </row>
    <row r="216" spans="1:10">
      <c r="A216">
        <v>513</v>
      </c>
      <c r="B216" t="s">
        <v>295</v>
      </c>
      <c r="C216">
        <v>41.770366899999999</v>
      </c>
      <c r="D216">
        <v>-71.422878499999996</v>
      </c>
      <c r="E216" t="s">
        <v>3850</v>
      </c>
      <c r="F216">
        <v>4.8824311340359902E-2</v>
      </c>
      <c r="G216" t="s">
        <v>3849</v>
      </c>
      <c r="H216">
        <v>41.722499999999997</v>
      </c>
      <c r="I216">
        <v>-71.432500000000005</v>
      </c>
      <c r="J216">
        <v>3.3407380418686099</v>
      </c>
    </row>
    <row r="217" spans="1:10">
      <c r="A217">
        <v>208</v>
      </c>
      <c r="B217" t="s">
        <v>155</v>
      </c>
      <c r="C217">
        <v>40.712733</v>
      </c>
      <c r="D217">
        <v>-73.360144199999993</v>
      </c>
      <c r="E217" t="s">
        <v>3989</v>
      </c>
      <c r="F217">
        <v>6.0706736583679997E-2</v>
      </c>
      <c r="G217" t="s">
        <v>3990</v>
      </c>
      <c r="H217">
        <v>40.734169999999999</v>
      </c>
      <c r="I217">
        <v>-73.416939999999997</v>
      </c>
      <c r="J217">
        <v>3.3283725677791902</v>
      </c>
    </row>
    <row r="218" spans="1:10">
      <c r="A218">
        <v>297</v>
      </c>
      <c r="B218" t="s">
        <v>220</v>
      </c>
      <c r="C218">
        <v>38.092336299999999</v>
      </c>
      <c r="D218">
        <v>-78.470355600000005</v>
      </c>
      <c r="E218" t="s">
        <v>3787</v>
      </c>
      <c r="F218">
        <v>4.9400334928524803E-2</v>
      </c>
      <c r="G218" t="s">
        <v>3786</v>
      </c>
      <c r="H218">
        <v>38.13861</v>
      </c>
      <c r="I218">
        <v>-78.453059999999994</v>
      </c>
      <c r="J218">
        <v>3.3278033324256602</v>
      </c>
    </row>
    <row r="219" spans="1:10">
      <c r="A219">
        <v>295</v>
      </c>
      <c r="B219" t="s">
        <v>219</v>
      </c>
      <c r="C219">
        <v>39.85718</v>
      </c>
      <c r="D219">
        <v>-104.982788</v>
      </c>
      <c r="E219" t="s">
        <v>3781</v>
      </c>
      <c r="F219">
        <v>5.1606264580961902E-2</v>
      </c>
      <c r="G219" t="s">
        <v>3780</v>
      </c>
      <c r="H219">
        <v>39.898800000000001</v>
      </c>
      <c r="I219">
        <v>-105.0133</v>
      </c>
      <c r="J219">
        <v>3.29784443221833</v>
      </c>
    </row>
    <row r="220" spans="1:10">
      <c r="A220">
        <v>357</v>
      </c>
      <c r="B220" t="s">
        <v>249</v>
      </c>
      <c r="C220">
        <v>38.825083399999997</v>
      </c>
      <c r="D220">
        <v>-76.947849700000006</v>
      </c>
      <c r="E220" t="s">
        <v>3947</v>
      </c>
      <c r="F220">
        <v>5.5501777734136698E-2</v>
      </c>
      <c r="G220" t="s">
        <v>3948</v>
      </c>
      <c r="H220">
        <v>38.795499999999997</v>
      </c>
      <c r="I220">
        <v>-76.994810000000001</v>
      </c>
      <c r="J220">
        <v>3.2538927374505899</v>
      </c>
    </row>
    <row r="221" spans="1:10">
      <c r="A221">
        <v>66</v>
      </c>
      <c r="B221" t="s">
        <v>75</v>
      </c>
      <c r="C221">
        <v>35.767078900000001</v>
      </c>
      <c r="D221">
        <v>-78.743083900000002</v>
      </c>
      <c r="E221" t="s">
        <v>3848</v>
      </c>
      <c r="F221">
        <v>5.2033703543182201E-2</v>
      </c>
      <c r="G221" t="s">
        <v>3847</v>
      </c>
      <c r="H221">
        <v>35.794400000000003</v>
      </c>
      <c r="I221">
        <v>-78.698800000000006</v>
      </c>
      <c r="J221">
        <v>3.12049931476998</v>
      </c>
    </row>
    <row r="222" spans="1:10">
      <c r="A222">
        <v>857</v>
      </c>
      <c r="B222" t="s">
        <v>424</v>
      </c>
      <c r="C222">
        <v>40.189856900000002</v>
      </c>
      <c r="D222">
        <v>-79.821461299999996</v>
      </c>
      <c r="E222" t="s">
        <v>3846</v>
      </c>
      <c r="F222">
        <v>5.4658428035393503E-2</v>
      </c>
      <c r="G222" t="s">
        <v>3845</v>
      </c>
      <c r="H222">
        <v>40.163600000000002</v>
      </c>
      <c r="I222">
        <v>-79.869399999999999</v>
      </c>
      <c r="J222">
        <v>3.1175195391088901</v>
      </c>
    </row>
    <row r="223" spans="1:10">
      <c r="A223">
        <v>76</v>
      </c>
      <c r="B223" t="s">
        <v>87</v>
      </c>
      <c r="C223">
        <v>40.746481000000003</v>
      </c>
      <c r="D223">
        <v>-74.008567999999997</v>
      </c>
      <c r="E223" t="s">
        <v>3747</v>
      </c>
      <c r="F223">
        <v>5.1010686380396603E-2</v>
      </c>
      <c r="G223" t="s">
        <v>3746</v>
      </c>
      <c r="H223">
        <v>40.778979999999997</v>
      </c>
      <c r="I223">
        <v>-73.969250000000002</v>
      </c>
      <c r="J223">
        <v>3.04701973068827</v>
      </c>
    </row>
    <row r="224" spans="1:10">
      <c r="A224">
        <v>319</v>
      </c>
      <c r="B224" t="s">
        <v>230</v>
      </c>
      <c r="C224">
        <v>33.919125000000001</v>
      </c>
      <c r="D224">
        <v>-84.299160999999998</v>
      </c>
      <c r="E224" t="s">
        <v>3844</v>
      </c>
      <c r="F224">
        <v>4.4230906682996701E-2</v>
      </c>
      <c r="G224" t="s">
        <v>3843</v>
      </c>
      <c r="H224">
        <v>33.875</v>
      </c>
      <c r="I224">
        <v>-84.302219999999906</v>
      </c>
      <c r="J224">
        <v>3.04629717349138</v>
      </c>
    </row>
    <row r="225" spans="1:10">
      <c r="A225">
        <v>621</v>
      </c>
      <c r="B225" t="s">
        <v>357</v>
      </c>
      <c r="C225">
        <v>30.022647500000001</v>
      </c>
      <c r="D225">
        <v>-90.237338699999995</v>
      </c>
      <c r="E225" t="s">
        <v>3842</v>
      </c>
      <c r="F225">
        <v>4.7709037403211203E-2</v>
      </c>
      <c r="G225" t="s">
        <v>3841</v>
      </c>
      <c r="H225">
        <v>29.99691</v>
      </c>
      <c r="I225">
        <v>-90.277510000000007</v>
      </c>
      <c r="J225">
        <v>2.9903563008849399</v>
      </c>
    </row>
    <row r="226" spans="1:10">
      <c r="A226">
        <v>138</v>
      </c>
      <c r="B226" t="s">
        <v>124</v>
      </c>
      <c r="C226">
        <v>33.1996574</v>
      </c>
      <c r="D226">
        <v>-87.542808899999997</v>
      </c>
      <c r="E226" t="s">
        <v>4123</v>
      </c>
      <c r="F226">
        <v>5.02595998190353E-2</v>
      </c>
      <c r="G226" t="s">
        <v>4124</v>
      </c>
      <c r="H226">
        <v>33.212499999999999</v>
      </c>
      <c r="I226">
        <v>-87.591399999999993</v>
      </c>
      <c r="J226">
        <v>2.9509159262881601</v>
      </c>
    </row>
    <row r="227" spans="1:10">
      <c r="A227">
        <v>35</v>
      </c>
      <c r="B227" t="s">
        <v>52</v>
      </c>
      <c r="C227">
        <v>34.548990000000003</v>
      </c>
      <c r="D227">
        <v>-86.974164999999999</v>
      </c>
      <c r="E227" t="s">
        <v>4125</v>
      </c>
      <c r="F227">
        <v>4.8249772279250099E-2</v>
      </c>
      <c r="G227" t="s">
        <v>4126</v>
      </c>
      <c r="H227">
        <v>34.575560000000003</v>
      </c>
      <c r="I227">
        <v>-86.933890000000005</v>
      </c>
      <c r="J227">
        <v>2.93750260667677</v>
      </c>
    </row>
    <row r="228" spans="1:10">
      <c r="A228">
        <v>353</v>
      </c>
      <c r="B228" t="s">
        <v>246</v>
      </c>
      <c r="C228">
        <v>33.384744699999999</v>
      </c>
      <c r="D228">
        <v>-111.9246179</v>
      </c>
      <c r="E228" t="s">
        <v>3979</v>
      </c>
      <c r="F228">
        <v>4.1166070719711699E-2</v>
      </c>
      <c r="G228" t="s">
        <v>3980</v>
      </c>
      <c r="H228">
        <v>33.425800000000002</v>
      </c>
      <c r="I228">
        <v>-111.9216</v>
      </c>
      <c r="J228">
        <v>2.8347939124286401</v>
      </c>
    </row>
    <row r="229" spans="1:10">
      <c r="A229">
        <v>164</v>
      </c>
      <c r="B229" t="s">
        <v>138</v>
      </c>
      <c r="C229">
        <v>44.942215300000001</v>
      </c>
      <c r="D229">
        <v>-122.9768038</v>
      </c>
      <c r="E229" t="s">
        <v>3840</v>
      </c>
      <c r="F229">
        <v>4.4444165967309199E-2</v>
      </c>
      <c r="G229" t="s">
        <v>3839</v>
      </c>
      <c r="H229">
        <v>44.905000000000001</v>
      </c>
      <c r="I229">
        <v>-123.00109999999999</v>
      </c>
      <c r="J229">
        <v>2.8327970342998001</v>
      </c>
    </row>
    <row r="230" spans="1:10">
      <c r="A230">
        <v>575</v>
      </c>
      <c r="B230" t="s">
        <v>332</v>
      </c>
      <c r="C230">
        <v>37.7545608</v>
      </c>
      <c r="D230">
        <v>-122.2495035</v>
      </c>
      <c r="E230" t="s">
        <v>3758</v>
      </c>
      <c r="F230">
        <v>4.3845998390843299E-2</v>
      </c>
      <c r="G230" t="s">
        <v>3757</v>
      </c>
      <c r="H230">
        <v>37.72139</v>
      </c>
      <c r="I230">
        <v>-122.22083000000001</v>
      </c>
      <c r="J230">
        <v>2.7748584815242499</v>
      </c>
    </row>
    <row r="231" spans="1:10">
      <c r="A231">
        <v>837</v>
      </c>
      <c r="B231" t="s">
        <v>401</v>
      </c>
      <c r="C231">
        <v>42.149023300000003</v>
      </c>
      <c r="D231">
        <v>-87.837974799999998</v>
      </c>
      <c r="E231" t="s">
        <v>4001</v>
      </c>
      <c r="F231">
        <v>5.3377700005997397E-2</v>
      </c>
      <c r="G231" t="s">
        <v>4002</v>
      </c>
      <c r="H231">
        <v>42.139800000000001</v>
      </c>
      <c r="I231">
        <v>-87.785399999999996</v>
      </c>
      <c r="J231">
        <v>2.7744963417402602</v>
      </c>
    </row>
    <row r="232" spans="1:10">
      <c r="A232">
        <v>609</v>
      </c>
      <c r="B232" t="s">
        <v>349</v>
      </c>
      <c r="C232">
        <v>35.386399699999998</v>
      </c>
      <c r="D232">
        <v>-119.0223154</v>
      </c>
      <c r="E232" t="s">
        <v>4034</v>
      </c>
      <c r="F232">
        <v>4.2991066016672498E-2</v>
      </c>
      <c r="G232" t="s">
        <v>4035</v>
      </c>
      <c r="H232">
        <v>35.418599999999998</v>
      </c>
      <c r="I232">
        <v>-119.0508</v>
      </c>
      <c r="J232">
        <v>2.7409707021393199</v>
      </c>
    </row>
    <row r="233" spans="1:10">
      <c r="A233">
        <v>89</v>
      </c>
      <c r="B233" t="s">
        <v>98</v>
      </c>
      <c r="C233">
        <v>32.693173299999998</v>
      </c>
      <c r="D233">
        <v>-97.124797599999994</v>
      </c>
      <c r="E233" t="s">
        <v>3811</v>
      </c>
      <c r="F233">
        <v>4.27699479149726E-2</v>
      </c>
      <c r="G233" t="s">
        <v>3810</v>
      </c>
      <c r="H233">
        <v>32.663609999999998</v>
      </c>
      <c r="I233">
        <v>-97.093890000000002</v>
      </c>
      <c r="J233">
        <v>2.7193136469594998</v>
      </c>
    </row>
    <row r="234" spans="1:10">
      <c r="A234">
        <v>223</v>
      </c>
      <c r="B234" t="s">
        <v>169</v>
      </c>
      <c r="C234">
        <v>41.4051343</v>
      </c>
      <c r="D234">
        <v>-81.8004964</v>
      </c>
      <c r="E234" t="s">
        <v>3935</v>
      </c>
      <c r="F234">
        <v>5.1506706645352403E-2</v>
      </c>
      <c r="G234" t="s">
        <v>3936</v>
      </c>
      <c r="H234">
        <v>41.405700000000003</v>
      </c>
      <c r="I234">
        <v>-81.852000000000004</v>
      </c>
      <c r="J234">
        <v>2.6762845867476699</v>
      </c>
    </row>
    <row r="235" spans="1:10">
      <c r="A235">
        <v>328</v>
      </c>
      <c r="C235">
        <v>33.656695999999997</v>
      </c>
      <c r="D235">
        <v>-111.933106</v>
      </c>
      <c r="E235" t="s">
        <v>3725</v>
      </c>
      <c r="F235">
        <v>4.0726123950106698E-2</v>
      </c>
      <c r="G235" t="s">
        <v>3724</v>
      </c>
      <c r="H235">
        <v>33.622779999999999</v>
      </c>
      <c r="I235">
        <v>-111.91056</v>
      </c>
      <c r="J235">
        <v>2.6745215333357502</v>
      </c>
    </row>
    <row r="236" spans="1:10">
      <c r="A236">
        <v>95</v>
      </c>
      <c r="B236" t="s">
        <v>105</v>
      </c>
      <c r="C236">
        <v>29.364522300000001</v>
      </c>
      <c r="D236">
        <v>-98.4388091</v>
      </c>
      <c r="E236" t="s">
        <v>4127</v>
      </c>
      <c r="F236">
        <v>4.1930157406092503E-2</v>
      </c>
      <c r="G236" t="s">
        <v>4128</v>
      </c>
      <c r="H236">
        <v>29.338899999999999</v>
      </c>
      <c r="I236">
        <v>-98.471999999999994</v>
      </c>
      <c r="J236">
        <v>2.6692875242698202</v>
      </c>
    </row>
    <row r="237" spans="1:10">
      <c r="A237">
        <v>819</v>
      </c>
      <c r="B237" t="s">
        <v>381</v>
      </c>
      <c r="C237">
        <v>44.858371699999999</v>
      </c>
      <c r="D237">
        <v>-93.431387599999994</v>
      </c>
      <c r="E237" t="s">
        <v>3838</v>
      </c>
      <c r="F237">
        <v>4.71166855227605E-2</v>
      </c>
      <c r="G237" t="s">
        <v>3837</v>
      </c>
      <c r="H237">
        <v>44.832099999999997</v>
      </c>
      <c r="I237">
        <v>-93.470500000000001</v>
      </c>
      <c r="J237">
        <v>2.6424934450837099</v>
      </c>
    </row>
    <row r="238" spans="1:10">
      <c r="A238">
        <v>261</v>
      </c>
      <c r="B238" t="s">
        <v>198</v>
      </c>
      <c r="C238">
        <v>33.828482700000002</v>
      </c>
      <c r="D238">
        <v>-118.30986110000001</v>
      </c>
      <c r="E238" t="s">
        <v>3795</v>
      </c>
      <c r="F238">
        <v>4.1823087792502697E-2</v>
      </c>
      <c r="G238" t="s">
        <v>3794</v>
      </c>
      <c r="H238">
        <v>33.801600000000001</v>
      </c>
      <c r="I238">
        <v>-118.3419</v>
      </c>
      <c r="J238">
        <v>2.6134644194384702</v>
      </c>
    </row>
    <row r="239" spans="1:10">
      <c r="A239">
        <v>540</v>
      </c>
      <c r="B239" t="s">
        <v>58</v>
      </c>
      <c r="C239">
        <v>43.092912400000003</v>
      </c>
      <c r="D239">
        <v>-76.148812100000001</v>
      </c>
      <c r="E239" t="s">
        <v>4129</v>
      </c>
      <c r="F239">
        <v>4.8547687279306598E-2</v>
      </c>
      <c r="G239" t="s">
        <v>4130</v>
      </c>
      <c r="H239">
        <v>43.1111</v>
      </c>
      <c r="I239">
        <v>-76.103800000000007</v>
      </c>
      <c r="J239">
        <v>2.6000768994681298</v>
      </c>
    </row>
    <row r="240" spans="1:10">
      <c r="A240">
        <v>189</v>
      </c>
      <c r="B240" t="s">
        <v>146</v>
      </c>
      <c r="C240">
        <v>40.846656000000003</v>
      </c>
      <c r="D240">
        <v>-74.110073999999997</v>
      </c>
      <c r="E240" t="s">
        <v>4019</v>
      </c>
      <c r="F240">
        <v>4.8798710966576203E-2</v>
      </c>
      <c r="G240" t="s">
        <v>4020</v>
      </c>
      <c r="H240">
        <v>40.85</v>
      </c>
      <c r="I240">
        <v>-74.061390000000003</v>
      </c>
      <c r="J240">
        <v>2.5613999424706102</v>
      </c>
    </row>
    <row r="241" spans="1:10">
      <c r="A241">
        <v>706</v>
      </c>
      <c r="B241" t="s">
        <v>366</v>
      </c>
      <c r="C241">
        <v>33.698697699999997</v>
      </c>
      <c r="D241">
        <v>-117.8281985</v>
      </c>
      <c r="E241" t="s">
        <v>4131</v>
      </c>
      <c r="F241">
        <v>4.2522872169452601E-2</v>
      </c>
      <c r="G241" t="s">
        <v>4132</v>
      </c>
      <c r="H241">
        <v>33.68</v>
      </c>
      <c r="I241">
        <v>-117.86639</v>
      </c>
      <c r="J241">
        <v>2.5499276818250101</v>
      </c>
    </row>
    <row r="242" spans="1:10">
      <c r="A242">
        <v>240</v>
      </c>
      <c r="B242" t="s">
        <v>180</v>
      </c>
      <c r="C242">
        <v>40.766010999999999</v>
      </c>
      <c r="D242">
        <v>-73.072244900000001</v>
      </c>
      <c r="E242" t="s">
        <v>3801</v>
      </c>
      <c r="F242">
        <v>4.0563521013463201E-2</v>
      </c>
      <c r="G242" t="s">
        <v>3800</v>
      </c>
      <c r="H242">
        <v>40.793900000000001</v>
      </c>
      <c r="I242">
        <v>-73.101699999999994</v>
      </c>
      <c r="J242">
        <v>2.4678808954976801</v>
      </c>
    </row>
    <row r="243" spans="1:10">
      <c r="A243">
        <v>821</v>
      </c>
      <c r="B243" t="s">
        <v>384</v>
      </c>
      <c r="C243">
        <v>40.150353899999999</v>
      </c>
      <c r="D243">
        <v>-74.999409700000001</v>
      </c>
      <c r="E243" t="s">
        <v>3743</v>
      </c>
      <c r="F243">
        <v>4.6459654963202299E-2</v>
      </c>
      <c r="G243" t="s">
        <v>3742</v>
      </c>
      <c r="H243">
        <v>40.148200000000003</v>
      </c>
      <c r="I243">
        <v>-74.953000000000003</v>
      </c>
      <c r="J243">
        <v>2.4616772438497101</v>
      </c>
    </row>
    <row r="244" spans="1:10">
      <c r="A244">
        <v>610</v>
      </c>
      <c r="B244" t="s">
        <v>103</v>
      </c>
      <c r="C244">
        <v>38.226153500000002</v>
      </c>
      <c r="D244">
        <v>-122.624612</v>
      </c>
      <c r="E244" t="s">
        <v>3753</v>
      </c>
      <c r="F244">
        <v>3.5793817989284202E-2</v>
      </c>
      <c r="G244" t="s">
        <v>3752</v>
      </c>
      <c r="H244">
        <v>38.2577</v>
      </c>
      <c r="I244">
        <v>-122.60769999999999</v>
      </c>
      <c r="J244">
        <v>2.3623413712219499</v>
      </c>
    </row>
    <row r="245" spans="1:10">
      <c r="A245">
        <v>407</v>
      </c>
      <c r="B245" t="s">
        <v>274</v>
      </c>
      <c r="C245">
        <v>28.302225199999999</v>
      </c>
      <c r="D245">
        <v>-81.447473000000002</v>
      </c>
      <c r="E245" t="s">
        <v>3779</v>
      </c>
      <c r="F245">
        <v>3.4972814070948099E-2</v>
      </c>
      <c r="G245" t="s">
        <v>3778</v>
      </c>
      <c r="H245">
        <v>28.276299999999999</v>
      </c>
      <c r="I245">
        <v>-81.423999999999893</v>
      </c>
      <c r="J245">
        <v>2.2878894671059502</v>
      </c>
    </row>
    <row r="246" spans="1:10">
      <c r="A246">
        <v>304</v>
      </c>
      <c r="B246" t="s">
        <v>221</v>
      </c>
      <c r="C246">
        <v>39.627227499999996</v>
      </c>
      <c r="D246">
        <v>-105.0235741</v>
      </c>
      <c r="E246" t="s">
        <v>4133</v>
      </c>
      <c r="F246">
        <v>4.2371303343885801E-2</v>
      </c>
      <c r="G246" t="s">
        <v>4134</v>
      </c>
      <c r="H246">
        <v>39.621099999999998</v>
      </c>
      <c r="I246">
        <v>-105.0655</v>
      </c>
      <c r="J246">
        <v>2.2763859744400201</v>
      </c>
    </row>
    <row r="247" spans="1:10">
      <c r="A247">
        <v>704</v>
      </c>
      <c r="B247" t="s">
        <v>364</v>
      </c>
      <c r="C247">
        <v>25.7877598</v>
      </c>
      <c r="D247">
        <v>-80.380701700000003</v>
      </c>
      <c r="E247" t="s">
        <v>3749</v>
      </c>
      <c r="F247">
        <v>3.2588936142962502E-2</v>
      </c>
      <c r="G247" t="s">
        <v>3748</v>
      </c>
      <c r="H247">
        <v>25.755299999999998</v>
      </c>
      <c r="I247">
        <v>-80.383600000000001</v>
      </c>
      <c r="J247">
        <v>2.2417681038465802</v>
      </c>
    </row>
    <row r="248" spans="1:10">
      <c r="A248">
        <v>23</v>
      </c>
      <c r="B248" t="s">
        <v>33</v>
      </c>
      <c r="C248">
        <v>34.8209534</v>
      </c>
      <c r="D248">
        <v>-82.370894800000002</v>
      </c>
      <c r="E248" t="s">
        <v>4135</v>
      </c>
      <c r="F248">
        <v>3.5314881206092601E-2</v>
      </c>
      <c r="G248" t="s">
        <v>4136</v>
      </c>
      <c r="H248">
        <v>34.846110000000003</v>
      </c>
      <c r="I248">
        <v>-82.346109999999996</v>
      </c>
      <c r="J248">
        <v>2.2342171890298199</v>
      </c>
    </row>
    <row r="249" spans="1:10">
      <c r="A249">
        <v>258</v>
      </c>
      <c r="B249" t="s">
        <v>192</v>
      </c>
      <c r="C249">
        <v>34.008392200000003</v>
      </c>
      <c r="D249">
        <v>-118.48852309999999</v>
      </c>
      <c r="E249" t="s">
        <v>4137</v>
      </c>
      <c r="F249">
        <v>3.7870674465202203E-2</v>
      </c>
      <c r="G249" t="s">
        <v>4138</v>
      </c>
      <c r="H249">
        <v>34.015830000000001</v>
      </c>
      <c r="I249">
        <v>-118.45139</v>
      </c>
      <c r="J249">
        <v>2.1921177375903098</v>
      </c>
    </row>
    <row r="250" spans="1:10">
      <c r="A250">
        <v>263</v>
      </c>
      <c r="B250" t="s">
        <v>205</v>
      </c>
      <c r="C250">
        <v>33.958092899999997</v>
      </c>
      <c r="D250">
        <v>-118.41768070000001</v>
      </c>
      <c r="E250" t="s">
        <v>3793</v>
      </c>
      <c r="F250">
        <v>3.5182658553609802E-2</v>
      </c>
      <c r="G250" t="s">
        <v>3792</v>
      </c>
      <c r="H250">
        <v>33.938000000000002</v>
      </c>
      <c r="I250">
        <v>-118.3888</v>
      </c>
      <c r="J250">
        <v>2.1609852232310001</v>
      </c>
    </row>
    <row r="251" spans="1:10">
      <c r="A251">
        <v>250</v>
      </c>
      <c r="B251" t="s">
        <v>187</v>
      </c>
      <c r="C251">
        <v>37.143484800000003</v>
      </c>
      <c r="D251">
        <v>-76.456748000000005</v>
      </c>
      <c r="E251" t="s">
        <v>3836</v>
      </c>
      <c r="F251">
        <v>3.8103067475463402E-2</v>
      </c>
      <c r="G251" t="s">
        <v>3835</v>
      </c>
      <c r="H251">
        <v>37.13194</v>
      </c>
      <c r="I251">
        <v>-76.49306</v>
      </c>
      <c r="J251">
        <v>2.1570570915837801</v>
      </c>
    </row>
    <row r="252" spans="1:10">
      <c r="A252">
        <v>809</v>
      </c>
      <c r="B252" t="s">
        <v>373</v>
      </c>
      <c r="C252">
        <v>39.5532033</v>
      </c>
      <c r="D252">
        <v>-104.88211149999999</v>
      </c>
      <c r="E252" t="s">
        <v>3834</v>
      </c>
      <c r="F252">
        <v>3.7353470322577E-2</v>
      </c>
      <c r="G252" t="s">
        <v>3833</v>
      </c>
      <c r="H252">
        <v>39.570279999999997</v>
      </c>
      <c r="I252">
        <v>-104.84889</v>
      </c>
      <c r="J252">
        <v>2.1295447510134502</v>
      </c>
    </row>
    <row r="253" spans="1:10">
      <c r="A253">
        <v>515</v>
      </c>
      <c r="B253" t="s">
        <v>297</v>
      </c>
      <c r="C253">
        <v>42.9177648</v>
      </c>
      <c r="D253">
        <v>-85.581338500000001</v>
      </c>
      <c r="E253" t="s">
        <v>3772</v>
      </c>
      <c r="F253">
        <v>3.7552657979032601E-2</v>
      </c>
      <c r="G253" t="s">
        <v>3771</v>
      </c>
      <c r="H253">
        <v>42.937800000000003</v>
      </c>
      <c r="I253">
        <v>-85.613100000000003</v>
      </c>
      <c r="J253">
        <v>2.1233269935838099</v>
      </c>
    </row>
    <row r="254" spans="1:10">
      <c r="A254">
        <v>361</v>
      </c>
      <c r="B254" t="s">
        <v>2286</v>
      </c>
      <c r="C254">
        <v>39.000348500000001</v>
      </c>
      <c r="D254">
        <v>-76.9304542</v>
      </c>
      <c r="E254" t="s">
        <v>4052</v>
      </c>
      <c r="F254">
        <v>2.9869813355459199E-2</v>
      </c>
      <c r="G254" t="s">
        <v>4053</v>
      </c>
      <c r="H254">
        <v>39.030200000000001</v>
      </c>
      <c r="I254">
        <v>-76.9315</v>
      </c>
      <c r="J254">
        <v>2.0599852151648199</v>
      </c>
    </row>
    <row r="255" spans="1:10">
      <c r="A255">
        <v>210</v>
      </c>
      <c r="B255" t="s">
        <v>157</v>
      </c>
      <c r="C255">
        <v>40.752452099999999</v>
      </c>
      <c r="D255">
        <v>-73.8966475</v>
      </c>
      <c r="E255" t="s">
        <v>3805</v>
      </c>
      <c r="F255">
        <v>3.1505387010166301E-2</v>
      </c>
      <c r="G255" t="s">
        <v>3804</v>
      </c>
      <c r="H255">
        <v>40.779200000000003</v>
      </c>
      <c r="I255">
        <v>-73.88</v>
      </c>
      <c r="J255">
        <v>2.0418997331502098</v>
      </c>
    </row>
    <row r="256" spans="1:10">
      <c r="A256">
        <v>598</v>
      </c>
      <c r="B256" t="s">
        <v>343</v>
      </c>
      <c r="C256">
        <v>36.299943399999997</v>
      </c>
      <c r="D256">
        <v>-119.3097874</v>
      </c>
      <c r="E256" t="s">
        <v>3832</v>
      </c>
      <c r="F256">
        <v>3.0125648512859E-2</v>
      </c>
      <c r="G256" t="s">
        <v>3831</v>
      </c>
      <c r="H256">
        <v>36.328330000000001</v>
      </c>
      <c r="I256">
        <v>-119.2997</v>
      </c>
      <c r="J256">
        <v>2.0366012008832701</v>
      </c>
    </row>
    <row r="257" spans="1:10">
      <c r="A257">
        <v>815</v>
      </c>
      <c r="B257" t="s">
        <v>378</v>
      </c>
      <c r="C257">
        <v>45.091096200000003</v>
      </c>
      <c r="D257">
        <v>-93.352678400000002</v>
      </c>
      <c r="E257" t="s">
        <v>3745</v>
      </c>
      <c r="F257">
        <v>2.9214732259600799E-2</v>
      </c>
      <c r="G257" t="s">
        <v>3744</v>
      </c>
      <c r="H257">
        <v>45.06194</v>
      </c>
      <c r="I257">
        <v>-93.350830000000002</v>
      </c>
      <c r="J257">
        <v>2.0154119633563701</v>
      </c>
    </row>
    <row r="258" spans="1:10">
      <c r="A258">
        <v>584</v>
      </c>
      <c r="B258" t="s">
        <v>339</v>
      </c>
      <c r="C258">
        <v>36.807271999999998</v>
      </c>
      <c r="D258">
        <v>-119.7071909</v>
      </c>
      <c r="E258" t="s">
        <v>3755</v>
      </c>
      <c r="F258">
        <v>2.98801624294384E-2</v>
      </c>
      <c r="G258" t="s">
        <v>3754</v>
      </c>
      <c r="H258">
        <v>36.78</v>
      </c>
      <c r="I258">
        <v>-119.71939999999999</v>
      </c>
      <c r="J258">
        <v>1.99874644536741</v>
      </c>
    </row>
    <row r="259" spans="1:10">
      <c r="A259">
        <v>102</v>
      </c>
      <c r="B259" t="s">
        <v>107</v>
      </c>
      <c r="C259">
        <v>37.314653300000003</v>
      </c>
      <c r="D259">
        <v>-76.736183199999999</v>
      </c>
      <c r="E259" t="s">
        <v>4139</v>
      </c>
      <c r="F259">
        <v>3.4784953401288801E-2</v>
      </c>
      <c r="G259" t="s">
        <v>4140</v>
      </c>
      <c r="H259">
        <v>37.301699999999997</v>
      </c>
      <c r="I259">
        <v>-76.703900000000004</v>
      </c>
      <c r="J259">
        <v>1.9900778858008801</v>
      </c>
    </row>
    <row r="260" spans="1:10">
      <c r="A260">
        <v>596</v>
      </c>
      <c r="B260" t="s">
        <v>342</v>
      </c>
      <c r="C260">
        <v>32.978437100000001</v>
      </c>
      <c r="D260">
        <v>-96.716411800000003</v>
      </c>
      <c r="E260" t="s">
        <v>3830</v>
      </c>
      <c r="F260">
        <v>3.1782898792427697E-2</v>
      </c>
      <c r="G260" t="s">
        <v>3829</v>
      </c>
      <c r="H260">
        <v>32.996299999999998</v>
      </c>
      <c r="I260">
        <v>-96.742699999999999</v>
      </c>
      <c r="J260">
        <v>1.96119359530653</v>
      </c>
    </row>
    <row r="261" spans="1:10">
      <c r="A261">
        <v>311</v>
      </c>
      <c r="B261" t="s">
        <v>226</v>
      </c>
      <c r="C261">
        <v>26.0259198</v>
      </c>
      <c r="D261">
        <v>-80.2497276</v>
      </c>
      <c r="E261" t="s">
        <v>3783</v>
      </c>
      <c r="F261">
        <v>2.8370285825145301E-2</v>
      </c>
      <c r="G261" t="s">
        <v>3782</v>
      </c>
      <c r="H261">
        <v>25.998889999999999</v>
      </c>
      <c r="I261">
        <v>-80.241109999999907</v>
      </c>
      <c r="J261">
        <v>1.9364210644804201</v>
      </c>
    </row>
    <row r="262" spans="1:10">
      <c r="A262">
        <v>58</v>
      </c>
      <c r="B262" t="s">
        <v>64</v>
      </c>
      <c r="C262">
        <v>38.967402999999997</v>
      </c>
      <c r="D262">
        <v>-92.332823000000005</v>
      </c>
      <c r="E262" t="s">
        <v>4141</v>
      </c>
      <c r="F262">
        <v>2.8323049588628298E-2</v>
      </c>
      <c r="G262" t="s">
        <v>4142</v>
      </c>
      <c r="H262">
        <v>38.9422</v>
      </c>
      <c r="I262">
        <v>-92.319900000000004</v>
      </c>
      <c r="J262">
        <v>1.8726963497176301</v>
      </c>
    </row>
    <row r="263" spans="1:10">
      <c r="A263">
        <v>33</v>
      </c>
      <c r="B263" t="s">
        <v>45</v>
      </c>
      <c r="C263">
        <v>32.531453800000001</v>
      </c>
      <c r="D263">
        <v>-84.967145400000007</v>
      </c>
      <c r="E263" t="s">
        <v>3828</v>
      </c>
      <c r="F263">
        <v>2.92918445236954E-2</v>
      </c>
      <c r="G263" t="s">
        <v>3827</v>
      </c>
      <c r="H263">
        <v>32.516100000000002</v>
      </c>
      <c r="I263">
        <v>-84.9422</v>
      </c>
      <c r="J263">
        <v>1.8000358808868699</v>
      </c>
    </row>
    <row r="264" spans="1:10">
      <c r="A264">
        <v>245</v>
      </c>
      <c r="B264" t="s">
        <v>184</v>
      </c>
      <c r="C264">
        <v>36.811218699999998</v>
      </c>
      <c r="D264">
        <v>-76.064982999999998</v>
      </c>
      <c r="E264" t="s">
        <v>3797</v>
      </c>
      <c r="F264">
        <v>3.2118983182683497E-2</v>
      </c>
      <c r="G264" t="s">
        <v>3796</v>
      </c>
      <c r="H264">
        <v>36.816670000000002</v>
      </c>
      <c r="I264">
        <v>-76.033330000000007</v>
      </c>
      <c r="J264">
        <v>1.7947675024560801</v>
      </c>
    </row>
    <row r="265" spans="1:10">
      <c r="A265">
        <v>81</v>
      </c>
      <c r="B265" t="s">
        <v>93</v>
      </c>
      <c r="C265">
        <v>39.139333000000001</v>
      </c>
      <c r="D265">
        <v>-94.574405999999996</v>
      </c>
      <c r="E265" t="s">
        <v>3813</v>
      </c>
      <c r="F265">
        <v>2.9145361980945101E-2</v>
      </c>
      <c r="G265" t="s">
        <v>3812</v>
      </c>
      <c r="H265">
        <v>39.120800000000003</v>
      </c>
      <c r="I265">
        <v>-94.596900000000005</v>
      </c>
      <c r="J265">
        <v>1.75929502077356</v>
      </c>
    </row>
    <row r="266" spans="1:10">
      <c r="A266">
        <v>707</v>
      </c>
      <c r="B266" t="s">
        <v>367</v>
      </c>
      <c r="C266">
        <v>40.7576666</v>
      </c>
      <c r="D266">
        <v>-73.9872029</v>
      </c>
      <c r="E266" t="s">
        <v>3747</v>
      </c>
      <c r="F266">
        <v>2.78669631996342E-2</v>
      </c>
      <c r="G266" t="s">
        <v>3746</v>
      </c>
      <c r="H266">
        <v>40.778979999999997</v>
      </c>
      <c r="I266">
        <v>-73.969250000000002</v>
      </c>
      <c r="J266">
        <v>1.7464206831161599</v>
      </c>
    </row>
    <row r="267" spans="1:10">
      <c r="A267">
        <v>13</v>
      </c>
      <c r="B267" t="s">
        <v>14</v>
      </c>
      <c r="C267">
        <v>33.987444699999998</v>
      </c>
      <c r="D267">
        <v>-81.054020899999998</v>
      </c>
      <c r="E267" t="s">
        <v>4143</v>
      </c>
      <c r="F267">
        <v>3.0205718645643798E-2</v>
      </c>
      <c r="G267" t="s">
        <v>4144</v>
      </c>
      <c r="H267">
        <v>33.991509999999998</v>
      </c>
      <c r="I267">
        <v>-81.024090000000001</v>
      </c>
      <c r="J267">
        <v>1.7410964697715501</v>
      </c>
    </row>
    <row r="268" spans="1:10">
      <c r="A268">
        <v>852</v>
      </c>
      <c r="B268" t="s">
        <v>417</v>
      </c>
      <c r="C268">
        <v>40.462474999999998</v>
      </c>
      <c r="D268">
        <v>-74.452162000000001</v>
      </c>
      <c r="E268" t="s">
        <v>3995</v>
      </c>
      <c r="F268">
        <v>3.1329254842720401E-2</v>
      </c>
      <c r="G268" t="s">
        <v>3996</v>
      </c>
      <c r="H268">
        <v>40.472819999999999</v>
      </c>
      <c r="I268">
        <v>-74.42259</v>
      </c>
      <c r="J268">
        <v>1.7140681786182901</v>
      </c>
    </row>
    <row r="269" spans="1:10">
      <c r="A269">
        <v>564</v>
      </c>
      <c r="B269" t="s">
        <v>324</v>
      </c>
      <c r="C269">
        <v>43.072233199999999</v>
      </c>
      <c r="D269">
        <v>-88.060767900000002</v>
      </c>
      <c r="E269" t="s">
        <v>3764</v>
      </c>
      <c r="F269">
        <v>3.1369669629283697E-2</v>
      </c>
      <c r="G269" t="s">
        <v>3763</v>
      </c>
      <c r="H269">
        <v>43.071899999999999</v>
      </c>
      <c r="I269">
        <v>-88.029399999999995</v>
      </c>
      <c r="J269">
        <v>1.58763182639219</v>
      </c>
    </row>
    <row r="270" spans="1:10">
      <c r="A270">
        <v>358</v>
      </c>
      <c r="B270" t="s">
        <v>250</v>
      </c>
      <c r="C270">
        <v>39.884093100000001</v>
      </c>
      <c r="D270">
        <v>-104.9907355</v>
      </c>
      <c r="E270" t="s">
        <v>3781</v>
      </c>
      <c r="F270">
        <v>2.6934171007478001E-2</v>
      </c>
      <c r="G270" t="s">
        <v>3780</v>
      </c>
      <c r="H270">
        <v>39.898800000000001</v>
      </c>
      <c r="I270">
        <v>-105.0133</v>
      </c>
      <c r="J270">
        <v>1.57086387519182</v>
      </c>
    </row>
    <row r="271" spans="1:10">
      <c r="A271">
        <v>292</v>
      </c>
      <c r="B271" t="s">
        <v>218</v>
      </c>
      <c r="C271">
        <v>45.026446999999997</v>
      </c>
      <c r="D271">
        <v>-93.102351999999996</v>
      </c>
      <c r="E271" t="s">
        <v>3789</v>
      </c>
      <c r="F271">
        <v>2.2689674149271401E-2</v>
      </c>
      <c r="G271" t="s">
        <v>3788</v>
      </c>
      <c r="H271">
        <v>45.048200000000001</v>
      </c>
      <c r="I271">
        <v>-93.0959</v>
      </c>
      <c r="J271">
        <v>1.5350005141643901</v>
      </c>
    </row>
    <row r="272" spans="1:10">
      <c r="A272">
        <v>244</v>
      </c>
      <c r="B272" t="s">
        <v>183</v>
      </c>
      <c r="C272">
        <v>36.914104600000002</v>
      </c>
      <c r="D272">
        <v>-76.214381299999999</v>
      </c>
      <c r="E272" t="s">
        <v>4145</v>
      </c>
      <c r="F272">
        <v>2.4672848454323E-2</v>
      </c>
      <c r="G272" t="s">
        <v>4146</v>
      </c>
      <c r="H272">
        <v>36.903300000000002</v>
      </c>
      <c r="I272">
        <v>-76.1922</v>
      </c>
      <c r="J272">
        <v>1.4366007017590401</v>
      </c>
    </row>
    <row r="273" spans="1:10">
      <c r="A273">
        <v>509</v>
      </c>
      <c r="B273" t="s">
        <v>293</v>
      </c>
      <c r="C273">
        <v>41.284075000000001</v>
      </c>
      <c r="D273">
        <v>-72.880915000000002</v>
      </c>
      <c r="E273" t="s">
        <v>3774</v>
      </c>
      <c r="F273">
        <v>2.11468023587464E-2</v>
      </c>
      <c r="G273" t="s">
        <v>3773</v>
      </c>
      <c r="H273">
        <v>41.263890000000004</v>
      </c>
      <c r="I273">
        <v>-72.887219999999999</v>
      </c>
      <c r="J273">
        <v>1.43110063300643</v>
      </c>
    </row>
    <row r="274" spans="1:10">
      <c r="A274">
        <v>519</v>
      </c>
      <c r="B274" t="s">
        <v>303</v>
      </c>
      <c r="C274">
        <v>37.330688700000003</v>
      </c>
      <c r="D274">
        <v>-79.955093300000001</v>
      </c>
      <c r="E274" t="s">
        <v>3770</v>
      </c>
      <c r="F274">
        <v>2.3481543658379501E-2</v>
      </c>
      <c r="G274" t="s">
        <v>3769</v>
      </c>
      <c r="H274">
        <v>37.316899999999997</v>
      </c>
      <c r="I274">
        <v>-79.974100000000007</v>
      </c>
      <c r="J274">
        <v>1.4141919992779699</v>
      </c>
    </row>
    <row r="275" spans="1:10">
      <c r="A275">
        <v>155</v>
      </c>
      <c r="B275" t="s">
        <v>135</v>
      </c>
      <c r="C275">
        <v>29.562605000000001</v>
      </c>
      <c r="D275">
        <v>-98.484761000000006</v>
      </c>
      <c r="E275" t="s">
        <v>3826</v>
      </c>
      <c r="F275">
        <v>1.8325237952071902E-2</v>
      </c>
      <c r="G275" t="s">
        <v>3825</v>
      </c>
      <c r="H275">
        <v>29.5443</v>
      </c>
      <c r="I275">
        <v>-98.483900000000006</v>
      </c>
      <c r="J275">
        <v>1.2618383294080799</v>
      </c>
    </row>
    <row r="276" spans="1:10">
      <c r="A276">
        <v>885</v>
      </c>
      <c r="B276" t="s">
        <v>454</v>
      </c>
      <c r="C276">
        <v>28.124647400000001</v>
      </c>
      <c r="D276">
        <v>-80.670068400000005</v>
      </c>
      <c r="E276" t="s">
        <v>3729</v>
      </c>
      <c r="F276">
        <v>1.9499705775222899E-2</v>
      </c>
      <c r="G276" t="s">
        <v>3728</v>
      </c>
      <c r="H276">
        <v>28.113600000000002</v>
      </c>
      <c r="I276">
        <v>-80.653999999999996</v>
      </c>
      <c r="J276">
        <v>1.24140819342432</v>
      </c>
    </row>
    <row r="277" spans="1:10">
      <c r="A277">
        <v>21</v>
      </c>
      <c r="B277" t="s">
        <v>29</v>
      </c>
      <c r="C277">
        <v>32.616791300000003</v>
      </c>
      <c r="D277">
        <v>-85.465407900000002</v>
      </c>
      <c r="E277" t="s">
        <v>3815</v>
      </c>
      <c r="F277">
        <v>1.7591630910747801E-2</v>
      </c>
      <c r="G277" t="s">
        <v>3814</v>
      </c>
      <c r="H277">
        <v>32.599200000000003</v>
      </c>
      <c r="I277">
        <v>-85.465299999999999</v>
      </c>
      <c r="J277">
        <v>1.21220668770325</v>
      </c>
    </row>
    <row r="278" spans="1:10">
      <c r="A278">
        <v>615</v>
      </c>
      <c r="B278" t="s">
        <v>352</v>
      </c>
      <c r="C278">
        <v>30.6924493</v>
      </c>
      <c r="D278">
        <v>-88.226691700000003</v>
      </c>
      <c r="E278" t="s">
        <v>3751</v>
      </c>
      <c r="F278">
        <v>1.9312725788447602E-2</v>
      </c>
      <c r="G278" t="s">
        <v>3750</v>
      </c>
      <c r="H278">
        <v>30.688330000000001</v>
      </c>
      <c r="I278">
        <v>-88.245559999999998</v>
      </c>
      <c r="J278">
        <v>1.1586024615122501</v>
      </c>
    </row>
    <row r="279" spans="1:10">
      <c r="A279">
        <v>872</v>
      </c>
      <c r="B279" t="s">
        <v>439</v>
      </c>
      <c r="C279">
        <v>34.577691600000001</v>
      </c>
      <c r="D279">
        <v>-118.07836399999999</v>
      </c>
      <c r="E279" t="s">
        <v>3733</v>
      </c>
      <c r="F279">
        <v>1.87298757753529E-2</v>
      </c>
      <c r="G279" t="s">
        <v>3732</v>
      </c>
      <c r="H279">
        <v>34.588299999999997</v>
      </c>
      <c r="I279">
        <v>-118.0938</v>
      </c>
      <c r="J279">
        <v>1.14417221106931</v>
      </c>
    </row>
    <row r="280" spans="1:10">
      <c r="A280">
        <v>530</v>
      </c>
      <c r="B280" t="s">
        <v>309</v>
      </c>
      <c r="C280">
        <v>40.066960199999997</v>
      </c>
      <c r="D280">
        <v>-83.094069399999995</v>
      </c>
      <c r="E280" t="s">
        <v>3768</v>
      </c>
      <c r="F280">
        <v>1.9480925244970498E-2</v>
      </c>
      <c r="G280" t="s">
        <v>3767</v>
      </c>
      <c r="H280">
        <v>40.078060000000001</v>
      </c>
      <c r="I280">
        <v>-83.078059999999994</v>
      </c>
      <c r="J280">
        <v>1.1430563544890799</v>
      </c>
    </row>
    <row r="281" spans="1:10">
      <c r="A281">
        <v>205</v>
      </c>
      <c r="B281" t="s">
        <v>151</v>
      </c>
      <c r="C281">
        <v>27.085842599999999</v>
      </c>
      <c r="D281">
        <v>-82.429877099999999</v>
      </c>
      <c r="E281" t="s">
        <v>3809</v>
      </c>
      <c r="F281">
        <v>1.6134716581648102E-2</v>
      </c>
      <c r="G281" t="s">
        <v>3808</v>
      </c>
      <c r="H281">
        <v>27.1006</v>
      </c>
      <c r="I281">
        <v>-82.436400000000006</v>
      </c>
      <c r="J281">
        <v>1.09268279567807</v>
      </c>
    </row>
    <row r="282" spans="1:10">
      <c r="A282">
        <v>849</v>
      </c>
      <c r="B282" t="s">
        <v>414</v>
      </c>
      <c r="C282">
        <v>38.679332000000002</v>
      </c>
      <c r="D282">
        <v>-90.504951800000001</v>
      </c>
      <c r="E282" t="s">
        <v>3737</v>
      </c>
      <c r="F282">
        <v>1.92001298756008E-2</v>
      </c>
      <c r="G282" t="s">
        <v>3736</v>
      </c>
      <c r="H282">
        <v>38.685600000000001</v>
      </c>
      <c r="I282">
        <v>-90.523099999999999</v>
      </c>
      <c r="J282">
        <v>1.0722487349433201</v>
      </c>
    </row>
    <row r="283" spans="1:10">
      <c r="A283">
        <v>220</v>
      </c>
      <c r="B283" t="s">
        <v>166</v>
      </c>
      <c r="C283">
        <v>42.928939</v>
      </c>
      <c r="D283">
        <v>-78.746890399999998</v>
      </c>
      <c r="E283" t="s">
        <v>3803</v>
      </c>
      <c r="F283">
        <v>1.6238235530995501E-2</v>
      </c>
      <c r="G283" t="s">
        <v>3802</v>
      </c>
      <c r="H283">
        <v>42.940800000000003</v>
      </c>
      <c r="I283">
        <v>-78.735799999999998</v>
      </c>
      <c r="J283">
        <v>0.99336687409797197</v>
      </c>
    </row>
    <row r="284" spans="1:10">
      <c r="A284">
        <v>264</v>
      </c>
      <c r="B284" t="s">
        <v>206</v>
      </c>
      <c r="C284">
        <v>34.0054345</v>
      </c>
      <c r="D284">
        <v>-118.4311167</v>
      </c>
      <c r="E284" t="s">
        <v>3791</v>
      </c>
      <c r="F284">
        <v>1.7222181892553499E-2</v>
      </c>
      <c r="G284" t="s">
        <v>3790</v>
      </c>
      <c r="H284">
        <v>34.005000000000003</v>
      </c>
      <c r="I284">
        <v>-118.4139</v>
      </c>
      <c r="J284">
        <v>0.98872209334614303</v>
      </c>
    </row>
    <row r="285" spans="1:10">
      <c r="A285">
        <v>831</v>
      </c>
      <c r="B285" t="s">
        <v>394</v>
      </c>
      <c r="C285">
        <v>39.786796099999997</v>
      </c>
      <c r="D285">
        <v>-105.1073507</v>
      </c>
      <c r="E285" t="s">
        <v>3741</v>
      </c>
      <c r="F285">
        <v>1.5317512386154201E-2</v>
      </c>
      <c r="G285" t="s">
        <v>3740</v>
      </c>
      <c r="H285">
        <v>39.774900000000002</v>
      </c>
      <c r="I285">
        <v>-105.117</v>
      </c>
      <c r="J285">
        <v>0.96820088012509797</v>
      </c>
    </row>
    <row r="286" spans="1:10">
      <c r="A286">
        <v>891</v>
      </c>
      <c r="B286" t="s">
        <v>463</v>
      </c>
      <c r="C286">
        <v>40.364267300000002</v>
      </c>
      <c r="D286">
        <v>-79.908657300000002</v>
      </c>
      <c r="E286" t="s">
        <v>3727</v>
      </c>
      <c r="F286">
        <v>1.6139433031534801E-2</v>
      </c>
      <c r="G286" t="s">
        <v>3726</v>
      </c>
      <c r="H286">
        <v>40.35472</v>
      </c>
      <c r="I286">
        <v>-79.921669999999907</v>
      </c>
      <c r="J286">
        <v>0.95167665961473102</v>
      </c>
    </row>
    <row r="287" spans="1:10">
      <c r="A287">
        <v>206</v>
      </c>
      <c r="B287" t="s">
        <v>153</v>
      </c>
      <c r="C287">
        <v>29.163384499999999</v>
      </c>
      <c r="D287">
        <v>-82.0927322</v>
      </c>
      <c r="E287" t="s">
        <v>3807</v>
      </c>
      <c r="F287">
        <v>1.50379412517212E-2</v>
      </c>
      <c r="G287" t="s">
        <v>3806</v>
      </c>
      <c r="H287">
        <v>29.163799999999998</v>
      </c>
      <c r="I287">
        <v>-82.077699999999993</v>
      </c>
      <c r="J287">
        <v>0.90914923423663696</v>
      </c>
    </row>
    <row r="288" spans="1:10">
      <c r="A288">
        <v>533</v>
      </c>
      <c r="B288" t="s">
        <v>310</v>
      </c>
      <c r="C288">
        <v>41.059162700000002</v>
      </c>
      <c r="D288">
        <v>-83.660661500000003</v>
      </c>
      <c r="E288" t="s">
        <v>3766</v>
      </c>
      <c r="F288">
        <v>1.31529887683354E-2</v>
      </c>
      <c r="G288" t="s">
        <v>3765</v>
      </c>
      <c r="H288">
        <v>41.046100000000003</v>
      </c>
      <c r="I288">
        <v>-83.662199999999999</v>
      </c>
      <c r="J288">
        <v>0.90498460178411499</v>
      </c>
    </row>
    <row r="289" spans="1:10">
      <c r="A289">
        <v>572</v>
      </c>
      <c r="B289" t="s">
        <v>329</v>
      </c>
      <c r="C289">
        <v>38.5192695</v>
      </c>
      <c r="D289">
        <v>-121.49979190000001</v>
      </c>
      <c r="E289" t="s">
        <v>3760</v>
      </c>
      <c r="F289">
        <v>1.32652491819779E-2</v>
      </c>
      <c r="G289" t="s">
        <v>3759</v>
      </c>
      <c r="H289">
        <v>38.506900000000002</v>
      </c>
      <c r="I289">
        <v>-121.495</v>
      </c>
      <c r="J289">
        <v>0.89184612883315795</v>
      </c>
    </row>
    <row r="290" spans="1:10">
      <c r="A290">
        <v>858</v>
      </c>
      <c r="B290" t="s">
        <v>426</v>
      </c>
      <c r="C290">
        <v>33.1936015</v>
      </c>
      <c r="D290">
        <v>-97.107863499999993</v>
      </c>
      <c r="E290" t="s">
        <v>3735</v>
      </c>
      <c r="F290">
        <v>6.24626564436505E-3</v>
      </c>
      <c r="G290" t="s">
        <v>3734</v>
      </c>
      <c r="H290">
        <v>33.199100000000001</v>
      </c>
      <c r="I290">
        <v>-97.104900000000001</v>
      </c>
      <c r="J290">
        <v>0.41601702711000799</v>
      </c>
    </row>
    <row r="291" spans="1:10">
      <c r="A291">
        <v>847</v>
      </c>
      <c r="B291" t="s">
        <v>412</v>
      </c>
      <c r="C291">
        <v>42.641249199999997</v>
      </c>
      <c r="D291">
        <v>-71.357225099999994</v>
      </c>
      <c r="E291" t="s">
        <v>3739</v>
      </c>
      <c r="F291">
        <v>6.4843095738871502E-3</v>
      </c>
      <c r="G291" t="s">
        <v>3738</v>
      </c>
      <c r="H291">
        <v>42.640900000000002</v>
      </c>
      <c r="I291">
        <v>-71.363699999999994</v>
      </c>
      <c r="J291">
        <v>0.33084738608415498</v>
      </c>
    </row>
    <row r="292" spans="1:10">
      <c r="A292">
        <v>36</v>
      </c>
      <c r="B292" t="s">
        <v>58</v>
      </c>
    </row>
    <row r="293" spans="1:10">
      <c r="A293">
        <v>72</v>
      </c>
      <c r="B293" t="s">
        <v>82</v>
      </c>
    </row>
    <row r="294" spans="1:10">
      <c r="A294">
        <v>209</v>
      </c>
      <c r="B294" t="s">
        <v>156</v>
      </c>
    </row>
    <row r="295" spans="1:10">
      <c r="A295">
        <v>284</v>
      </c>
      <c r="B295" t="s">
        <v>213</v>
      </c>
    </row>
    <row r="296" spans="1:10">
      <c r="A296">
        <v>305</v>
      </c>
      <c r="B296"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Sheet5</vt:lpstr>
      <vt:lpstr>Sheet3</vt:lpstr>
      <vt:lpstr>Master Retail Bowling</vt:lpstr>
      <vt:lpstr>long lat revise</vt:lpstr>
      <vt:lpstr>centers_stations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2018-07-03T15:09:25Z</dcterms:modified>
</cp:coreProperties>
</file>