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h\Nextcloud\coalexit_coalexit\02 forschung\05 Team Global\02 Data\Coalmod\CMW_model_v2\CMW_v2-0_20220420\Calibration\"/>
    </mc:Choice>
  </mc:AlternateContent>
  <bookViews>
    <workbookView xWindow="4530" yWindow="3390" windowWidth="17280" windowHeight="8970" activeTab="4"/>
  </bookViews>
  <sheets>
    <sheet name="p_c_fix" sheetId="4" r:id="rId1"/>
    <sheet name="consumption" sheetId="5" r:id="rId2"/>
    <sheet name="p_ref" sheetId="6" r:id="rId3"/>
    <sheet name="y_ref" sheetId="7" r:id="rId4"/>
    <sheet name="Run_Overview" sheetId="8" r:id="rId5"/>
    <sheet name="Calibrate_Prices" sheetId="9" r:id="rId6"/>
    <sheet name="Calibrate_Consumption" sheetId="10" r:id="rId7"/>
  </sheets>
  <calcPr calcId="162913" concurrentCalc="0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9" l="1"/>
  <c r="Z5" i="9"/>
  <c r="AA5" i="9"/>
  <c r="AB5" i="9"/>
  <c r="AC5" i="9"/>
  <c r="AD5" i="9"/>
  <c r="AE5" i="9"/>
  <c r="AF5" i="9"/>
  <c r="AG5" i="9"/>
  <c r="AH5" i="9"/>
  <c r="AI5" i="9"/>
  <c r="AJ5" i="9"/>
  <c r="N6" i="9"/>
  <c r="Z6" i="9"/>
  <c r="AA6" i="9"/>
  <c r="AB6" i="9"/>
  <c r="AC6" i="9"/>
  <c r="AD6" i="9"/>
  <c r="AE6" i="9"/>
  <c r="AF6" i="9"/>
  <c r="AG6" i="9"/>
  <c r="AH6" i="9"/>
  <c r="AI6" i="9"/>
  <c r="AJ6" i="9"/>
  <c r="N7" i="9"/>
  <c r="Z7" i="9"/>
  <c r="AA7" i="9"/>
  <c r="AB7" i="9"/>
  <c r="AC7" i="9"/>
  <c r="AD7" i="9"/>
  <c r="AE7" i="9"/>
  <c r="AF7" i="9"/>
  <c r="AG7" i="9"/>
  <c r="AH7" i="9"/>
  <c r="AI7" i="9"/>
  <c r="AJ7" i="9"/>
  <c r="N8" i="9"/>
  <c r="Z8" i="9"/>
  <c r="AA8" i="9"/>
  <c r="AB8" i="9"/>
  <c r="AC8" i="9"/>
  <c r="AD8" i="9"/>
  <c r="AE8" i="9"/>
  <c r="AF8" i="9"/>
  <c r="AG8" i="9"/>
  <c r="AH8" i="9"/>
  <c r="AI8" i="9"/>
  <c r="AJ8" i="9"/>
  <c r="N9" i="9"/>
  <c r="Z9" i="9"/>
  <c r="AA9" i="9"/>
  <c r="AB9" i="9"/>
  <c r="AC9" i="9"/>
  <c r="AD9" i="9"/>
  <c r="AE9" i="9"/>
  <c r="AF9" i="9"/>
  <c r="AG9" i="9"/>
  <c r="AH9" i="9"/>
  <c r="AI9" i="9"/>
  <c r="AJ9" i="9"/>
  <c r="N10" i="9"/>
  <c r="Z10" i="9"/>
  <c r="AA10" i="9"/>
  <c r="AB10" i="9"/>
  <c r="AC10" i="9"/>
  <c r="AD10" i="9"/>
  <c r="AE10" i="9"/>
  <c r="AF10" i="9"/>
  <c r="AG10" i="9"/>
  <c r="AH10" i="9"/>
  <c r="AI10" i="9"/>
  <c r="AJ10" i="9"/>
  <c r="N11" i="9"/>
  <c r="Z11" i="9"/>
  <c r="AA11" i="9"/>
  <c r="AB11" i="9"/>
  <c r="AC11" i="9"/>
  <c r="AD11" i="9"/>
  <c r="AE11" i="9"/>
  <c r="AF11" i="9"/>
  <c r="AG11" i="9"/>
  <c r="AH11" i="9"/>
  <c r="AI11" i="9"/>
  <c r="AJ11" i="9"/>
  <c r="N12" i="9"/>
  <c r="Z12" i="9"/>
  <c r="AA12" i="9"/>
  <c r="AB12" i="9"/>
  <c r="AC12" i="9"/>
  <c r="AD12" i="9"/>
  <c r="AE12" i="9"/>
  <c r="AF12" i="9"/>
  <c r="AG12" i="9"/>
  <c r="AH12" i="9"/>
  <c r="AI12" i="9"/>
  <c r="AJ12" i="9"/>
  <c r="N13" i="9"/>
  <c r="Z13" i="9"/>
  <c r="AA13" i="9"/>
  <c r="AB13" i="9"/>
  <c r="AC13" i="9"/>
  <c r="AD13" i="9"/>
  <c r="AE13" i="9"/>
  <c r="AF13" i="9"/>
  <c r="AG13" i="9"/>
  <c r="AH13" i="9"/>
  <c r="AI13" i="9"/>
  <c r="AJ13" i="9"/>
  <c r="N14" i="9"/>
  <c r="Z14" i="9"/>
  <c r="AA14" i="9"/>
  <c r="AB14" i="9"/>
  <c r="AC14" i="9"/>
  <c r="AD14" i="9"/>
  <c r="AE14" i="9"/>
  <c r="AF14" i="9"/>
  <c r="AG14" i="9"/>
  <c r="AH14" i="9"/>
  <c r="AI14" i="9"/>
  <c r="AJ14" i="9"/>
  <c r="N15" i="9"/>
  <c r="Z15" i="9"/>
  <c r="AA15" i="9"/>
  <c r="AB15" i="9"/>
  <c r="AC15" i="9"/>
  <c r="AD15" i="9"/>
  <c r="AE15" i="9"/>
  <c r="AF15" i="9"/>
  <c r="AG15" i="9"/>
  <c r="AH15" i="9"/>
  <c r="AI15" i="9"/>
  <c r="AJ15" i="9"/>
  <c r="N16" i="9"/>
  <c r="Z16" i="9"/>
  <c r="AA16" i="9"/>
  <c r="AB16" i="9"/>
  <c r="AC16" i="9"/>
  <c r="AD16" i="9"/>
  <c r="AE16" i="9"/>
  <c r="AF16" i="9"/>
  <c r="AG16" i="9"/>
  <c r="AH16" i="9"/>
  <c r="AI16" i="9"/>
  <c r="AJ16" i="9"/>
  <c r="N17" i="9"/>
  <c r="Z17" i="9"/>
  <c r="AA17" i="9"/>
  <c r="AB17" i="9"/>
  <c r="AC17" i="9"/>
  <c r="AD17" i="9"/>
  <c r="AE17" i="9"/>
  <c r="AF17" i="9"/>
  <c r="AG17" i="9"/>
  <c r="AH17" i="9"/>
  <c r="AI17" i="9"/>
  <c r="AJ17" i="9"/>
  <c r="N18" i="9"/>
  <c r="Z18" i="9"/>
  <c r="AA18" i="9"/>
  <c r="AB18" i="9"/>
  <c r="AC18" i="9"/>
  <c r="AD18" i="9"/>
  <c r="AE18" i="9"/>
  <c r="AF18" i="9"/>
  <c r="AG18" i="9"/>
  <c r="AH18" i="9"/>
  <c r="AI18" i="9"/>
  <c r="AJ18" i="9"/>
  <c r="N19" i="9"/>
  <c r="Z19" i="9"/>
  <c r="AA19" i="9"/>
  <c r="AB19" i="9"/>
  <c r="AC19" i="9"/>
  <c r="AD19" i="9"/>
  <c r="AE19" i="9"/>
  <c r="AF19" i="9"/>
  <c r="AG19" i="9"/>
  <c r="AH19" i="9"/>
  <c r="AI19" i="9"/>
  <c r="AJ19" i="9"/>
  <c r="N20" i="9"/>
  <c r="Z20" i="9"/>
  <c r="AA20" i="9"/>
  <c r="AB20" i="9"/>
  <c r="AC20" i="9"/>
  <c r="AD20" i="9"/>
  <c r="AE20" i="9"/>
  <c r="AF20" i="9"/>
  <c r="AG20" i="9"/>
  <c r="AH20" i="9"/>
  <c r="AI20" i="9"/>
  <c r="AJ20" i="9"/>
  <c r="N21" i="9"/>
  <c r="Z21" i="9"/>
  <c r="AA21" i="9"/>
  <c r="AB21" i="9"/>
  <c r="AC21" i="9"/>
  <c r="AD21" i="9"/>
  <c r="AE21" i="9"/>
  <c r="AF21" i="9"/>
  <c r="AG21" i="9"/>
  <c r="AH21" i="9"/>
  <c r="AI21" i="9"/>
  <c r="AJ21" i="9"/>
  <c r="N22" i="9"/>
  <c r="Z22" i="9"/>
  <c r="AA22" i="9"/>
  <c r="AB22" i="9"/>
  <c r="AC22" i="9"/>
  <c r="AD22" i="9"/>
  <c r="AE22" i="9"/>
  <c r="AF22" i="9"/>
  <c r="AG22" i="9"/>
  <c r="AH22" i="9"/>
  <c r="AI22" i="9"/>
  <c r="AJ22" i="9"/>
  <c r="N23" i="9"/>
  <c r="Z23" i="9"/>
  <c r="AA23" i="9"/>
  <c r="AB23" i="9"/>
  <c r="AC23" i="9"/>
  <c r="AD23" i="9"/>
  <c r="AE23" i="9"/>
  <c r="AF23" i="9"/>
  <c r="AG23" i="9"/>
  <c r="AH23" i="9"/>
  <c r="AI23" i="9"/>
  <c r="AJ23" i="9"/>
  <c r="N24" i="9"/>
  <c r="Z24" i="9"/>
  <c r="AA24" i="9"/>
  <c r="AB24" i="9"/>
  <c r="AC24" i="9"/>
  <c r="AD24" i="9"/>
  <c r="AE24" i="9"/>
  <c r="AF24" i="9"/>
  <c r="AG24" i="9"/>
  <c r="AH24" i="9"/>
  <c r="AI24" i="9"/>
  <c r="AJ24" i="9"/>
  <c r="N25" i="9"/>
  <c r="Z25" i="9"/>
  <c r="AA25" i="9"/>
  <c r="AB25" i="9"/>
  <c r="AC25" i="9"/>
  <c r="AD25" i="9"/>
  <c r="AE25" i="9"/>
  <c r="AF25" i="9"/>
  <c r="AG25" i="9"/>
  <c r="AH25" i="9"/>
  <c r="AI25" i="9"/>
  <c r="AJ25" i="9"/>
  <c r="N26" i="9"/>
  <c r="Z26" i="9"/>
  <c r="AA26" i="9"/>
  <c r="AB26" i="9"/>
  <c r="AC26" i="9"/>
  <c r="AD26" i="9"/>
  <c r="AE26" i="9"/>
  <c r="AF26" i="9"/>
  <c r="AG26" i="9"/>
  <c r="AH26" i="9"/>
  <c r="AI26" i="9"/>
  <c r="AJ26" i="9"/>
  <c r="N27" i="9"/>
  <c r="Z27" i="9"/>
  <c r="AA27" i="9"/>
  <c r="AB27" i="9"/>
  <c r="AC27" i="9"/>
  <c r="AD27" i="9"/>
  <c r="AE27" i="9"/>
  <c r="AF27" i="9"/>
  <c r="AG27" i="9"/>
  <c r="AH27" i="9"/>
  <c r="AI27" i="9"/>
  <c r="AJ27" i="9"/>
  <c r="N28" i="9"/>
  <c r="Z28" i="9"/>
  <c r="AA28" i="9"/>
  <c r="AB28" i="9"/>
  <c r="AC28" i="9"/>
  <c r="AD28" i="9"/>
  <c r="AE28" i="9"/>
  <c r="AF28" i="9"/>
  <c r="AG28" i="9"/>
  <c r="AH28" i="9"/>
  <c r="AI28" i="9"/>
  <c r="AJ28" i="9"/>
  <c r="N29" i="9"/>
  <c r="Z29" i="9"/>
  <c r="AA29" i="9"/>
  <c r="AB29" i="9"/>
  <c r="AC29" i="9"/>
  <c r="AD29" i="9"/>
  <c r="AE29" i="9"/>
  <c r="AF29" i="9"/>
  <c r="AG29" i="9"/>
  <c r="AH29" i="9"/>
  <c r="AI29" i="9"/>
  <c r="AJ29" i="9"/>
  <c r="N30" i="9"/>
  <c r="Z30" i="9"/>
  <c r="AA30" i="9"/>
  <c r="AB30" i="9"/>
  <c r="AC30" i="9"/>
  <c r="AD30" i="9"/>
  <c r="AE30" i="9"/>
  <c r="AF30" i="9"/>
  <c r="AG30" i="9"/>
  <c r="AH30" i="9"/>
  <c r="AI30" i="9"/>
  <c r="AJ30" i="9"/>
  <c r="N31" i="9"/>
  <c r="Z31" i="9"/>
  <c r="AA31" i="9"/>
  <c r="AB31" i="9"/>
  <c r="AC31" i="9"/>
  <c r="AD31" i="9"/>
  <c r="AE31" i="9"/>
  <c r="AF31" i="9"/>
  <c r="AG31" i="9"/>
  <c r="AH31" i="9"/>
  <c r="AI31" i="9"/>
  <c r="AJ31" i="9"/>
  <c r="N32" i="9"/>
  <c r="Z32" i="9"/>
  <c r="AA32" i="9"/>
  <c r="AB32" i="9"/>
  <c r="AC32" i="9"/>
  <c r="AD32" i="9"/>
  <c r="AE32" i="9"/>
  <c r="AF32" i="9"/>
  <c r="AG32" i="9"/>
  <c r="AH32" i="9"/>
  <c r="AI32" i="9"/>
  <c r="AJ32" i="9"/>
  <c r="N33" i="9"/>
  <c r="Z33" i="9"/>
  <c r="AA33" i="9"/>
  <c r="AB33" i="9"/>
  <c r="AC33" i="9"/>
  <c r="AD33" i="9"/>
  <c r="AE33" i="9"/>
  <c r="AF33" i="9"/>
  <c r="AG33" i="9"/>
  <c r="AH33" i="9"/>
  <c r="AI33" i="9"/>
  <c r="AJ33" i="9"/>
  <c r="N34" i="9"/>
  <c r="Z34" i="9"/>
  <c r="AA34" i="9"/>
  <c r="AB34" i="9"/>
  <c r="AC34" i="9"/>
  <c r="AD34" i="9"/>
  <c r="AE34" i="9"/>
  <c r="AF34" i="9"/>
  <c r="AG34" i="9"/>
  <c r="AH34" i="9"/>
  <c r="AI34" i="9"/>
  <c r="AJ34" i="9"/>
  <c r="N35" i="9"/>
  <c r="Z35" i="9"/>
  <c r="AA35" i="9"/>
  <c r="AB35" i="9"/>
  <c r="AC35" i="9"/>
  <c r="AD35" i="9"/>
  <c r="AE35" i="9"/>
  <c r="AF35" i="9"/>
  <c r="AG35" i="9"/>
  <c r="AH35" i="9"/>
  <c r="AI35" i="9"/>
  <c r="AJ35" i="9"/>
  <c r="N36" i="9"/>
  <c r="Z36" i="9"/>
  <c r="AA36" i="9"/>
  <c r="AB36" i="9"/>
  <c r="AC36" i="9"/>
  <c r="AD36" i="9"/>
  <c r="AE36" i="9"/>
  <c r="AF36" i="9"/>
  <c r="AG36" i="9"/>
  <c r="AH36" i="9"/>
  <c r="AI36" i="9"/>
  <c r="AJ36" i="9"/>
  <c r="N37" i="9"/>
  <c r="Z37" i="9"/>
  <c r="AA37" i="9"/>
  <c r="AB37" i="9"/>
  <c r="AC37" i="9"/>
  <c r="AD37" i="9"/>
  <c r="AE37" i="9"/>
  <c r="AF37" i="9"/>
  <c r="AG37" i="9"/>
  <c r="AH37" i="9"/>
  <c r="AI37" i="9"/>
  <c r="AJ37" i="9"/>
  <c r="N38" i="9"/>
  <c r="Z38" i="9"/>
  <c r="AA38" i="9"/>
  <c r="AB38" i="9"/>
  <c r="AC38" i="9"/>
  <c r="AD38" i="9"/>
  <c r="AE38" i="9"/>
  <c r="AF38" i="9"/>
  <c r="AG38" i="9"/>
  <c r="AH38" i="9"/>
  <c r="AI38" i="9"/>
  <c r="AJ38" i="9"/>
  <c r="N39" i="9"/>
  <c r="Z39" i="9"/>
  <c r="AA39" i="9"/>
  <c r="AB39" i="9"/>
  <c r="AC39" i="9"/>
  <c r="AD39" i="9"/>
  <c r="AE39" i="9"/>
  <c r="AF39" i="9"/>
  <c r="AG39" i="9"/>
  <c r="AH39" i="9"/>
  <c r="AI39" i="9"/>
  <c r="AJ39" i="9"/>
  <c r="N40" i="9"/>
  <c r="Z40" i="9"/>
  <c r="AA40" i="9"/>
  <c r="AB40" i="9"/>
  <c r="AC40" i="9"/>
  <c r="AD40" i="9"/>
  <c r="AE40" i="9"/>
  <c r="AF40" i="9"/>
  <c r="AG40" i="9"/>
  <c r="AH40" i="9"/>
  <c r="AI40" i="9"/>
  <c r="AJ40" i="9"/>
  <c r="N41" i="9"/>
  <c r="Z41" i="9"/>
  <c r="AA41" i="9"/>
  <c r="AB41" i="9"/>
  <c r="AC41" i="9"/>
  <c r="AD41" i="9"/>
  <c r="AE41" i="9"/>
  <c r="AF41" i="9"/>
  <c r="AG41" i="9"/>
  <c r="AH41" i="9"/>
  <c r="AI41" i="9"/>
  <c r="AJ41" i="9"/>
  <c r="N42" i="9"/>
  <c r="Z42" i="9"/>
  <c r="AA42" i="9"/>
  <c r="AB42" i="9"/>
  <c r="AC42" i="9"/>
  <c r="AD42" i="9"/>
  <c r="AE42" i="9"/>
  <c r="AF42" i="9"/>
  <c r="AG42" i="9"/>
  <c r="AH42" i="9"/>
  <c r="AI42" i="9"/>
  <c r="AJ42" i="9"/>
  <c r="N43" i="9"/>
  <c r="Z43" i="9"/>
  <c r="AA43" i="9"/>
  <c r="AB43" i="9"/>
  <c r="AC43" i="9"/>
  <c r="AD43" i="9"/>
  <c r="AE43" i="9"/>
  <c r="AF43" i="9"/>
  <c r="AG43" i="9"/>
  <c r="AH43" i="9"/>
  <c r="AI43" i="9"/>
  <c r="AJ43" i="9"/>
  <c r="N44" i="9"/>
  <c r="Z44" i="9"/>
  <c r="AA44" i="9"/>
  <c r="AB44" i="9"/>
  <c r="AC44" i="9"/>
  <c r="AD44" i="9"/>
  <c r="AE44" i="9"/>
  <c r="AF44" i="9"/>
  <c r="AG44" i="9"/>
  <c r="AH44" i="9"/>
  <c r="AI44" i="9"/>
  <c r="AJ44" i="9"/>
  <c r="N45" i="9"/>
  <c r="Z45" i="9"/>
  <c r="AA45" i="9"/>
  <c r="AB45" i="9"/>
  <c r="AC45" i="9"/>
  <c r="AD45" i="9"/>
  <c r="AE45" i="9"/>
  <c r="AF45" i="9"/>
  <c r="AG45" i="9"/>
  <c r="AH45" i="9"/>
  <c r="AI45" i="9"/>
  <c r="AJ45" i="9"/>
  <c r="N46" i="9"/>
  <c r="Z46" i="9"/>
  <c r="AA46" i="9"/>
  <c r="AB46" i="9"/>
  <c r="AC46" i="9"/>
  <c r="AD46" i="9"/>
  <c r="AE46" i="9"/>
  <c r="AF46" i="9"/>
  <c r="AG46" i="9"/>
  <c r="AH46" i="9"/>
  <c r="AI46" i="9"/>
  <c r="AJ46" i="9"/>
  <c r="N47" i="9"/>
  <c r="Z47" i="9"/>
  <c r="AA47" i="9"/>
  <c r="AB47" i="9"/>
  <c r="AC47" i="9"/>
  <c r="AD47" i="9"/>
  <c r="AE47" i="9"/>
  <c r="AF47" i="9"/>
  <c r="AG47" i="9"/>
  <c r="AH47" i="9"/>
  <c r="AI47" i="9"/>
  <c r="AJ47" i="9"/>
  <c r="N48" i="9"/>
  <c r="Z48" i="9"/>
  <c r="AA48" i="9"/>
  <c r="AB48" i="9"/>
  <c r="AC48" i="9"/>
  <c r="AD48" i="9"/>
  <c r="AE48" i="9"/>
  <c r="AF48" i="9"/>
  <c r="AG48" i="9"/>
  <c r="AH48" i="9"/>
  <c r="AI48" i="9"/>
  <c r="AJ48" i="9"/>
  <c r="N49" i="9"/>
  <c r="Z49" i="9"/>
  <c r="AA49" i="9"/>
  <c r="AB49" i="9"/>
  <c r="AC49" i="9"/>
  <c r="AD49" i="9"/>
  <c r="AE49" i="9"/>
  <c r="AF49" i="9"/>
  <c r="AG49" i="9"/>
  <c r="AH49" i="9"/>
  <c r="AI49" i="9"/>
  <c r="AJ49" i="9"/>
  <c r="AA6" i="10"/>
  <c r="AB6" i="10"/>
  <c r="AC6" i="10"/>
  <c r="AD6" i="10"/>
  <c r="AE6" i="10"/>
  <c r="AF6" i="10"/>
  <c r="AG6" i="10"/>
  <c r="AH6" i="10"/>
  <c r="AI6" i="10"/>
  <c r="AJ6" i="10"/>
  <c r="AA7" i="10"/>
  <c r="AB7" i="10"/>
  <c r="AC7" i="10"/>
  <c r="AD7" i="10"/>
  <c r="AE7" i="10"/>
  <c r="AF7" i="10"/>
  <c r="AG7" i="10"/>
  <c r="AH7" i="10"/>
  <c r="AI7" i="10"/>
  <c r="AJ7" i="10"/>
  <c r="AA8" i="10"/>
  <c r="AB8" i="10"/>
  <c r="AC8" i="10"/>
  <c r="AD8" i="10"/>
  <c r="AE8" i="10"/>
  <c r="AF8" i="10"/>
  <c r="AG8" i="10"/>
  <c r="AH8" i="10"/>
  <c r="AI8" i="10"/>
  <c r="AJ8" i="10"/>
  <c r="AA9" i="10"/>
  <c r="AB9" i="10"/>
  <c r="AC9" i="10"/>
  <c r="AD9" i="10"/>
  <c r="AE9" i="10"/>
  <c r="AF9" i="10"/>
  <c r="AG9" i="10"/>
  <c r="AH9" i="10"/>
  <c r="AI9" i="10"/>
  <c r="AJ9" i="10"/>
  <c r="AA10" i="10"/>
  <c r="AB10" i="10"/>
  <c r="AC10" i="10"/>
  <c r="AD10" i="10"/>
  <c r="AE10" i="10"/>
  <c r="AF10" i="10"/>
  <c r="AG10" i="10"/>
  <c r="AH10" i="10"/>
  <c r="AI10" i="10"/>
  <c r="AJ10" i="10"/>
  <c r="AA11" i="10"/>
  <c r="AB11" i="10"/>
  <c r="AC11" i="10"/>
  <c r="AD11" i="10"/>
  <c r="AE11" i="10"/>
  <c r="AF11" i="10"/>
  <c r="AG11" i="10"/>
  <c r="AH11" i="10"/>
  <c r="AI11" i="10"/>
  <c r="AJ11" i="10"/>
  <c r="AA12" i="10"/>
  <c r="AB12" i="10"/>
  <c r="AC12" i="10"/>
  <c r="AD12" i="10"/>
  <c r="AE12" i="10"/>
  <c r="AF12" i="10"/>
  <c r="AG12" i="10"/>
  <c r="AH12" i="10"/>
  <c r="AI12" i="10"/>
  <c r="AJ12" i="10"/>
  <c r="AA13" i="10"/>
  <c r="AB13" i="10"/>
  <c r="AC13" i="10"/>
  <c r="AD13" i="10"/>
  <c r="AE13" i="10"/>
  <c r="AF13" i="10"/>
  <c r="AG13" i="10"/>
  <c r="AH13" i="10"/>
  <c r="AI13" i="10"/>
  <c r="AJ13" i="10"/>
  <c r="AA14" i="10"/>
  <c r="AB14" i="10"/>
  <c r="AC14" i="10"/>
  <c r="AD14" i="10"/>
  <c r="AE14" i="10"/>
  <c r="AF14" i="10"/>
  <c r="AG14" i="10"/>
  <c r="AH14" i="10"/>
  <c r="AI14" i="10"/>
  <c r="AJ14" i="10"/>
  <c r="AA15" i="10"/>
  <c r="AB15" i="10"/>
  <c r="AC15" i="10"/>
  <c r="AD15" i="10"/>
  <c r="AE15" i="10"/>
  <c r="AF15" i="10"/>
  <c r="AG15" i="10"/>
  <c r="AH15" i="10"/>
  <c r="AI15" i="10"/>
  <c r="AJ15" i="10"/>
  <c r="AA16" i="10"/>
  <c r="AB16" i="10"/>
  <c r="AC16" i="10"/>
  <c r="AD16" i="10"/>
  <c r="AE16" i="10"/>
  <c r="AF16" i="10"/>
  <c r="AG16" i="10"/>
  <c r="AH16" i="10"/>
  <c r="AI16" i="10"/>
  <c r="AJ16" i="10"/>
  <c r="AA17" i="10"/>
  <c r="AB17" i="10"/>
  <c r="AC17" i="10"/>
  <c r="AD17" i="10"/>
  <c r="AE17" i="10"/>
  <c r="AF17" i="10"/>
  <c r="AG17" i="10"/>
  <c r="AH17" i="10"/>
  <c r="AI17" i="10"/>
  <c r="AJ17" i="10"/>
  <c r="AA18" i="10"/>
  <c r="AB18" i="10"/>
  <c r="AC18" i="10"/>
  <c r="AD18" i="10"/>
  <c r="AE18" i="10"/>
  <c r="AF18" i="10"/>
  <c r="AG18" i="10"/>
  <c r="AH18" i="10"/>
  <c r="AI18" i="10"/>
  <c r="AJ18" i="10"/>
  <c r="AA19" i="10"/>
  <c r="AB19" i="10"/>
  <c r="AC19" i="10"/>
  <c r="AD19" i="10"/>
  <c r="AE19" i="10"/>
  <c r="AF19" i="10"/>
  <c r="AG19" i="10"/>
  <c r="AH19" i="10"/>
  <c r="AI19" i="10"/>
  <c r="AJ19" i="10"/>
  <c r="AA20" i="10"/>
  <c r="AB20" i="10"/>
  <c r="AC20" i="10"/>
  <c r="AD20" i="10"/>
  <c r="AE20" i="10"/>
  <c r="AF20" i="10"/>
  <c r="AG20" i="10"/>
  <c r="AH20" i="10"/>
  <c r="AI20" i="10"/>
  <c r="AJ20" i="10"/>
  <c r="AA21" i="10"/>
  <c r="AB21" i="10"/>
  <c r="AC21" i="10"/>
  <c r="AD21" i="10"/>
  <c r="AE21" i="10"/>
  <c r="AF21" i="10"/>
  <c r="AG21" i="10"/>
  <c r="AH21" i="10"/>
  <c r="AI21" i="10"/>
  <c r="AJ21" i="10"/>
  <c r="AA22" i="10"/>
  <c r="AB22" i="10"/>
  <c r="AC22" i="10"/>
  <c r="AD22" i="10"/>
  <c r="AE22" i="10"/>
  <c r="AF22" i="10"/>
  <c r="AG22" i="10"/>
  <c r="AH22" i="10"/>
  <c r="AI22" i="10"/>
  <c r="AJ22" i="10"/>
  <c r="AA23" i="10"/>
  <c r="AB23" i="10"/>
  <c r="AC23" i="10"/>
  <c r="AD23" i="10"/>
  <c r="AE23" i="10"/>
  <c r="AF23" i="10"/>
  <c r="AG23" i="10"/>
  <c r="AH23" i="10"/>
  <c r="AI23" i="10"/>
  <c r="AJ23" i="10"/>
  <c r="AA24" i="10"/>
  <c r="AB24" i="10"/>
  <c r="AC24" i="10"/>
  <c r="AD24" i="10"/>
  <c r="AE24" i="10"/>
  <c r="AF24" i="10"/>
  <c r="AG24" i="10"/>
  <c r="AH24" i="10"/>
  <c r="AI24" i="10"/>
  <c r="AJ24" i="10"/>
  <c r="AA25" i="10"/>
  <c r="AB25" i="10"/>
  <c r="AC25" i="10"/>
  <c r="AD25" i="10"/>
  <c r="AE25" i="10"/>
  <c r="AF25" i="10"/>
  <c r="AG25" i="10"/>
  <c r="AH25" i="10"/>
  <c r="AI25" i="10"/>
  <c r="AJ25" i="10"/>
  <c r="AA26" i="10"/>
  <c r="AB26" i="10"/>
  <c r="AC26" i="10"/>
  <c r="AD26" i="10"/>
  <c r="AE26" i="10"/>
  <c r="AF26" i="10"/>
  <c r="AG26" i="10"/>
  <c r="AH26" i="10"/>
  <c r="AI26" i="10"/>
  <c r="AJ26" i="10"/>
  <c r="AA27" i="10"/>
  <c r="AB27" i="10"/>
  <c r="AC27" i="10"/>
  <c r="AD27" i="10"/>
  <c r="AE27" i="10"/>
  <c r="AF27" i="10"/>
  <c r="AG27" i="10"/>
  <c r="AH27" i="10"/>
  <c r="AI27" i="10"/>
  <c r="AJ27" i="10"/>
  <c r="AA28" i="10"/>
  <c r="AB28" i="10"/>
  <c r="AC28" i="10"/>
  <c r="AD28" i="10"/>
  <c r="AE28" i="10"/>
  <c r="AF28" i="10"/>
  <c r="AG28" i="10"/>
  <c r="AH28" i="10"/>
  <c r="AI28" i="10"/>
  <c r="AJ28" i="10"/>
  <c r="AA29" i="10"/>
  <c r="AB29" i="10"/>
  <c r="AC29" i="10"/>
  <c r="AD29" i="10"/>
  <c r="AE29" i="10"/>
  <c r="AF29" i="10"/>
  <c r="AG29" i="10"/>
  <c r="AH29" i="10"/>
  <c r="AI29" i="10"/>
  <c r="AJ29" i="10"/>
  <c r="AA30" i="10"/>
  <c r="AB30" i="10"/>
  <c r="AC30" i="10"/>
  <c r="AD30" i="10"/>
  <c r="AE30" i="10"/>
  <c r="AF30" i="10"/>
  <c r="AG30" i="10"/>
  <c r="AH30" i="10"/>
  <c r="AI30" i="10"/>
  <c r="AJ30" i="10"/>
  <c r="AA31" i="10"/>
  <c r="AB31" i="10"/>
  <c r="AC31" i="10"/>
  <c r="AD31" i="10"/>
  <c r="AE31" i="10"/>
  <c r="AF31" i="10"/>
  <c r="AG31" i="10"/>
  <c r="AH31" i="10"/>
  <c r="AI31" i="10"/>
  <c r="AJ31" i="10"/>
  <c r="AA32" i="10"/>
  <c r="AB32" i="10"/>
  <c r="AC32" i="10"/>
  <c r="AD32" i="10"/>
  <c r="AE32" i="10"/>
  <c r="AF32" i="10"/>
  <c r="AG32" i="10"/>
  <c r="AH32" i="10"/>
  <c r="AI32" i="10"/>
  <c r="AJ32" i="10"/>
  <c r="AA33" i="10"/>
  <c r="AB33" i="10"/>
  <c r="AC33" i="10"/>
  <c r="AD33" i="10"/>
  <c r="AE33" i="10"/>
  <c r="AF33" i="10"/>
  <c r="AG33" i="10"/>
  <c r="AH33" i="10"/>
  <c r="AI33" i="10"/>
  <c r="AJ33" i="10"/>
  <c r="AA34" i="10"/>
  <c r="AB34" i="10"/>
  <c r="AC34" i="10"/>
  <c r="AD34" i="10"/>
  <c r="AE34" i="10"/>
  <c r="AF34" i="10"/>
  <c r="AG34" i="10"/>
  <c r="AH34" i="10"/>
  <c r="AI34" i="10"/>
  <c r="AJ34" i="10"/>
  <c r="AA35" i="10"/>
  <c r="AB35" i="10"/>
  <c r="AC35" i="10"/>
  <c r="AD35" i="10"/>
  <c r="AE35" i="10"/>
  <c r="AF35" i="10"/>
  <c r="AG35" i="10"/>
  <c r="AH35" i="10"/>
  <c r="AI35" i="10"/>
  <c r="AJ35" i="10"/>
  <c r="AA36" i="10"/>
  <c r="AB36" i="10"/>
  <c r="AC36" i="10"/>
  <c r="AD36" i="10"/>
  <c r="AE36" i="10"/>
  <c r="AF36" i="10"/>
  <c r="AG36" i="10"/>
  <c r="AH36" i="10"/>
  <c r="AI36" i="10"/>
  <c r="AJ36" i="10"/>
  <c r="AA37" i="10"/>
  <c r="AB37" i="10"/>
  <c r="AC37" i="10"/>
  <c r="AD37" i="10"/>
  <c r="AE37" i="10"/>
  <c r="AF37" i="10"/>
  <c r="AG37" i="10"/>
  <c r="AH37" i="10"/>
  <c r="AI37" i="10"/>
  <c r="AJ37" i="10"/>
  <c r="AA38" i="10"/>
  <c r="AB38" i="10"/>
  <c r="AC38" i="10"/>
  <c r="AD38" i="10"/>
  <c r="AE38" i="10"/>
  <c r="AF38" i="10"/>
  <c r="AG38" i="10"/>
  <c r="AH38" i="10"/>
  <c r="AI38" i="10"/>
  <c r="AJ38" i="10"/>
  <c r="AA39" i="10"/>
  <c r="AB39" i="10"/>
  <c r="AC39" i="10"/>
  <c r="AD39" i="10"/>
  <c r="AE39" i="10"/>
  <c r="AF39" i="10"/>
  <c r="AG39" i="10"/>
  <c r="AH39" i="10"/>
  <c r="AI39" i="10"/>
  <c r="AJ39" i="10"/>
  <c r="AA40" i="10"/>
  <c r="AB40" i="10"/>
  <c r="AC40" i="10"/>
  <c r="AD40" i="10"/>
  <c r="AE40" i="10"/>
  <c r="AF40" i="10"/>
  <c r="AG40" i="10"/>
  <c r="AH40" i="10"/>
  <c r="AI40" i="10"/>
  <c r="AJ40" i="10"/>
  <c r="AA41" i="10"/>
  <c r="AB41" i="10"/>
  <c r="AC41" i="10"/>
  <c r="AD41" i="10"/>
  <c r="AE41" i="10"/>
  <c r="AF41" i="10"/>
  <c r="AG41" i="10"/>
  <c r="AH41" i="10"/>
  <c r="AI41" i="10"/>
  <c r="AJ41" i="10"/>
  <c r="AA42" i="10"/>
  <c r="AB42" i="10"/>
  <c r="AC42" i="10"/>
  <c r="AD42" i="10"/>
  <c r="AE42" i="10"/>
  <c r="AF42" i="10"/>
  <c r="AG42" i="10"/>
  <c r="AH42" i="10"/>
  <c r="AI42" i="10"/>
  <c r="AJ42" i="10"/>
  <c r="AA43" i="10"/>
  <c r="AB43" i="10"/>
  <c r="AC43" i="10"/>
  <c r="AD43" i="10"/>
  <c r="AE43" i="10"/>
  <c r="AF43" i="10"/>
  <c r="AG43" i="10"/>
  <c r="AH43" i="10"/>
  <c r="AI43" i="10"/>
  <c r="AJ43" i="10"/>
  <c r="AA44" i="10"/>
  <c r="AB44" i="10"/>
  <c r="AC44" i="10"/>
  <c r="AD44" i="10"/>
  <c r="AE44" i="10"/>
  <c r="AF44" i="10"/>
  <c r="AG44" i="10"/>
  <c r="AH44" i="10"/>
  <c r="AI44" i="10"/>
  <c r="AJ44" i="10"/>
  <c r="AA45" i="10"/>
  <c r="AB45" i="10"/>
  <c r="AC45" i="10"/>
  <c r="AD45" i="10"/>
  <c r="AE45" i="10"/>
  <c r="AF45" i="10"/>
  <c r="AG45" i="10"/>
  <c r="AH45" i="10"/>
  <c r="AI45" i="10"/>
  <c r="AJ45" i="10"/>
  <c r="AA46" i="10"/>
  <c r="AB46" i="10"/>
  <c r="AC46" i="10"/>
  <c r="AD46" i="10"/>
  <c r="AE46" i="10"/>
  <c r="AF46" i="10"/>
  <c r="AG46" i="10"/>
  <c r="AH46" i="10"/>
  <c r="AI46" i="10"/>
  <c r="AJ46" i="10"/>
  <c r="AA47" i="10"/>
  <c r="AB47" i="10"/>
  <c r="AC47" i="10"/>
  <c r="AD47" i="10"/>
  <c r="AE47" i="10"/>
  <c r="AF47" i="10"/>
  <c r="AG47" i="10"/>
  <c r="AH47" i="10"/>
  <c r="AI47" i="10"/>
  <c r="AJ47" i="10"/>
  <c r="AA48" i="10"/>
  <c r="AB48" i="10"/>
  <c r="AC48" i="10"/>
  <c r="AD48" i="10"/>
  <c r="AE48" i="10"/>
  <c r="AF48" i="10"/>
  <c r="AG48" i="10"/>
  <c r="AH48" i="10"/>
  <c r="AI48" i="10"/>
  <c r="AJ48" i="10"/>
  <c r="AA49" i="10"/>
  <c r="AB49" i="10"/>
  <c r="AC49" i="10"/>
  <c r="AD49" i="10"/>
  <c r="AE49" i="10"/>
  <c r="AF49" i="10"/>
  <c r="AG49" i="10"/>
  <c r="AH49" i="10"/>
  <c r="AI49" i="10"/>
  <c r="AJ49" i="10"/>
  <c r="AB5" i="10"/>
  <c r="AC5" i="10"/>
  <c r="AD5" i="10"/>
  <c r="AE5" i="10"/>
  <c r="AF5" i="10"/>
  <c r="AG5" i="10"/>
  <c r="AH5" i="10"/>
  <c r="AI5" i="10"/>
  <c r="AJ5" i="10"/>
  <c r="AA5" i="10"/>
  <c r="N48" i="10"/>
  <c r="N49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Q32" i="9"/>
  <c r="AO32" i="9"/>
  <c r="U32" i="9"/>
  <c r="AS32" i="9"/>
  <c r="P32" i="9"/>
  <c r="AN32" i="9"/>
  <c r="V32" i="9"/>
  <c r="AT32" i="9"/>
  <c r="R32" i="9"/>
  <c r="AP32" i="9"/>
  <c r="O32" i="9"/>
  <c r="AM32" i="9"/>
  <c r="W32" i="9"/>
  <c r="AU32" i="9"/>
  <c r="S32" i="9"/>
  <c r="AQ32" i="9"/>
  <c r="X32" i="9"/>
  <c r="AV32" i="9"/>
  <c r="T32" i="9"/>
  <c r="AR32" i="9"/>
  <c r="Q17" i="10"/>
  <c r="AO17" i="10"/>
  <c r="U17" i="10"/>
  <c r="AS17" i="10"/>
  <c r="R17" i="10"/>
  <c r="AP17" i="10"/>
  <c r="W17" i="10"/>
  <c r="AU17" i="10"/>
  <c r="S17" i="10"/>
  <c r="AQ17" i="10"/>
  <c r="X17" i="10"/>
  <c r="AV17" i="10"/>
  <c r="O17" i="10"/>
  <c r="AM17" i="10"/>
  <c r="T17" i="10"/>
  <c r="AR17" i="10"/>
  <c r="P17" i="10"/>
  <c r="AN17" i="10"/>
  <c r="V17" i="10"/>
  <c r="AT17" i="10"/>
  <c r="P5" i="9"/>
  <c r="AN5" i="9"/>
  <c r="T5" i="9"/>
  <c r="AR5" i="9"/>
  <c r="X5" i="9"/>
  <c r="AV5" i="9"/>
  <c r="Q5" i="9"/>
  <c r="AO5" i="9"/>
  <c r="O5" i="9"/>
  <c r="S5" i="9"/>
  <c r="AQ5" i="9"/>
  <c r="U5" i="9"/>
  <c r="AS5" i="9"/>
  <c r="R5" i="9"/>
  <c r="AP5" i="9"/>
  <c r="V5" i="9"/>
  <c r="AT5" i="9"/>
  <c r="W5" i="9"/>
  <c r="AU5" i="9"/>
  <c r="Q9" i="9"/>
  <c r="AO9" i="9"/>
  <c r="U9" i="9"/>
  <c r="AS9" i="9"/>
  <c r="O9" i="9"/>
  <c r="AM9" i="9"/>
  <c r="S9" i="9"/>
  <c r="AQ9" i="9"/>
  <c r="W9" i="9"/>
  <c r="AU9" i="9"/>
  <c r="R9" i="9"/>
  <c r="AP9" i="9"/>
  <c r="T9" i="9"/>
  <c r="AR9" i="9"/>
  <c r="X9" i="9"/>
  <c r="AV9" i="9"/>
  <c r="V9" i="9"/>
  <c r="AT9" i="9"/>
  <c r="P9" i="9"/>
  <c r="AN9" i="9"/>
  <c r="Q13" i="9"/>
  <c r="AO13" i="9"/>
  <c r="U13" i="9"/>
  <c r="AS13" i="9"/>
  <c r="O13" i="9"/>
  <c r="AM13" i="9"/>
  <c r="S13" i="9"/>
  <c r="AQ13" i="9"/>
  <c r="W13" i="9"/>
  <c r="AU13" i="9"/>
  <c r="R13" i="9"/>
  <c r="AP13" i="9"/>
  <c r="T13" i="9"/>
  <c r="AR13" i="9"/>
  <c r="P13" i="9"/>
  <c r="AN13" i="9"/>
  <c r="X13" i="9"/>
  <c r="AV13" i="9"/>
  <c r="V13" i="9"/>
  <c r="AT13" i="9"/>
  <c r="O17" i="9"/>
  <c r="AM17" i="9"/>
  <c r="S17" i="9"/>
  <c r="AQ17" i="9"/>
  <c r="W17" i="9"/>
  <c r="AU17" i="9"/>
  <c r="Q17" i="9"/>
  <c r="AO17" i="9"/>
  <c r="V17" i="9"/>
  <c r="AT17" i="9"/>
  <c r="R17" i="9"/>
  <c r="AP17" i="9"/>
  <c r="P17" i="9"/>
  <c r="AN17" i="9"/>
  <c r="X17" i="9"/>
  <c r="AV17" i="9"/>
  <c r="U17" i="9"/>
  <c r="AS17" i="9"/>
  <c r="T17" i="9"/>
  <c r="AR17" i="9"/>
  <c r="O21" i="9"/>
  <c r="AM21" i="9"/>
  <c r="S21" i="9"/>
  <c r="AQ21" i="9"/>
  <c r="W21" i="9"/>
  <c r="AU21" i="9"/>
  <c r="T21" i="9"/>
  <c r="AR21" i="9"/>
  <c r="P21" i="9"/>
  <c r="AN21" i="9"/>
  <c r="X21" i="9"/>
  <c r="AV21" i="9"/>
  <c r="U21" i="9"/>
  <c r="AS21" i="9"/>
  <c r="Q21" i="9"/>
  <c r="AO21" i="9"/>
  <c r="V21" i="9"/>
  <c r="AT21" i="9"/>
  <c r="R21" i="9"/>
  <c r="AP21" i="9"/>
  <c r="O25" i="9"/>
  <c r="AM25" i="9"/>
  <c r="S25" i="9"/>
  <c r="AQ25" i="9"/>
  <c r="W25" i="9"/>
  <c r="AU25" i="9"/>
  <c r="Q25" i="9"/>
  <c r="AO25" i="9"/>
  <c r="V25" i="9"/>
  <c r="AT25" i="9"/>
  <c r="R25" i="9"/>
  <c r="AP25" i="9"/>
  <c r="X25" i="9"/>
  <c r="AV25" i="9"/>
  <c r="U25" i="9"/>
  <c r="AS25" i="9"/>
  <c r="T25" i="9"/>
  <c r="AR25" i="9"/>
  <c r="P25" i="9"/>
  <c r="AN25" i="9"/>
  <c r="O29" i="9"/>
  <c r="AM29" i="9"/>
  <c r="S29" i="9"/>
  <c r="AQ29" i="9"/>
  <c r="W29" i="9"/>
  <c r="AU29" i="9"/>
  <c r="T29" i="9"/>
  <c r="AR29" i="9"/>
  <c r="P29" i="9"/>
  <c r="AN29" i="9"/>
  <c r="U29" i="9"/>
  <c r="AS29" i="9"/>
  <c r="X29" i="9"/>
  <c r="AV29" i="9"/>
  <c r="Q29" i="9"/>
  <c r="AO29" i="9"/>
  <c r="V29" i="9"/>
  <c r="AT29" i="9"/>
  <c r="R29" i="9"/>
  <c r="AP29" i="9"/>
  <c r="O33" i="9"/>
  <c r="AM33" i="9"/>
  <c r="S33" i="9"/>
  <c r="AQ33" i="9"/>
  <c r="W33" i="9"/>
  <c r="AU33" i="9"/>
  <c r="Q33" i="9"/>
  <c r="AO33" i="9"/>
  <c r="V33" i="9"/>
  <c r="AT33" i="9"/>
  <c r="R33" i="9"/>
  <c r="AP33" i="9"/>
  <c r="X33" i="9"/>
  <c r="AV33" i="9"/>
  <c r="U33" i="9"/>
  <c r="AS33" i="9"/>
  <c r="P33" i="9"/>
  <c r="AN33" i="9"/>
  <c r="T33" i="9"/>
  <c r="AR33" i="9"/>
  <c r="O37" i="9"/>
  <c r="AM37" i="9"/>
  <c r="S37" i="9"/>
  <c r="AQ37" i="9"/>
  <c r="W37" i="9"/>
  <c r="AU37" i="9"/>
  <c r="T37" i="9"/>
  <c r="AR37" i="9"/>
  <c r="P37" i="9"/>
  <c r="AN37" i="9"/>
  <c r="X37" i="9"/>
  <c r="AV37" i="9"/>
  <c r="U37" i="9"/>
  <c r="AS37" i="9"/>
  <c r="R37" i="9"/>
  <c r="AP37" i="9"/>
  <c r="Q37" i="9"/>
  <c r="AO37" i="9"/>
  <c r="V37" i="9"/>
  <c r="AT37" i="9"/>
  <c r="O41" i="9"/>
  <c r="AM41" i="9"/>
  <c r="S41" i="9"/>
  <c r="AQ41" i="9"/>
  <c r="W41" i="9"/>
  <c r="AU41" i="9"/>
  <c r="Q41" i="9"/>
  <c r="AO41" i="9"/>
  <c r="V41" i="9"/>
  <c r="AT41" i="9"/>
  <c r="R41" i="9"/>
  <c r="AP41" i="9"/>
  <c r="X41" i="9"/>
  <c r="AV41" i="9"/>
  <c r="U41" i="9"/>
  <c r="AS41" i="9"/>
  <c r="T41" i="9"/>
  <c r="AR41" i="9"/>
  <c r="P41" i="9"/>
  <c r="AN41" i="9"/>
  <c r="O45" i="9"/>
  <c r="AM45" i="9"/>
  <c r="S45" i="9"/>
  <c r="AQ45" i="9"/>
  <c r="W45" i="9"/>
  <c r="AU45" i="9"/>
  <c r="T45" i="9"/>
  <c r="AR45" i="9"/>
  <c r="U45" i="9"/>
  <c r="AS45" i="9"/>
  <c r="R45" i="9"/>
  <c r="AP45" i="9"/>
  <c r="P45" i="9"/>
  <c r="AN45" i="9"/>
  <c r="Q45" i="9"/>
  <c r="AO45" i="9"/>
  <c r="V45" i="9"/>
  <c r="AT45" i="9"/>
  <c r="X45" i="9"/>
  <c r="AV45" i="9"/>
  <c r="Q6" i="10"/>
  <c r="AO6" i="10"/>
  <c r="U6" i="10"/>
  <c r="AS6" i="10"/>
  <c r="O6" i="10"/>
  <c r="AM6" i="10"/>
  <c r="S6" i="10"/>
  <c r="AQ6" i="10"/>
  <c r="W6" i="10"/>
  <c r="AU6" i="10"/>
  <c r="T6" i="10"/>
  <c r="AR6" i="10"/>
  <c r="V6" i="10"/>
  <c r="AT6" i="10"/>
  <c r="P6" i="10"/>
  <c r="AN6" i="10"/>
  <c r="X6" i="10"/>
  <c r="AV6" i="10"/>
  <c r="R6" i="10"/>
  <c r="AP6" i="10"/>
  <c r="O10" i="10"/>
  <c r="AM10" i="10"/>
  <c r="S10" i="10"/>
  <c r="AQ10" i="10"/>
  <c r="W10" i="10"/>
  <c r="AU10" i="10"/>
  <c r="R10" i="10"/>
  <c r="AP10" i="10"/>
  <c r="X10" i="10"/>
  <c r="AV10" i="10"/>
  <c r="T10" i="10"/>
  <c r="AR10" i="10"/>
  <c r="P10" i="10"/>
  <c r="AN10" i="10"/>
  <c r="U10" i="10"/>
  <c r="AS10" i="10"/>
  <c r="V10" i="10"/>
  <c r="AT10" i="10"/>
  <c r="Q10" i="10"/>
  <c r="AO10" i="10"/>
  <c r="O14" i="10"/>
  <c r="AM14" i="10"/>
  <c r="S14" i="10"/>
  <c r="AQ14" i="10"/>
  <c r="W14" i="10"/>
  <c r="AU14" i="10"/>
  <c r="P14" i="10"/>
  <c r="AN14" i="10"/>
  <c r="U14" i="10"/>
  <c r="AS14" i="10"/>
  <c r="Q14" i="10"/>
  <c r="AO14" i="10"/>
  <c r="V14" i="10"/>
  <c r="AT14" i="10"/>
  <c r="R14" i="10"/>
  <c r="AP14" i="10"/>
  <c r="X14" i="10"/>
  <c r="AV14" i="10"/>
  <c r="T14" i="10"/>
  <c r="AR14" i="10"/>
  <c r="O18" i="10"/>
  <c r="AM18" i="10"/>
  <c r="S18" i="10"/>
  <c r="AQ18" i="10"/>
  <c r="W18" i="10"/>
  <c r="AU18" i="10"/>
  <c r="R18" i="10"/>
  <c r="AP18" i="10"/>
  <c r="X18" i="10"/>
  <c r="AV18" i="10"/>
  <c r="T18" i="10"/>
  <c r="AR18" i="10"/>
  <c r="P18" i="10"/>
  <c r="AN18" i="10"/>
  <c r="U18" i="10"/>
  <c r="AS18" i="10"/>
  <c r="Q18" i="10"/>
  <c r="AO18" i="10"/>
  <c r="V18" i="10"/>
  <c r="AT18" i="10"/>
  <c r="O22" i="10"/>
  <c r="AM22" i="10"/>
  <c r="S22" i="10"/>
  <c r="AQ22" i="10"/>
  <c r="W22" i="10"/>
  <c r="AU22" i="10"/>
  <c r="P22" i="10"/>
  <c r="AN22" i="10"/>
  <c r="U22" i="10"/>
  <c r="AS22" i="10"/>
  <c r="Q22" i="10"/>
  <c r="AO22" i="10"/>
  <c r="V22" i="10"/>
  <c r="AT22" i="10"/>
  <c r="R22" i="10"/>
  <c r="AP22" i="10"/>
  <c r="X22" i="10"/>
  <c r="AV22" i="10"/>
  <c r="T22" i="10"/>
  <c r="AR22" i="10"/>
  <c r="O26" i="10"/>
  <c r="AM26" i="10"/>
  <c r="S26" i="10"/>
  <c r="AQ26" i="10"/>
  <c r="W26" i="10"/>
  <c r="AU26" i="10"/>
  <c r="R26" i="10"/>
  <c r="AP26" i="10"/>
  <c r="X26" i="10"/>
  <c r="AV26" i="10"/>
  <c r="T26" i="10"/>
  <c r="AR26" i="10"/>
  <c r="P26" i="10"/>
  <c r="AN26" i="10"/>
  <c r="U26" i="10"/>
  <c r="AS26" i="10"/>
  <c r="Q26" i="10"/>
  <c r="AO26" i="10"/>
  <c r="V26" i="10"/>
  <c r="AT26" i="10"/>
  <c r="O30" i="10"/>
  <c r="AM30" i="10"/>
  <c r="S30" i="10"/>
  <c r="AQ30" i="10"/>
  <c r="W30" i="10"/>
  <c r="AU30" i="10"/>
  <c r="P30" i="10"/>
  <c r="AN30" i="10"/>
  <c r="U30" i="10"/>
  <c r="AS30" i="10"/>
  <c r="Q30" i="10"/>
  <c r="AO30" i="10"/>
  <c r="V30" i="10"/>
  <c r="AT30" i="10"/>
  <c r="R30" i="10"/>
  <c r="AP30" i="10"/>
  <c r="X30" i="10"/>
  <c r="AV30" i="10"/>
  <c r="T30" i="10"/>
  <c r="AR30" i="10"/>
  <c r="O34" i="10"/>
  <c r="AM34" i="10"/>
  <c r="S34" i="10"/>
  <c r="AQ34" i="10"/>
  <c r="W34" i="10"/>
  <c r="AU34" i="10"/>
  <c r="R34" i="10"/>
  <c r="AP34" i="10"/>
  <c r="X34" i="10"/>
  <c r="AV34" i="10"/>
  <c r="T34" i="10"/>
  <c r="AR34" i="10"/>
  <c r="P34" i="10"/>
  <c r="AN34" i="10"/>
  <c r="U34" i="10"/>
  <c r="AS34" i="10"/>
  <c r="Q34" i="10"/>
  <c r="AO34" i="10"/>
  <c r="V34" i="10"/>
  <c r="AT34" i="10"/>
  <c r="P38" i="10"/>
  <c r="AN38" i="10"/>
  <c r="T38" i="10"/>
  <c r="AR38" i="10"/>
  <c r="X38" i="10"/>
  <c r="AV38" i="10"/>
  <c r="Q38" i="10"/>
  <c r="AO38" i="10"/>
  <c r="U38" i="10"/>
  <c r="AS38" i="10"/>
  <c r="R38" i="10"/>
  <c r="AP38" i="10"/>
  <c r="V38" i="10"/>
  <c r="AT38" i="10"/>
  <c r="O38" i="10"/>
  <c r="AM38" i="10"/>
  <c r="S38" i="10"/>
  <c r="AQ38" i="10"/>
  <c r="W38" i="10"/>
  <c r="AU38" i="10"/>
  <c r="P42" i="10"/>
  <c r="AN42" i="10"/>
  <c r="T42" i="10"/>
  <c r="AR42" i="10"/>
  <c r="X42" i="10"/>
  <c r="AV42" i="10"/>
  <c r="Q42" i="10"/>
  <c r="AO42" i="10"/>
  <c r="U42" i="10"/>
  <c r="AS42" i="10"/>
  <c r="R42" i="10"/>
  <c r="AP42" i="10"/>
  <c r="V42" i="10"/>
  <c r="AT42" i="10"/>
  <c r="W42" i="10"/>
  <c r="AU42" i="10"/>
  <c r="O42" i="10"/>
  <c r="AM42" i="10"/>
  <c r="S42" i="10"/>
  <c r="AQ42" i="10"/>
  <c r="P46" i="10"/>
  <c r="AN46" i="10"/>
  <c r="T46" i="10"/>
  <c r="AR46" i="10"/>
  <c r="X46" i="10"/>
  <c r="AV46" i="10"/>
  <c r="Q46" i="10"/>
  <c r="AO46" i="10"/>
  <c r="U46" i="10"/>
  <c r="AS46" i="10"/>
  <c r="R46" i="10"/>
  <c r="AP46" i="10"/>
  <c r="V46" i="10"/>
  <c r="AT46" i="10"/>
  <c r="O46" i="10"/>
  <c r="AM46" i="10"/>
  <c r="S46" i="10"/>
  <c r="AQ46" i="10"/>
  <c r="W46" i="10"/>
  <c r="AU46" i="10"/>
  <c r="O49" i="9"/>
  <c r="AM49" i="9"/>
  <c r="Q49" i="9"/>
  <c r="AO49" i="9"/>
  <c r="U49" i="9"/>
  <c r="AS49" i="9"/>
  <c r="R49" i="9"/>
  <c r="AP49" i="9"/>
  <c r="P49" i="9"/>
  <c r="AN49" i="9"/>
  <c r="V49" i="9"/>
  <c r="AT49" i="9"/>
  <c r="X49" i="9"/>
  <c r="AV49" i="9"/>
  <c r="S49" i="9"/>
  <c r="AQ49" i="9"/>
  <c r="W49" i="9"/>
  <c r="AU49" i="9"/>
  <c r="T49" i="9"/>
  <c r="AR49" i="9"/>
  <c r="O12" i="9"/>
  <c r="AM12" i="9"/>
  <c r="S12" i="9"/>
  <c r="AQ12" i="9"/>
  <c r="W12" i="9"/>
  <c r="AU12" i="9"/>
  <c r="Q12" i="9"/>
  <c r="AO12" i="9"/>
  <c r="U12" i="9"/>
  <c r="AS12" i="9"/>
  <c r="T12" i="9"/>
  <c r="AR12" i="9"/>
  <c r="V12" i="9"/>
  <c r="AT12" i="9"/>
  <c r="P12" i="9"/>
  <c r="AN12" i="9"/>
  <c r="X12" i="9"/>
  <c r="AV12" i="9"/>
  <c r="R12" i="9"/>
  <c r="AP12" i="9"/>
  <c r="Q20" i="9"/>
  <c r="AO20" i="9"/>
  <c r="U20" i="9"/>
  <c r="AS20" i="9"/>
  <c r="S20" i="9"/>
  <c r="AQ20" i="9"/>
  <c r="X20" i="9"/>
  <c r="AV20" i="9"/>
  <c r="O20" i="9"/>
  <c r="AM20" i="9"/>
  <c r="R20" i="9"/>
  <c r="AP20" i="9"/>
  <c r="T20" i="9"/>
  <c r="AR20" i="9"/>
  <c r="W20" i="9"/>
  <c r="AU20" i="9"/>
  <c r="P20" i="9"/>
  <c r="AN20" i="9"/>
  <c r="V20" i="9"/>
  <c r="AT20" i="9"/>
  <c r="Q28" i="9"/>
  <c r="AO28" i="9"/>
  <c r="U28" i="9"/>
  <c r="AS28" i="9"/>
  <c r="S28" i="9"/>
  <c r="AQ28" i="9"/>
  <c r="X28" i="9"/>
  <c r="AV28" i="9"/>
  <c r="O28" i="9"/>
  <c r="AM28" i="9"/>
  <c r="R28" i="9"/>
  <c r="AP28" i="9"/>
  <c r="T28" i="9"/>
  <c r="AR28" i="9"/>
  <c r="W28" i="9"/>
  <c r="AU28" i="9"/>
  <c r="P28" i="9"/>
  <c r="AN28" i="9"/>
  <c r="V28" i="9"/>
  <c r="AT28" i="9"/>
  <c r="Q40" i="9"/>
  <c r="AO40" i="9"/>
  <c r="U40" i="9"/>
  <c r="AS40" i="9"/>
  <c r="P40" i="9"/>
  <c r="AN40" i="9"/>
  <c r="V40" i="9"/>
  <c r="AT40" i="9"/>
  <c r="R40" i="9"/>
  <c r="AP40" i="9"/>
  <c r="O40" i="9"/>
  <c r="AM40" i="9"/>
  <c r="W40" i="9"/>
  <c r="AU40" i="9"/>
  <c r="T40" i="9"/>
  <c r="AR40" i="9"/>
  <c r="S40" i="9"/>
  <c r="AQ40" i="9"/>
  <c r="X40" i="9"/>
  <c r="AV40" i="9"/>
  <c r="Q5" i="10"/>
  <c r="AO5" i="10"/>
  <c r="U5" i="10"/>
  <c r="AS5" i="10"/>
  <c r="O5" i="10"/>
  <c r="AM5" i="10"/>
  <c r="R5" i="10"/>
  <c r="AP5" i="10"/>
  <c r="V5" i="10"/>
  <c r="AT5" i="10"/>
  <c r="S5" i="10"/>
  <c r="AQ5" i="10"/>
  <c r="W5" i="10"/>
  <c r="AU5" i="10"/>
  <c r="X5" i="10"/>
  <c r="AV5" i="10"/>
  <c r="P5" i="10"/>
  <c r="AN5" i="10"/>
  <c r="T5" i="10"/>
  <c r="AR5" i="10"/>
  <c r="Q13" i="10"/>
  <c r="AO13" i="10"/>
  <c r="U13" i="10"/>
  <c r="AS13" i="10"/>
  <c r="O13" i="10"/>
  <c r="AM13" i="10"/>
  <c r="T13" i="10"/>
  <c r="AR13" i="10"/>
  <c r="P13" i="10"/>
  <c r="AN13" i="10"/>
  <c r="V13" i="10"/>
  <c r="AT13" i="10"/>
  <c r="R13" i="10"/>
  <c r="AP13" i="10"/>
  <c r="W13" i="10"/>
  <c r="AU13" i="10"/>
  <c r="S13" i="10"/>
  <c r="AQ13" i="10"/>
  <c r="X13" i="10"/>
  <c r="AV13" i="10"/>
  <c r="Q21" i="10"/>
  <c r="AO21" i="10"/>
  <c r="U21" i="10"/>
  <c r="AS21" i="10"/>
  <c r="O21" i="10"/>
  <c r="AM21" i="10"/>
  <c r="T21" i="10"/>
  <c r="AR21" i="10"/>
  <c r="P21" i="10"/>
  <c r="AN21" i="10"/>
  <c r="V21" i="10"/>
  <c r="AT21" i="10"/>
  <c r="R21" i="10"/>
  <c r="AP21" i="10"/>
  <c r="W21" i="10"/>
  <c r="AU21" i="10"/>
  <c r="S21" i="10"/>
  <c r="AQ21" i="10"/>
  <c r="X21" i="10"/>
  <c r="AV21" i="10"/>
  <c r="Q29" i="10"/>
  <c r="AO29" i="10"/>
  <c r="U29" i="10"/>
  <c r="AS29" i="10"/>
  <c r="O29" i="10"/>
  <c r="AM29" i="10"/>
  <c r="T29" i="10"/>
  <c r="AR29" i="10"/>
  <c r="P29" i="10"/>
  <c r="AN29" i="10"/>
  <c r="V29" i="10"/>
  <c r="AT29" i="10"/>
  <c r="R29" i="10"/>
  <c r="AP29" i="10"/>
  <c r="W29" i="10"/>
  <c r="AU29" i="10"/>
  <c r="X29" i="10"/>
  <c r="AV29" i="10"/>
  <c r="S29" i="10"/>
  <c r="AQ29" i="10"/>
  <c r="R41" i="10"/>
  <c r="AP41" i="10"/>
  <c r="V41" i="10"/>
  <c r="AT41" i="10"/>
  <c r="O41" i="10"/>
  <c r="AM41" i="10"/>
  <c r="S41" i="10"/>
  <c r="AQ41" i="10"/>
  <c r="W41" i="10"/>
  <c r="AU41" i="10"/>
  <c r="P41" i="10"/>
  <c r="AN41" i="10"/>
  <c r="T41" i="10"/>
  <c r="AR41" i="10"/>
  <c r="X41" i="10"/>
  <c r="AV41" i="10"/>
  <c r="Q41" i="10"/>
  <c r="AO41" i="10"/>
  <c r="U41" i="10"/>
  <c r="AS41" i="10"/>
  <c r="P48" i="10"/>
  <c r="AN48" i="10"/>
  <c r="T48" i="10"/>
  <c r="AR48" i="10"/>
  <c r="X48" i="10"/>
  <c r="AV48" i="10"/>
  <c r="Q48" i="10"/>
  <c r="AO48" i="10"/>
  <c r="U48" i="10"/>
  <c r="AS48" i="10"/>
  <c r="R48" i="10"/>
  <c r="AP48" i="10"/>
  <c r="V48" i="10"/>
  <c r="AT48" i="10"/>
  <c r="O48" i="10"/>
  <c r="AM48" i="10"/>
  <c r="S48" i="10"/>
  <c r="AQ48" i="10"/>
  <c r="W48" i="10"/>
  <c r="AU48" i="10"/>
  <c r="O6" i="9"/>
  <c r="AM6" i="9"/>
  <c r="S6" i="9"/>
  <c r="AQ6" i="9"/>
  <c r="W6" i="9"/>
  <c r="AU6" i="9"/>
  <c r="Q6" i="9"/>
  <c r="AO6" i="9"/>
  <c r="U6" i="9"/>
  <c r="AS6" i="9"/>
  <c r="P6" i="9"/>
  <c r="AN6" i="9"/>
  <c r="X6" i="9"/>
  <c r="AV6" i="9"/>
  <c r="R6" i="9"/>
  <c r="AP6" i="9"/>
  <c r="T6" i="9"/>
  <c r="AR6" i="9"/>
  <c r="V6" i="9"/>
  <c r="AT6" i="9"/>
  <c r="O10" i="9"/>
  <c r="AM10" i="9"/>
  <c r="S10" i="9"/>
  <c r="AQ10" i="9"/>
  <c r="W10" i="9"/>
  <c r="AU10" i="9"/>
  <c r="Q10" i="9"/>
  <c r="AO10" i="9"/>
  <c r="U10" i="9"/>
  <c r="AS10" i="9"/>
  <c r="P10" i="9"/>
  <c r="AN10" i="9"/>
  <c r="X10" i="9"/>
  <c r="AV10" i="9"/>
  <c r="V10" i="9"/>
  <c r="AT10" i="9"/>
  <c r="R10" i="9"/>
  <c r="AP10" i="9"/>
  <c r="T10" i="9"/>
  <c r="AR10" i="9"/>
  <c r="O14" i="9"/>
  <c r="AM14" i="9"/>
  <c r="S14" i="9"/>
  <c r="AQ14" i="9"/>
  <c r="W14" i="9"/>
  <c r="AU14" i="9"/>
  <c r="Q14" i="9"/>
  <c r="AO14" i="9"/>
  <c r="U14" i="9"/>
  <c r="AS14" i="9"/>
  <c r="P14" i="9"/>
  <c r="AN14" i="9"/>
  <c r="X14" i="9"/>
  <c r="AV14" i="9"/>
  <c r="R14" i="9"/>
  <c r="AP14" i="9"/>
  <c r="T14" i="9"/>
  <c r="AR14" i="9"/>
  <c r="V14" i="9"/>
  <c r="AT14" i="9"/>
  <c r="Q18" i="9"/>
  <c r="AO18" i="9"/>
  <c r="U18" i="9"/>
  <c r="AS18" i="9"/>
  <c r="R18" i="9"/>
  <c r="AP18" i="9"/>
  <c r="W18" i="9"/>
  <c r="AU18" i="9"/>
  <c r="S18" i="9"/>
  <c r="AQ18" i="9"/>
  <c r="X18" i="9"/>
  <c r="AV18" i="9"/>
  <c r="V18" i="9"/>
  <c r="AT18" i="9"/>
  <c r="O18" i="9"/>
  <c r="AM18" i="9"/>
  <c r="T18" i="9"/>
  <c r="AR18" i="9"/>
  <c r="P18" i="9"/>
  <c r="AN18" i="9"/>
  <c r="Q22" i="9"/>
  <c r="AO22" i="9"/>
  <c r="U22" i="9"/>
  <c r="AS22" i="9"/>
  <c r="O22" i="9"/>
  <c r="AM22" i="9"/>
  <c r="T22" i="9"/>
  <c r="AR22" i="9"/>
  <c r="P22" i="9"/>
  <c r="AN22" i="9"/>
  <c r="V22" i="9"/>
  <c r="AT22" i="9"/>
  <c r="S22" i="9"/>
  <c r="AQ22" i="9"/>
  <c r="R22" i="9"/>
  <c r="AP22" i="9"/>
  <c r="W22" i="9"/>
  <c r="AU22" i="9"/>
  <c r="X22" i="9"/>
  <c r="AV22" i="9"/>
  <c r="Q26" i="9"/>
  <c r="AO26" i="9"/>
  <c r="U26" i="9"/>
  <c r="AS26" i="9"/>
  <c r="R26" i="9"/>
  <c r="AP26" i="9"/>
  <c r="W26" i="9"/>
  <c r="AU26" i="9"/>
  <c r="S26" i="9"/>
  <c r="AQ26" i="9"/>
  <c r="X26" i="9"/>
  <c r="AV26" i="9"/>
  <c r="P26" i="9"/>
  <c r="AN26" i="9"/>
  <c r="O26" i="9"/>
  <c r="AM26" i="9"/>
  <c r="T26" i="9"/>
  <c r="AR26" i="9"/>
  <c r="V26" i="9"/>
  <c r="AT26" i="9"/>
  <c r="Q30" i="9"/>
  <c r="AO30" i="9"/>
  <c r="U30" i="9"/>
  <c r="AS30" i="9"/>
  <c r="O30" i="9"/>
  <c r="AM30" i="9"/>
  <c r="T30" i="9"/>
  <c r="AR30" i="9"/>
  <c r="P30" i="9"/>
  <c r="AN30" i="9"/>
  <c r="S30" i="9"/>
  <c r="AQ30" i="9"/>
  <c r="V30" i="9"/>
  <c r="AT30" i="9"/>
  <c r="R30" i="9"/>
  <c r="AP30" i="9"/>
  <c r="W30" i="9"/>
  <c r="AU30" i="9"/>
  <c r="X30" i="9"/>
  <c r="AV30" i="9"/>
  <c r="Q34" i="9"/>
  <c r="AO34" i="9"/>
  <c r="U34" i="9"/>
  <c r="AS34" i="9"/>
  <c r="R34" i="9"/>
  <c r="AP34" i="9"/>
  <c r="W34" i="9"/>
  <c r="AU34" i="9"/>
  <c r="X34" i="9"/>
  <c r="AV34" i="9"/>
  <c r="S34" i="9"/>
  <c r="AQ34" i="9"/>
  <c r="V34" i="9"/>
  <c r="AT34" i="9"/>
  <c r="O34" i="9"/>
  <c r="AM34" i="9"/>
  <c r="T34" i="9"/>
  <c r="AR34" i="9"/>
  <c r="P34" i="9"/>
  <c r="AN34" i="9"/>
  <c r="Q38" i="9"/>
  <c r="AO38" i="9"/>
  <c r="U38" i="9"/>
  <c r="AS38" i="9"/>
  <c r="O38" i="9"/>
  <c r="AM38" i="9"/>
  <c r="T38" i="9"/>
  <c r="AR38" i="9"/>
  <c r="P38" i="9"/>
  <c r="AN38" i="9"/>
  <c r="V38" i="9"/>
  <c r="AT38" i="9"/>
  <c r="X38" i="9"/>
  <c r="AV38" i="9"/>
  <c r="R38" i="9"/>
  <c r="AP38" i="9"/>
  <c r="W38" i="9"/>
  <c r="AU38" i="9"/>
  <c r="S38" i="9"/>
  <c r="AQ38" i="9"/>
  <c r="Q42" i="9"/>
  <c r="AO42" i="9"/>
  <c r="U42" i="9"/>
  <c r="AS42" i="9"/>
  <c r="R42" i="9"/>
  <c r="AP42" i="9"/>
  <c r="W42" i="9"/>
  <c r="AU42" i="9"/>
  <c r="S42" i="9"/>
  <c r="AQ42" i="9"/>
  <c r="P42" i="9"/>
  <c r="AN42" i="9"/>
  <c r="X42" i="9"/>
  <c r="AV42" i="9"/>
  <c r="O42" i="9"/>
  <c r="AM42" i="9"/>
  <c r="T42" i="9"/>
  <c r="AR42" i="9"/>
  <c r="V42" i="9"/>
  <c r="AT42" i="9"/>
  <c r="Q46" i="9"/>
  <c r="AO46" i="9"/>
  <c r="U46" i="9"/>
  <c r="AS46" i="9"/>
  <c r="O46" i="9"/>
  <c r="AM46" i="9"/>
  <c r="T46" i="9"/>
  <c r="AR46" i="9"/>
  <c r="P46" i="9"/>
  <c r="AN46" i="9"/>
  <c r="V46" i="9"/>
  <c r="AT46" i="9"/>
  <c r="S46" i="9"/>
  <c r="AQ46" i="9"/>
  <c r="X46" i="9"/>
  <c r="AV46" i="9"/>
  <c r="R46" i="9"/>
  <c r="AP46" i="9"/>
  <c r="W46" i="9"/>
  <c r="AU46" i="9"/>
  <c r="Q7" i="10"/>
  <c r="AO7" i="10"/>
  <c r="U7" i="10"/>
  <c r="AS7" i="10"/>
  <c r="P7" i="10"/>
  <c r="AN7" i="10"/>
  <c r="V7" i="10"/>
  <c r="AT7" i="10"/>
  <c r="R7" i="10"/>
  <c r="AP7" i="10"/>
  <c r="W7" i="10"/>
  <c r="AU7" i="10"/>
  <c r="S7" i="10"/>
  <c r="AQ7" i="10"/>
  <c r="X7" i="10"/>
  <c r="AV7" i="10"/>
  <c r="O7" i="10"/>
  <c r="AM7" i="10"/>
  <c r="T7" i="10"/>
  <c r="AR7" i="10"/>
  <c r="Q11" i="10"/>
  <c r="AO11" i="10"/>
  <c r="U11" i="10"/>
  <c r="AS11" i="10"/>
  <c r="S11" i="10"/>
  <c r="AQ11" i="10"/>
  <c r="X11" i="10"/>
  <c r="AV11" i="10"/>
  <c r="O11" i="10"/>
  <c r="AM11" i="10"/>
  <c r="T11" i="10"/>
  <c r="AR11" i="10"/>
  <c r="P11" i="10"/>
  <c r="AN11" i="10"/>
  <c r="V11" i="10"/>
  <c r="AT11" i="10"/>
  <c r="R11" i="10"/>
  <c r="AP11" i="10"/>
  <c r="W11" i="10"/>
  <c r="AU11" i="10"/>
  <c r="Q15" i="10"/>
  <c r="AO15" i="10"/>
  <c r="U15" i="10"/>
  <c r="AS15" i="10"/>
  <c r="P15" i="10"/>
  <c r="AN15" i="10"/>
  <c r="V15" i="10"/>
  <c r="AT15" i="10"/>
  <c r="R15" i="10"/>
  <c r="AP15" i="10"/>
  <c r="W15" i="10"/>
  <c r="AU15" i="10"/>
  <c r="S15" i="10"/>
  <c r="AQ15" i="10"/>
  <c r="X15" i="10"/>
  <c r="AV15" i="10"/>
  <c r="O15" i="10"/>
  <c r="AM15" i="10"/>
  <c r="T15" i="10"/>
  <c r="AR15" i="10"/>
  <c r="Q19" i="10"/>
  <c r="AO19" i="10"/>
  <c r="U19" i="10"/>
  <c r="AS19" i="10"/>
  <c r="S19" i="10"/>
  <c r="AQ19" i="10"/>
  <c r="X19" i="10"/>
  <c r="AV19" i="10"/>
  <c r="O19" i="10"/>
  <c r="AM19" i="10"/>
  <c r="T19" i="10"/>
  <c r="AR19" i="10"/>
  <c r="P19" i="10"/>
  <c r="AN19" i="10"/>
  <c r="V19" i="10"/>
  <c r="AT19" i="10"/>
  <c r="R19" i="10"/>
  <c r="AP19" i="10"/>
  <c r="W19" i="10"/>
  <c r="AU19" i="10"/>
  <c r="Q23" i="10"/>
  <c r="AO23" i="10"/>
  <c r="U23" i="10"/>
  <c r="AS23" i="10"/>
  <c r="P23" i="10"/>
  <c r="AN23" i="10"/>
  <c r="V23" i="10"/>
  <c r="AT23" i="10"/>
  <c r="R23" i="10"/>
  <c r="AP23" i="10"/>
  <c r="W23" i="10"/>
  <c r="AU23" i="10"/>
  <c r="S23" i="10"/>
  <c r="AQ23" i="10"/>
  <c r="X23" i="10"/>
  <c r="AV23" i="10"/>
  <c r="T23" i="10"/>
  <c r="AR23" i="10"/>
  <c r="O23" i="10"/>
  <c r="AM23" i="10"/>
  <c r="Q27" i="10"/>
  <c r="AO27" i="10"/>
  <c r="U27" i="10"/>
  <c r="AS27" i="10"/>
  <c r="S27" i="10"/>
  <c r="AQ27" i="10"/>
  <c r="X27" i="10"/>
  <c r="AV27" i="10"/>
  <c r="O27" i="10"/>
  <c r="AM27" i="10"/>
  <c r="T27" i="10"/>
  <c r="AR27" i="10"/>
  <c r="P27" i="10"/>
  <c r="AN27" i="10"/>
  <c r="V27" i="10"/>
  <c r="AT27" i="10"/>
  <c r="W27" i="10"/>
  <c r="AU27" i="10"/>
  <c r="R27" i="10"/>
  <c r="AP27" i="10"/>
  <c r="Q31" i="10"/>
  <c r="AO31" i="10"/>
  <c r="U31" i="10"/>
  <c r="AS31" i="10"/>
  <c r="P31" i="10"/>
  <c r="AN31" i="10"/>
  <c r="V31" i="10"/>
  <c r="AT31" i="10"/>
  <c r="R31" i="10"/>
  <c r="AP31" i="10"/>
  <c r="W31" i="10"/>
  <c r="AU31" i="10"/>
  <c r="S31" i="10"/>
  <c r="AQ31" i="10"/>
  <c r="X31" i="10"/>
  <c r="AV31" i="10"/>
  <c r="O31" i="10"/>
  <c r="AM31" i="10"/>
  <c r="T31" i="10"/>
  <c r="AR31" i="10"/>
  <c r="Q35" i="10"/>
  <c r="AO35" i="10"/>
  <c r="U35" i="10"/>
  <c r="AS35" i="10"/>
  <c r="S35" i="10"/>
  <c r="AQ35" i="10"/>
  <c r="X35" i="10"/>
  <c r="AV35" i="10"/>
  <c r="O35" i="10"/>
  <c r="AM35" i="10"/>
  <c r="T35" i="10"/>
  <c r="AR35" i="10"/>
  <c r="P35" i="10"/>
  <c r="AN35" i="10"/>
  <c r="V35" i="10"/>
  <c r="AT35" i="10"/>
  <c r="R35" i="10"/>
  <c r="AP35" i="10"/>
  <c r="W35" i="10"/>
  <c r="AU35" i="10"/>
  <c r="R39" i="10"/>
  <c r="AP39" i="10"/>
  <c r="V39" i="10"/>
  <c r="AT39" i="10"/>
  <c r="O39" i="10"/>
  <c r="AM39" i="10"/>
  <c r="S39" i="10"/>
  <c r="AQ39" i="10"/>
  <c r="W39" i="10"/>
  <c r="AU39" i="10"/>
  <c r="P39" i="10"/>
  <c r="AN39" i="10"/>
  <c r="T39" i="10"/>
  <c r="AR39" i="10"/>
  <c r="X39" i="10"/>
  <c r="AV39" i="10"/>
  <c r="U39" i="10"/>
  <c r="AS39" i="10"/>
  <c r="Q39" i="10"/>
  <c r="AO39" i="10"/>
  <c r="R43" i="10"/>
  <c r="AP43" i="10"/>
  <c r="V43" i="10"/>
  <c r="AT43" i="10"/>
  <c r="O43" i="10"/>
  <c r="AM43" i="10"/>
  <c r="S43" i="10"/>
  <c r="AQ43" i="10"/>
  <c r="W43" i="10"/>
  <c r="AU43" i="10"/>
  <c r="P43" i="10"/>
  <c r="AN43" i="10"/>
  <c r="T43" i="10"/>
  <c r="AR43" i="10"/>
  <c r="X43" i="10"/>
  <c r="AV43" i="10"/>
  <c r="Q43" i="10"/>
  <c r="AO43" i="10"/>
  <c r="U43" i="10"/>
  <c r="AS43" i="10"/>
  <c r="R47" i="10"/>
  <c r="AP47" i="10"/>
  <c r="V47" i="10"/>
  <c r="AT47" i="10"/>
  <c r="O47" i="10"/>
  <c r="AM47" i="10"/>
  <c r="S47" i="10"/>
  <c r="AQ47" i="10"/>
  <c r="W47" i="10"/>
  <c r="AU47" i="10"/>
  <c r="P47" i="10"/>
  <c r="AN47" i="10"/>
  <c r="T47" i="10"/>
  <c r="AR47" i="10"/>
  <c r="X47" i="10"/>
  <c r="AV47" i="10"/>
  <c r="U47" i="10"/>
  <c r="AS47" i="10"/>
  <c r="Q47" i="10"/>
  <c r="AO47" i="10"/>
  <c r="Q48" i="9"/>
  <c r="AO48" i="9"/>
  <c r="U48" i="9"/>
  <c r="AS48" i="9"/>
  <c r="P48" i="9"/>
  <c r="AN48" i="9"/>
  <c r="V48" i="9"/>
  <c r="AT48" i="9"/>
  <c r="R48" i="9"/>
  <c r="AP48" i="9"/>
  <c r="W48" i="9"/>
  <c r="AU48" i="9"/>
  <c r="T48" i="9"/>
  <c r="AR48" i="9"/>
  <c r="S48" i="9"/>
  <c r="AQ48" i="9"/>
  <c r="X48" i="9"/>
  <c r="AV48" i="9"/>
  <c r="O48" i="9"/>
  <c r="AM48" i="9"/>
  <c r="O8" i="9"/>
  <c r="AM8" i="9"/>
  <c r="S8" i="9"/>
  <c r="AQ8" i="9"/>
  <c r="W8" i="9"/>
  <c r="AU8" i="9"/>
  <c r="Q8" i="9"/>
  <c r="AO8" i="9"/>
  <c r="U8" i="9"/>
  <c r="AS8" i="9"/>
  <c r="T8" i="9"/>
  <c r="AR8" i="9"/>
  <c r="R8" i="9"/>
  <c r="AP8" i="9"/>
  <c r="V8" i="9"/>
  <c r="AT8" i="9"/>
  <c r="P8" i="9"/>
  <c r="AN8" i="9"/>
  <c r="X8" i="9"/>
  <c r="AV8" i="9"/>
  <c r="O16" i="9"/>
  <c r="AM16" i="9"/>
  <c r="S16" i="9"/>
  <c r="AQ16" i="9"/>
  <c r="W16" i="9"/>
  <c r="AU16" i="9"/>
  <c r="Q16" i="9"/>
  <c r="AO16" i="9"/>
  <c r="U16" i="9"/>
  <c r="AS16" i="9"/>
  <c r="T16" i="9"/>
  <c r="AR16" i="9"/>
  <c r="V16" i="9"/>
  <c r="AT16" i="9"/>
  <c r="R16" i="9"/>
  <c r="AP16" i="9"/>
  <c r="P16" i="9"/>
  <c r="AN16" i="9"/>
  <c r="X16" i="9"/>
  <c r="AV16" i="9"/>
  <c r="Q24" i="9"/>
  <c r="AO24" i="9"/>
  <c r="U24" i="9"/>
  <c r="AS24" i="9"/>
  <c r="P24" i="9"/>
  <c r="AN24" i="9"/>
  <c r="V24" i="9"/>
  <c r="AT24" i="9"/>
  <c r="R24" i="9"/>
  <c r="AP24" i="9"/>
  <c r="W24" i="9"/>
  <c r="AU24" i="9"/>
  <c r="T24" i="9"/>
  <c r="AR24" i="9"/>
  <c r="S24" i="9"/>
  <c r="AQ24" i="9"/>
  <c r="X24" i="9"/>
  <c r="AV24" i="9"/>
  <c r="O24" i="9"/>
  <c r="AM24" i="9"/>
  <c r="AL36" i="9"/>
  <c r="Q36" i="9"/>
  <c r="AO36" i="9"/>
  <c r="U36" i="9"/>
  <c r="AS36" i="9"/>
  <c r="S36" i="9"/>
  <c r="AQ36" i="9"/>
  <c r="X36" i="9"/>
  <c r="AV36" i="9"/>
  <c r="O36" i="9"/>
  <c r="AM36" i="9"/>
  <c r="R36" i="9"/>
  <c r="AP36" i="9"/>
  <c r="T36" i="9"/>
  <c r="AR36" i="9"/>
  <c r="P36" i="9"/>
  <c r="AN36" i="9"/>
  <c r="V36" i="9"/>
  <c r="AT36" i="9"/>
  <c r="W36" i="9"/>
  <c r="AU36" i="9"/>
  <c r="Q44" i="9"/>
  <c r="AO44" i="9"/>
  <c r="U44" i="9"/>
  <c r="AS44" i="9"/>
  <c r="S44" i="9"/>
  <c r="AQ44" i="9"/>
  <c r="X44" i="9"/>
  <c r="AV44" i="9"/>
  <c r="T44" i="9"/>
  <c r="AR44" i="9"/>
  <c r="O44" i="9"/>
  <c r="AM44" i="9"/>
  <c r="W44" i="9"/>
  <c r="AU44" i="9"/>
  <c r="P44" i="9"/>
  <c r="AN44" i="9"/>
  <c r="V44" i="9"/>
  <c r="AT44" i="9"/>
  <c r="R44" i="9"/>
  <c r="AP44" i="9"/>
  <c r="Q9" i="10"/>
  <c r="AO9" i="10"/>
  <c r="U9" i="10"/>
  <c r="AS9" i="10"/>
  <c r="R9" i="10"/>
  <c r="AP9" i="10"/>
  <c r="W9" i="10"/>
  <c r="AU9" i="10"/>
  <c r="S9" i="10"/>
  <c r="AQ9" i="10"/>
  <c r="X9" i="10"/>
  <c r="AV9" i="10"/>
  <c r="O9" i="10"/>
  <c r="AM9" i="10"/>
  <c r="T9" i="10"/>
  <c r="AR9" i="10"/>
  <c r="P9" i="10"/>
  <c r="AN9" i="10"/>
  <c r="V9" i="10"/>
  <c r="AT9" i="10"/>
  <c r="Q25" i="10"/>
  <c r="AO25" i="10"/>
  <c r="U25" i="10"/>
  <c r="AS25" i="10"/>
  <c r="R25" i="10"/>
  <c r="AP25" i="10"/>
  <c r="W25" i="10"/>
  <c r="AU25" i="10"/>
  <c r="S25" i="10"/>
  <c r="AQ25" i="10"/>
  <c r="X25" i="10"/>
  <c r="AV25" i="10"/>
  <c r="O25" i="10"/>
  <c r="AM25" i="10"/>
  <c r="T25" i="10"/>
  <c r="AR25" i="10"/>
  <c r="V25" i="10"/>
  <c r="AT25" i="10"/>
  <c r="P25" i="10"/>
  <c r="AN25" i="10"/>
  <c r="Q33" i="10"/>
  <c r="AO33" i="10"/>
  <c r="U33" i="10"/>
  <c r="AS33" i="10"/>
  <c r="R33" i="10"/>
  <c r="AP33" i="10"/>
  <c r="W33" i="10"/>
  <c r="AU33" i="10"/>
  <c r="S33" i="10"/>
  <c r="AQ33" i="10"/>
  <c r="X33" i="10"/>
  <c r="AV33" i="10"/>
  <c r="O33" i="10"/>
  <c r="AM33" i="10"/>
  <c r="T33" i="10"/>
  <c r="AR33" i="10"/>
  <c r="P33" i="10"/>
  <c r="AN33" i="10"/>
  <c r="V33" i="10"/>
  <c r="AT33" i="10"/>
  <c r="R37" i="10"/>
  <c r="AP37" i="10"/>
  <c r="V37" i="10"/>
  <c r="AT37" i="10"/>
  <c r="O37" i="10"/>
  <c r="AM37" i="10"/>
  <c r="S37" i="10"/>
  <c r="AQ37" i="10"/>
  <c r="W37" i="10"/>
  <c r="AU37" i="10"/>
  <c r="P37" i="10"/>
  <c r="AN37" i="10"/>
  <c r="T37" i="10"/>
  <c r="AR37" i="10"/>
  <c r="X37" i="10"/>
  <c r="AV37" i="10"/>
  <c r="Q37" i="10"/>
  <c r="AO37" i="10"/>
  <c r="U37" i="10"/>
  <c r="AS37" i="10"/>
  <c r="R45" i="10"/>
  <c r="AP45" i="10"/>
  <c r="V45" i="10"/>
  <c r="AT45" i="10"/>
  <c r="O45" i="10"/>
  <c r="AM45" i="10"/>
  <c r="S45" i="10"/>
  <c r="AQ45" i="10"/>
  <c r="W45" i="10"/>
  <c r="AU45" i="10"/>
  <c r="P45" i="10"/>
  <c r="AN45" i="10"/>
  <c r="T45" i="10"/>
  <c r="AR45" i="10"/>
  <c r="X45" i="10"/>
  <c r="AV45" i="10"/>
  <c r="Q45" i="10"/>
  <c r="AO45" i="10"/>
  <c r="U45" i="10"/>
  <c r="AS45" i="10"/>
  <c r="Q7" i="9"/>
  <c r="AO7" i="9"/>
  <c r="U7" i="9"/>
  <c r="AS7" i="9"/>
  <c r="O7" i="9"/>
  <c r="AM7" i="9"/>
  <c r="S7" i="9"/>
  <c r="AQ7" i="9"/>
  <c r="W7" i="9"/>
  <c r="AU7" i="9"/>
  <c r="V7" i="9"/>
  <c r="AT7" i="9"/>
  <c r="X7" i="9"/>
  <c r="AV7" i="9"/>
  <c r="P7" i="9"/>
  <c r="AN7" i="9"/>
  <c r="T7" i="9"/>
  <c r="AR7" i="9"/>
  <c r="R7" i="9"/>
  <c r="AP7" i="9"/>
  <c r="AL11" i="9"/>
  <c r="Q11" i="9"/>
  <c r="AO11" i="9"/>
  <c r="U11" i="9"/>
  <c r="AS11" i="9"/>
  <c r="O11" i="9"/>
  <c r="AM11" i="9"/>
  <c r="S11" i="9"/>
  <c r="AQ11" i="9"/>
  <c r="W11" i="9"/>
  <c r="AU11" i="9"/>
  <c r="V11" i="9"/>
  <c r="AT11" i="9"/>
  <c r="P11" i="9"/>
  <c r="AN11" i="9"/>
  <c r="X11" i="9"/>
  <c r="AV11" i="9"/>
  <c r="T11" i="9"/>
  <c r="AR11" i="9"/>
  <c r="R11" i="9"/>
  <c r="AP11" i="9"/>
  <c r="Q15" i="9"/>
  <c r="AO15" i="9"/>
  <c r="U15" i="9"/>
  <c r="AS15" i="9"/>
  <c r="O15" i="9"/>
  <c r="AM15" i="9"/>
  <c r="S15" i="9"/>
  <c r="AQ15" i="9"/>
  <c r="W15" i="9"/>
  <c r="AU15" i="9"/>
  <c r="V15" i="9"/>
  <c r="AT15" i="9"/>
  <c r="P15" i="9"/>
  <c r="AN15" i="9"/>
  <c r="X15" i="9"/>
  <c r="AV15" i="9"/>
  <c r="R15" i="9"/>
  <c r="AP15" i="9"/>
  <c r="T15" i="9"/>
  <c r="AR15" i="9"/>
  <c r="O19" i="9"/>
  <c r="AM19" i="9"/>
  <c r="S19" i="9"/>
  <c r="AQ19" i="9"/>
  <c r="W19" i="9"/>
  <c r="AU19" i="9"/>
  <c r="R19" i="9"/>
  <c r="AP19" i="9"/>
  <c r="X19" i="9"/>
  <c r="AV19" i="9"/>
  <c r="T19" i="9"/>
  <c r="AR19" i="9"/>
  <c r="Q19" i="9"/>
  <c r="AO19" i="9"/>
  <c r="P19" i="9"/>
  <c r="AN19" i="9"/>
  <c r="U19" i="9"/>
  <c r="AS19" i="9"/>
  <c r="V19" i="9"/>
  <c r="AT19" i="9"/>
  <c r="O23" i="9"/>
  <c r="AM23" i="9"/>
  <c r="S23" i="9"/>
  <c r="AQ23" i="9"/>
  <c r="W23" i="9"/>
  <c r="AU23" i="9"/>
  <c r="P23" i="9"/>
  <c r="AN23" i="9"/>
  <c r="U23" i="9"/>
  <c r="AS23" i="9"/>
  <c r="Q23" i="9"/>
  <c r="AO23" i="9"/>
  <c r="T23" i="9"/>
  <c r="AR23" i="9"/>
  <c r="V23" i="9"/>
  <c r="AT23" i="9"/>
  <c r="R23" i="9"/>
  <c r="AP23" i="9"/>
  <c r="X23" i="9"/>
  <c r="AV23" i="9"/>
  <c r="O27" i="9"/>
  <c r="AM27" i="9"/>
  <c r="S27" i="9"/>
  <c r="AQ27" i="9"/>
  <c r="W27" i="9"/>
  <c r="AU27" i="9"/>
  <c r="R27" i="9"/>
  <c r="AP27" i="9"/>
  <c r="X27" i="9"/>
  <c r="AV27" i="9"/>
  <c r="T27" i="9"/>
  <c r="AR27" i="9"/>
  <c r="Q27" i="9"/>
  <c r="AO27" i="9"/>
  <c r="P27" i="9"/>
  <c r="AN27" i="9"/>
  <c r="U27" i="9"/>
  <c r="AS27" i="9"/>
  <c r="V27" i="9"/>
  <c r="AT27" i="9"/>
  <c r="O31" i="9"/>
  <c r="AM31" i="9"/>
  <c r="S31" i="9"/>
  <c r="AQ31" i="9"/>
  <c r="W31" i="9"/>
  <c r="AU31" i="9"/>
  <c r="P31" i="9"/>
  <c r="AN31" i="9"/>
  <c r="U31" i="9"/>
  <c r="AS31" i="9"/>
  <c r="Q31" i="9"/>
  <c r="AO31" i="9"/>
  <c r="V31" i="9"/>
  <c r="AT31" i="9"/>
  <c r="T31" i="9"/>
  <c r="AR31" i="9"/>
  <c r="R31" i="9"/>
  <c r="AP31" i="9"/>
  <c r="X31" i="9"/>
  <c r="AV31" i="9"/>
  <c r="AL35" i="9"/>
  <c r="O35" i="9"/>
  <c r="AM35" i="9"/>
  <c r="S35" i="9"/>
  <c r="AQ35" i="9"/>
  <c r="W35" i="9"/>
  <c r="AU35" i="9"/>
  <c r="R35" i="9"/>
  <c r="AP35" i="9"/>
  <c r="X35" i="9"/>
  <c r="AV35" i="9"/>
  <c r="T35" i="9"/>
  <c r="AR35" i="9"/>
  <c r="V35" i="9"/>
  <c r="AT35" i="9"/>
  <c r="P35" i="9"/>
  <c r="AN35" i="9"/>
  <c r="U35" i="9"/>
  <c r="AS35" i="9"/>
  <c r="Q35" i="9"/>
  <c r="AO35" i="9"/>
  <c r="O39" i="9"/>
  <c r="AM39" i="9"/>
  <c r="S39" i="9"/>
  <c r="AQ39" i="9"/>
  <c r="W39" i="9"/>
  <c r="AU39" i="9"/>
  <c r="P39" i="9"/>
  <c r="AN39" i="9"/>
  <c r="U39" i="9"/>
  <c r="AS39" i="9"/>
  <c r="Q39" i="9"/>
  <c r="AO39" i="9"/>
  <c r="V39" i="9"/>
  <c r="AT39" i="9"/>
  <c r="R39" i="9"/>
  <c r="AP39" i="9"/>
  <c r="X39" i="9"/>
  <c r="AV39" i="9"/>
  <c r="T39" i="9"/>
  <c r="AR39" i="9"/>
  <c r="O43" i="9"/>
  <c r="AM43" i="9"/>
  <c r="S43" i="9"/>
  <c r="AQ43" i="9"/>
  <c r="W43" i="9"/>
  <c r="AU43" i="9"/>
  <c r="R43" i="9"/>
  <c r="AP43" i="9"/>
  <c r="X43" i="9"/>
  <c r="AV43" i="9"/>
  <c r="T43" i="9"/>
  <c r="AR43" i="9"/>
  <c r="V43" i="9"/>
  <c r="AT43" i="9"/>
  <c r="Q43" i="9"/>
  <c r="AO43" i="9"/>
  <c r="P43" i="9"/>
  <c r="AN43" i="9"/>
  <c r="U43" i="9"/>
  <c r="AS43" i="9"/>
  <c r="O47" i="9"/>
  <c r="AM47" i="9"/>
  <c r="S47" i="9"/>
  <c r="AQ47" i="9"/>
  <c r="W47" i="9"/>
  <c r="AU47" i="9"/>
  <c r="P47" i="9"/>
  <c r="AN47" i="9"/>
  <c r="U47" i="9"/>
  <c r="AS47" i="9"/>
  <c r="Q47" i="9"/>
  <c r="AO47" i="9"/>
  <c r="T47" i="9"/>
  <c r="AR47" i="9"/>
  <c r="V47" i="9"/>
  <c r="AT47" i="9"/>
  <c r="R47" i="9"/>
  <c r="AP47" i="9"/>
  <c r="X47" i="9"/>
  <c r="AV47" i="9"/>
  <c r="O8" i="10"/>
  <c r="AM8" i="10"/>
  <c r="S8" i="10"/>
  <c r="AQ8" i="10"/>
  <c r="W8" i="10"/>
  <c r="AU8" i="10"/>
  <c r="Q8" i="10"/>
  <c r="AO8" i="10"/>
  <c r="V8" i="10"/>
  <c r="AT8" i="10"/>
  <c r="R8" i="10"/>
  <c r="AP8" i="10"/>
  <c r="X8" i="10"/>
  <c r="AV8" i="10"/>
  <c r="T8" i="10"/>
  <c r="AR8" i="10"/>
  <c r="U8" i="10"/>
  <c r="AS8" i="10"/>
  <c r="P8" i="10"/>
  <c r="AN8" i="10"/>
  <c r="O12" i="10"/>
  <c r="AM12" i="10"/>
  <c r="S12" i="10"/>
  <c r="AQ12" i="10"/>
  <c r="W12" i="10"/>
  <c r="AU12" i="10"/>
  <c r="T12" i="10"/>
  <c r="AR12" i="10"/>
  <c r="P12" i="10"/>
  <c r="AN12" i="10"/>
  <c r="U12" i="10"/>
  <c r="AS12" i="10"/>
  <c r="Q12" i="10"/>
  <c r="AO12" i="10"/>
  <c r="V12" i="10"/>
  <c r="AT12" i="10"/>
  <c r="X12" i="10"/>
  <c r="AV12" i="10"/>
  <c r="R12" i="10"/>
  <c r="AP12" i="10"/>
  <c r="O16" i="10"/>
  <c r="AM16" i="10"/>
  <c r="S16" i="10"/>
  <c r="AQ16" i="10"/>
  <c r="W16" i="10"/>
  <c r="AU16" i="10"/>
  <c r="Q16" i="10"/>
  <c r="AO16" i="10"/>
  <c r="V16" i="10"/>
  <c r="AT16" i="10"/>
  <c r="R16" i="10"/>
  <c r="AP16" i="10"/>
  <c r="X16" i="10"/>
  <c r="AV16" i="10"/>
  <c r="T16" i="10"/>
  <c r="AR16" i="10"/>
  <c r="P16" i="10"/>
  <c r="AN16" i="10"/>
  <c r="U16" i="10"/>
  <c r="AS16" i="10"/>
  <c r="O20" i="10"/>
  <c r="AM20" i="10"/>
  <c r="S20" i="10"/>
  <c r="AQ20" i="10"/>
  <c r="W20" i="10"/>
  <c r="AU20" i="10"/>
  <c r="T20" i="10"/>
  <c r="AR20" i="10"/>
  <c r="P20" i="10"/>
  <c r="AN20" i="10"/>
  <c r="U20" i="10"/>
  <c r="AS20" i="10"/>
  <c r="Q20" i="10"/>
  <c r="AO20" i="10"/>
  <c r="V20" i="10"/>
  <c r="AT20" i="10"/>
  <c r="R20" i="10"/>
  <c r="AP20" i="10"/>
  <c r="X20" i="10"/>
  <c r="AV20" i="10"/>
  <c r="O24" i="10"/>
  <c r="AM24" i="10"/>
  <c r="S24" i="10"/>
  <c r="AQ24" i="10"/>
  <c r="W24" i="10"/>
  <c r="AU24" i="10"/>
  <c r="Q24" i="10"/>
  <c r="AO24" i="10"/>
  <c r="V24" i="10"/>
  <c r="AT24" i="10"/>
  <c r="R24" i="10"/>
  <c r="AP24" i="10"/>
  <c r="X24" i="10"/>
  <c r="AV24" i="10"/>
  <c r="T24" i="10"/>
  <c r="AR24" i="10"/>
  <c r="P24" i="10"/>
  <c r="AN24" i="10"/>
  <c r="U24" i="10"/>
  <c r="AS24" i="10"/>
  <c r="O28" i="10"/>
  <c r="AM28" i="10"/>
  <c r="S28" i="10"/>
  <c r="AQ28" i="10"/>
  <c r="W28" i="10"/>
  <c r="AU28" i="10"/>
  <c r="T28" i="10"/>
  <c r="AR28" i="10"/>
  <c r="P28" i="10"/>
  <c r="AN28" i="10"/>
  <c r="U28" i="10"/>
  <c r="AS28" i="10"/>
  <c r="Q28" i="10"/>
  <c r="AO28" i="10"/>
  <c r="V28" i="10"/>
  <c r="AT28" i="10"/>
  <c r="R28" i="10"/>
  <c r="AP28" i="10"/>
  <c r="X28" i="10"/>
  <c r="AV28" i="10"/>
  <c r="O32" i="10"/>
  <c r="AM32" i="10"/>
  <c r="S32" i="10"/>
  <c r="AQ32" i="10"/>
  <c r="W32" i="10"/>
  <c r="AU32" i="10"/>
  <c r="Q32" i="10"/>
  <c r="AO32" i="10"/>
  <c r="V32" i="10"/>
  <c r="AT32" i="10"/>
  <c r="R32" i="10"/>
  <c r="AP32" i="10"/>
  <c r="X32" i="10"/>
  <c r="AV32" i="10"/>
  <c r="T32" i="10"/>
  <c r="AR32" i="10"/>
  <c r="P32" i="10"/>
  <c r="AN32" i="10"/>
  <c r="U32" i="10"/>
  <c r="AS32" i="10"/>
  <c r="O36" i="10"/>
  <c r="AM36" i="10"/>
  <c r="S36" i="10"/>
  <c r="AQ36" i="10"/>
  <c r="T36" i="10"/>
  <c r="AR36" i="10"/>
  <c r="X36" i="10"/>
  <c r="AV36" i="10"/>
  <c r="P36" i="10"/>
  <c r="AN36" i="10"/>
  <c r="U36" i="10"/>
  <c r="AS36" i="10"/>
  <c r="Q36" i="10"/>
  <c r="AO36" i="10"/>
  <c r="V36" i="10"/>
  <c r="AT36" i="10"/>
  <c r="R36" i="10"/>
  <c r="AP36" i="10"/>
  <c r="W36" i="10"/>
  <c r="AU36" i="10"/>
  <c r="P40" i="10"/>
  <c r="AN40" i="10"/>
  <c r="T40" i="10"/>
  <c r="AR40" i="10"/>
  <c r="X40" i="10"/>
  <c r="AV40" i="10"/>
  <c r="Q40" i="10"/>
  <c r="AO40" i="10"/>
  <c r="U40" i="10"/>
  <c r="AS40" i="10"/>
  <c r="R40" i="10"/>
  <c r="AP40" i="10"/>
  <c r="V40" i="10"/>
  <c r="AT40" i="10"/>
  <c r="O40" i="10"/>
  <c r="AM40" i="10"/>
  <c r="S40" i="10"/>
  <c r="AQ40" i="10"/>
  <c r="W40" i="10"/>
  <c r="AU40" i="10"/>
  <c r="P44" i="10"/>
  <c r="AN44" i="10"/>
  <c r="T44" i="10"/>
  <c r="AR44" i="10"/>
  <c r="X44" i="10"/>
  <c r="AV44" i="10"/>
  <c r="Q44" i="10"/>
  <c r="AO44" i="10"/>
  <c r="U44" i="10"/>
  <c r="AS44" i="10"/>
  <c r="R44" i="10"/>
  <c r="AP44" i="10"/>
  <c r="V44" i="10"/>
  <c r="AT44" i="10"/>
  <c r="S44" i="10"/>
  <c r="AQ44" i="10"/>
  <c r="W44" i="10"/>
  <c r="AU44" i="10"/>
  <c r="O44" i="10"/>
  <c r="AM44" i="10"/>
  <c r="R49" i="10"/>
  <c r="AP49" i="10"/>
  <c r="V49" i="10"/>
  <c r="AT49" i="10"/>
  <c r="O49" i="10"/>
  <c r="AM49" i="10"/>
  <c r="S49" i="10"/>
  <c r="AQ49" i="10"/>
  <c r="W49" i="10"/>
  <c r="AU49" i="10"/>
  <c r="P49" i="10"/>
  <c r="AN49" i="10"/>
  <c r="T49" i="10"/>
  <c r="AR49" i="10"/>
  <c r="X49" i="10"/>
  <c r="AV49" i="10"/>
  <c r="Q49" i="10"/>
  <c r="AO49" i="10"/>
  <c r="U49" i="10"/>
  <c r="AS49" i="10"/>
  <c r="Z38" i="10"/>
  <c r="AL38" i="10"/>
  <c r="AL48" i="9"/>
  <c r="Z40" i="10"/>
  <c r="AL40" i="10"/>
  <c r="AL15" i="9"/>
  <c r="Z16" i="10"/>
  <c r="AL16" i="10"/>
  <c r="Z24" i="10"/>
  <c r="AL24" i="10"/>
  <c r="Z44" i="10"/>
  <c r="AL44" i="10"/>
  <c r="Z28" i="10"/>
  <c r="AL28" i="10"/>
  <c r="AL39" i="9"/>
  <c r="AL23" i="9"/>
  <c r="Z20" i="10"/>
  <c r="AL20" i="10"/>
  <c r="Z8" i="10"/>
  <c r="AL8" i="10"/>
  <c r="Z32" i="10"/>
  <c r="AL32" i="10"/>
  <c r="Z12" i="10"/>
  <c r="AL12" i="10"/>
  <c r="AL40" i="9"/>
  <c r="AL26" i="9"/>
  <c r="AL30" i="9"/>
  <c r="Z15" i="10"/>
  <c r="AL15" i="10"/>
  <c r="AL22" i="9"/>
  <c r="Z21" i="10"/>
  <c r="AL21" i="10"/>
  <c r="AL28" i="9"/>
  <c r="Z25" i="10"/>
  <c r="AL25" i="10"/>
  <c r="Z6" i="10"/>
  <c r="AL6" i="10"/>
  <c r="AL33" i="9"/>
  <c r="AL20" i="9"/>
  <c r="Z37" i="10"/>
  <c r="AL37" i="10"/>
  <c r="Z29" i="10"/>
  <c r="AL29" i="10"/>
  <c r="AL44" i="9"/>
  <c r="AL8" i="9"/>
  <c r="Z17" i="10"/>
  <c r="AL17" i="10"/>
  <c r="Z45" i="10"/>
  <c r="AL45" i="10"/>
  <c r="Z5" i="10"/>
  <c r="AL5" i="10"/>
  <c r="AL12" i="9"/>
  <c r="AL32" i="9"/>
  <c r="Z9" i="10"/>
  <c r="AL9" i="10"/>
  <c r="AL16" i="9"/>
  <c r="Z13" i="10"/>
  <c r="AL13" i="10"/>
  <c r="Z33" i="10"/>
  <c r="AL33" i="10"/>
  <c r="Z41" i="10"/>
  <c r="AL41" i="10"/>
  <c r="AM5" i="9"/>
  <c r="Z22" i="10"/>
  <c r="AL22" i="10"/>
  <c r="AL37" i="9"/>
  <c r="AL41" i="9"/>
  <c r="Z14" i="10"/>
  <c r="AL14" i="10"/>
  <c r="Z34" i="10"/>
  <c r="AL34" i="10"/>
  <c r="Z46" i="10"/>
  <c r="AL46" i="10"/>
  <c r="Z30" i="10"/>
  <c r="AL30" i="10"/>
  <c r="Z18" i="10"/>
  <c r="AL18" i="10"/>
  <c r="Z42" i="10"/>
  <c r="AL42" i="10"/>
  <c r="Z26" i="10"/>
  <c r="AL26" i="10"/>
  <c r="AL25" i="9"/>
  <c r="AL6" i="9"/>
  <c r="AL18" i="9"/>
  <c r="AL38" i="9"/>
  <c r="Z11" i="10"/>
  <c r="AL11" i="10"/>
  <c r="AL31" i="9"/>
  <c r="Z48" i="10"/>
  <c r="AL48" i="10"/>
  <c r="AL49" i="9"/>
  <c r="Z49" i="10"/>
  <c r="AL49" i="10"/>
  <c r="AL10" i="9"/>
  <c r="AL46" i="9"/>
  <c r="AL24" i="9"/>
  <c r="Z31" i="10"/>
  <c r="AL31" i="10"/>
  <c r="AL21" i="9"/>
  <c r="AL14" i="9"/>
  <c r="AL34" i="9"/>
  <c r="Z35" i="10"/>
  <c r="AL35" i="10"/>
  <c r="Z39" i="10"/>
  <c r="AL39" i="10"/>
  <c r="Z7" i="10"/>
  <c r="AL7" i="10"/>
  <c r="AL47" i="9"/>
  <c r="Z36" i="10"/>
  <c r="AL36" i="10"/>
  <c r="Z47" i="10"/>
  <c r="AL47" i="10"/>
  <c r="AL42" i="9"/>
  <c r="Z27" i="10"/>
  <c r="AL27" i="10"/>
  <c r="Z19" i="10"/>
  <c r="AL19" i="10"/>
  <c r="Z43" i="10"/>
  <c r="AL43" i="10"/>
  <c r="Z23" i="10"/>
  <c r="AL23" i="10"/>
  <c r="AL13" i="9"/>
  <c r="AL45" i="9"/>
  <c r="Z10" i="10"/>
  <c r="AL10" i="10"/>
  <c r="AL27" i="9"/>
  <c r="AL5" i="9"/>
  <c r="AL9" i="9"/>
  <c r="AL17" i="9"/>
  <c r="AL7" i="9"/>
  <c r="AL29" i="9"/>
  <c r="AL19" i="9"/>
  <c r="AL43" i="9"/>
</calcChain>
</file>

<file path=xl/sharedStrings.xml><?xml version="1.0" encoding="utf-8"?>
<sst xmlns="http://schemas.openxmlformats.org/spreadsheetml/2006/main" count="2100" uniqueCount="66">
  <si>
    <t>C_MEX</t>
  </si>
  <si>
    <t>C_BRA</t>
  </si>
  <si>
    <t>C_CHL</t>
  </si>
  <si>
    <t>C_AUS</t>
  </si>
  <si>
    <t>C_IDN</t>
  </si>
  <si>
    <t>C_CHN_Northeast</t>
  </si>
  <si>
    <t>C_CHN_Main</t>
  </si>
  <si>
    <t>C_CHN_SIS</t>
  </si>
  <si>
    <t>C_USA_W</t>
  </si>
  <si>
    <t>C_USA_NC</t>
  </si>
  <si>
    <t>C_USA_SC</t>
  </si>
  <si>
    <t>C_USA_NE</t>
  </si>
  <si>
    <t>C_CAN</t>
  </si>
  <si>
    <t>C_POL</t>
  </si>
  <si>
    <t>C_KAZ</t>
  </si>
  <si>
    <t>C_RUS_Siberia</t>
  </si>
  <si>
    <t>C_RUS_Central</t>
  </si>
  <si>
    <t>C_ZAF</t>
  </si>
  <si>
    <t>C_IND_East</t>
  </si>
  <si>
    <t>C_IND_North</t>
  </si>
  <si>
    <t>C_USA_SE</t>
  </si>
  <si>
    <t>C_CHN_Eastern</t>
  </si>
  <si>
    <t>C_CHN_South</t>
  </si>
  <si>
    <t>C_MAR</t>
  </si>
  <si>
    <t>C_PRT</t>
  </si>
  <si>
    <t>C_ESP</t>
  </si>
  <si>
    <t>C_GBR</t>
  </si>
  <si>
    <t>C_NFB</t>
  </si>
  <si>
    <t>C_DEU</t>
  </si>
  <si>
    <t>C_DNK</t>
  </si>
  <si>
    <t>C_FIN</t>
  </si>
  <si>
    <t>C_ITA</t>
  </si>
  <si>
    <t>C_TUR</t>
  </si>
  <si>
    <t>C_ISR</t>
  </si>
  <si>
    <t>C_IND_West</t>
  </si>
  <si>
    <t>C_IND_South</t>
  </si>
  <si>
    <t>C_THA</t>
  </si>
  <si>
    <t>C_MYS</t>
  </si>
  <si>
    <t>C_KOR</t>
  </si>
  <si>
    <t>C_JPN</t>
  </si>
  <si>
    <t>C_TWN</t>
  </si>
  <si>
    <t>C_PHL</t>
  </si>
  <si>
    <t>2015</t>
  </si>
  <si>
    <t>2020</t>
  </si>
  <si>
    <t>2025</t>
  </si>
  <si>
    <t>2030</t>
  </si>
  <si>
    <t>2035</t>
  </si>
  <si>
    <t>2040</t>
  </si>
  <si>
    <t>neu</t>
  </si>
  <si>
    <t>alt</t>
  </si>
  <si>
    <t>new</t>
  </si>
  <si>
    <t>Summe von Price in USD/GJ</t>
  </si>
  <si>
    <t>price_c</t>
  </si>
  <si>
    <t>Summe von Consumption in PJ</t>
  </si>
  <si>
    <t>Year</t>
  </si>
  <si>
    <t>Node</t>
  </si>
  <si>
    <t>Price in USD/GJ</t>
  </si>
  <si>
    <t>Consumption in PJ</t>
  </si>
  <si>
    <t>2045</t>
  </si>
  <si>
    <t>2050</t>
  </si>
  <si>
    <t>C_VNM</t>
  </si>
  <si>
    <t>C_BD</t>
  </si>
  <si>
    <t>C_PK</t>
  </si>
  <si>
    <t>2055</t>
  </si>
  <si>
    <t>2060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</si>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</sst>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0" borderId="0" xfId="0" quotePrefix="1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pivotButton="1"/>
  </cellXfs>
  <cellStyles count="3">
    <cellStyle name="Normal" xfId="0" builtinId="0"/>
    <cellStyle name="Percent" xfId="1" builtinId="5"/>
    <cellStyle name="Standard 4" xfId="2"/>
  </cellStyles>
  <dxfs count="2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" refreshedDate="44642.466830439815" createdVersion="4" refreshedVersion="6" minRefreshableVersion="3" recordCount="451">
  <cacheSource type="worksheet">
    <worksheetSource ref="A1:C1048576" sheet="consumption"/>
  </cacheSource>
  <cacheFields count="3">
    <cacheField name="Node" numFmtId="0">
      <sharedItems containsBlank="1" count="47">
        <s v="C_VNM"/>
        <s v="C_BD"/>
        <s v="C_PK"/>
        <s v="C_MEX"/>
        <s v="C_BRA"/>
        <s v="C_CHL"/>
        <s v="C_AUS"/>
        <s v="C_IDN"/>
        <s v="C_CHN_Northeast"/>
        <s v="C_CHN_Main"/>
        <s v="C_CHN_SIS"/>
        <s v="C_USA_W"/>
        <s v="C_USA_NC"/>
        <s v="C_USA_SC"/>
        <s v="C_USA_NE"/>
        <s v="C_CAN"/>
        <s v="C_POL"/>
        <s v="C_KAZ"/>
        <s v="C_RUS_Siberia"/>
        <s v="C_RUS_Central"/>
        <s v="C_ZAF"/>
        <s v="C_IND_East"/>
        <s v="C_IND_North"/>
        <s v="C_USA_SE"/>
        <s v="C_CHN_Eastern"/>
        <s v="C_CHN_South"/>
        <s v="C_MAR"/>
        <s v="C_PRT"/>
        <s v="C_ESP"/>
        <s v="C_GBR"/>
        <s v="C_NFB"/>
        <s v="C_DEU"/>
        <s v="C_DNK"/>
        <s v="C_FIN"/>
        <s v="C_ITA"/>
        <s v="C_TUR"/>
        <s v="C_ISR"/>
        <s v="C_IND_West"/>
        <s v="C_IND_South"/>
        <s v="C_THA"/>
        <s v="C_MYS"/>
        <s v="C_KOR"/>
        <s v="C_JPN"/>
        <s v="C_TWN"/>
        <s v="C_PHL"/>
        <m/>
        <s v="C_UKR" u="1"/>
      </sharedItems>
    </cacheField>
    <cacheField name="Year" numFmtId="0">
      <sharedItems containsBlank="1" count="12">
        <s v="2015"/>
        <s v="2020"/>
        <s v="2025"/>
        <s v="2030"/>
        <s v="2035"/>
        <s v="2040"/>
        <s v="2045"/>
        <s v="2050"/>
        <s v="2055"/>
        <s v="2060"/>
        <m/>
        <s v="2010" u="1"/>
      </sharedItems>
    </cacheField>
    <cacheField name="Consumption in PJ" numFmtId="0">
      <sharedItems containsString="0" containsBlank="1" containsNumber="1" minValue="9.9829532023330749E-4" maxValue="19004.2081748989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" refreshedDate="44642.466830671299" createdVersion="4" refreshedVersion="6" minRefreshableVersion="3" recordCount="451">
  <cacheSource type="worksheet">
    <worksheetSource ref="A1:C1048576" sheet="p_c_fix"/>
  </cacheSource>
  <cacheFields count="3">
    <cacheField name="Year" numFmtId="0">
      <sharedItems containsBlank="1" count="12">
        <s v="2015"/>
        <s v="2020"/>
        <s v="2025"/>
        <s v="2030"/>
        <s v="2035"/>
        <s v="2040"/>
        <s v="2045"/>
        <s v="2050"/>
        <s v="2055"/>
        <s v="2060"/>
        <m/>
        <s v="2010" u="1"/>
      </sharedItems>
    </cacheField>
    <cacheField name="Node" numFmtId="0">
      <sharedItems containsBlank="1" count="47">
        <s v="C_VNM"/>
        <s v="C_BD"/>
        <s v="C_PK"/>
        <s v="C_MEX"/>
        <s v="C_BRA"/>
        <s v="C_CHL"/>
        <s v="C_AUS"/>
        <s v="C_IDN"/>
        <s v="C_CHN_Northeast"/>
        <s v="C_CHN_Main"/>
        <s v="C_CHN_SIS"/>
        <s v="C_USA_W"/>
        <s v="C_USA_NC"/>
        <s v="C_USA_SC"/>
        <s v="C_USA_NE"/>
        <s v="C_CAN"/>
        <s v="C_POL"/>
        <s v="C_KAZ"/>
        <s v="C_RUS_Siberia"/>
        <s v="C_RUS_Central"/>
        <s v="C_ZAF"/>
        <s v="C_IND_East"/>
        <s v="C_IND_North"/>
        <s v="C_USA_SE"/>
        <s v="C_CHN_Eastern"/>
        <s v="C_CHN_South"/>
        <s v="C_MAR"/>
        <s v="C_PRT"/>
        <s v="C_ESP"/>
        <s v="C_GBR"/>
        <s v="C_NFB"/>
        <s v="C_DEU"/>
        <s v="C_DNK"/>
        <s v="C_FIN"/>
        <s v="C_ITA"/>
        <s v="C_TUR"/>
        <s v="C_ISR"/>
        <s v="C_IND_West"/>
        <s v="C_IND_South"/>
        <s v="C_THA"/>
        <s v="C_MYS"/>
        <s v="C_KOR"/>
        <s v="C_JPN"/>
        <s v="C_TWN"/>
        <s v="C_PHL"/>
        <m/>
        <s v="C_UKR" u="1"/>
      </sharedItems>
    </cacheField>
    <cacheField name="Price in USD/GJ" numFmtId="0">
      <sharedItems containsString="0" containsBlank="1" containsNumber="1" minValue="0.66605768324132719" maxValue="15.946813495900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x v="0"/>
    <x v="0"/>
    <n v="74.995999582151967"/>
  </r>
  <r>
    <x v="0"/>
    <x v="1"/>
    <n v="1208.7364278568291"/>
  </r>
  <r>
    <x v="0"/>
    <x v="2"/>
    <n v="738.93102982183109"/>
  </r>
  <r>
    <x v="0"/>
    <x v="3"/>
    <n v="357.92881299364274"/>
  </r>
  <r>
    <x v="0"/>
    <x v="4"/>
    <n v="130.85395118087064"/>
  </r>
  <r>
    <x v="0"/>
    <x v="5"/>
    <n v="8.0118860328228241"/>
  </r>
  <r>
    <x v="0"/>
    <x v="6"/>
    <n v="6.0027772532447434"/>
  </r>
  <r>
    <x v="0"/>
    <x v="7"/>
    <n v="2.0011597334251636"/>
  </r>
  <r>
    <x v="0"/>
    <x v="8"/>
    <n v="9.9956975026465342E-4"/>
  </r>
  <r>
    <x v="0"/>
    <x v="9"/>
    <n v="9.9956975026465429E-4"/>
  </r>
  <r>
    <x v="1"/>
    <x v="0"/>
    <n v="87.981461694719982"/>
  </r>
  <r>
    <x v="1"/>
    <x v="1"/>
    <n v="92.017804149752081"/>
  </r>
  <r>
    <x v="1"/>
    <x v="2"/>
    <n v="55.967133669177457"/>
  </r>
  <r>
    <x v="1"/>
    <x v="3"/>
    <n v="26.975182646919045"/>
  </r>
  <r>
    <x v="1"/>
    <x v="4"/>
    <n v="10.010382595621802"/>
  </r>
  <r>
    <x v="1"/>
    <x v="5"/>
    <n v="1.0005770482790814"/>
  </r>
  <r>
    <x v="1"/>
    <x v="6"/>
    <n v="9.9954973098469917E-4"/>
  </r>
  <r>
    <x v="1"/>
    <x v="7"/>
    <n v="9.9966093487711223E-4"/>
  </r>
  <r>
    <x v="1"/>
    <x v="8"/>
    <n v="9.9865133359649172E-4"/>
  </r>
  <r>
    <x v="1"/>
    <x v="9"/>
    <n v="9.9865133359649237E-4"/>
  </r>
  <r>
    <x v="2"/>
    <x v="0"/>
    <n v="110.98600745206478"/>
  </r>
  <r>
    <x v="2"/>
    <x v="1"/>
    <n v="344.05569423008927"/>
  </r>
  <r>
    <x v="2"/>
    <x v="2"/>
    <n v="209.86014720289012"/>
  </r>
  <r>
    <x v="2"/>
    <x v="3"/>
    <n v="101.89468033751591"/>
  </r>
  <r>
    <x v="2"/>
    <x v="4"/>
    <n v="37.033069195061479"/>
  </r>
  <r>
    <x v="2"/>
    <x v="5"/>
    <n v="2.0020450350109598"/>
  </r>
  <r>
    <x v="2"/>
    <x v="6"/>
    <n v="2.0000450475001204"/>
  </r>
  <r>
    <x v="2"/>
    <x v="7"/>
    <n v="1.0001338813633294"/>
  </r>
  <r>
    <x v="2"/>
    <x v="8"/>
    <n v="9.9914920467723215E-4"/>
  </r>
  <r>
    <x v="2"/>
    <x v="9"/>
    <n v="9.9914920467723259E-4"/>
  </r>
  <r>
    <x v="3"/>
    <x v="0"/>
    <n v="177.93589884763765"/>
  </r>
  <r>
    <x v="3"/>
    <x v="1"/>
    <n v="305.00816674131772"/>
  </r>
  <r>
    <x v="3"/>
    <x v="2"/>
    <n v="220.75913043578919"/>
  </r>
  <r>
    <x v="3"/>
    <x v="3"/>
    <n v="44.937227163905618"/>
  </r>
  <r>
    <x v="3"/>
    <x v="4"/>
    <n v="5.0023510615898559"/>
  </r>
  <r>
    <x v="3"/>
    <x v="5"/>
    <n v="1.9997626046482784"/>
  </r>
  <r>
    <x v="3"/>
    <x v="6"/>
    <n v="9.9973898892292013E-4"/>
  </r>
  <r>
    <x v="3"/>
    <x v="7"/>
    <n v="9.9998952096366062E-4"/>
  </r>
  <r>
    <x v="3"/>
    <x v="8"/>
    <n v="1.0002401836728585E-3"/>
  </r>
  <r>
    <x v="3"/>
    <x v="9"/>
    <n v="1.0002401835274312E-3"/>
  </r>
  <r>
    <x v="4"/>
    <x v="0"/>
    <n v="301.02955614068833"/>
  </r>
  <r>
    <x v="4"/>
    <x v="1"/>
    <n v="272.00700758764947"/>
  </r>
  <r>
    <x v="4"/>
    <x v="2"/>
    <n v="196.78077150065437"/>
  </r>
  <r>
    <x v="4"/>
    <x v="3"/>
    <n v="39.942638521699457"/>
  </r>
  <r>
    <x v="4"/>
    <x v="4"/>
    <n v="4.0021028413803874"/>
  </r>
  <r>
    <x v="4"/>
    <x v="5"/>
    <n v="1.999812989923589"/>
  </r>
  <r>
    <x v="4"/>
    <x v="6"/>
    <n v="9.9975725497419301E-4"/>
  </r>
  <r>
    <x v="4"/>
    <x v="7"/>
    <n v="1.0000217054616416E-3"/>
  </r>
  <r>
    <x v="4"/>
    <x v="8"/>
    <n v="1.0002862938769056E-3"/>
  </r>
  <r>
    <x v="4"/>
    <x v="9"/>
    <n v="1.0002862937233993E-3"/>
  </r>
  <r>
    <x v="5"/>
    <x v="0"/>
    <n v="252.09983537729659"/>
  </r>
  <r>
    <x v="5"/>
    <x v="1"/>
    <n v="377.99385449692357"/>
  </r>
  <r>
    <x v="5"/>
    <x v="2"/>
    <n v="274.18043357605933"/>
  </r>
  <r>
    <x v="5"/>
    <x v="3"/>
    <n v="55.914544099801148"/>
  </r>
  <r>
    <x v="5"/>
    <x v="4"/>
    <n v="6.0019212081955091"/>
  </r>
  <r>
    <x v="5"/>
    <x v="5"/>
    <n v="2.999193705422079"/>
  </r>
  <r>
    <x v="5"/>
    <x v="6"/>
    <n v="9.9958416699138597E-4"/>
  </r>
  <r>
    <x v="5"/>
    <x v="7"/>
    <n v="9.9983338734604943E-4"/>
  </r>
  <r>
    <x v="5"/>
    <x v="8"/>
    <n v="1.0000827376850424E-3"/>
  </r>
  <r>
    <x v="5"/>
    <x v="9"/>
    <n v="1.0000827375403764E-3"/>
  </r>
  <r>
    <x v="6"/>
    <x v="0"/>
    <n v="1381.6074346117707"/>
  </r>
  <r>
    <x v="6"/>
    <x v="1"/>
    <n v="1617.8666965465241"/>
  </r>
  <r>
    <x v="6"/>
    <x v="2"/>
    <n v="832.10839564392586"/>
  </r>
  <r>
    <x v="6"/>
    <x v="3"/>
    <n v="290.09208185249798"/>
  </r>
  <r>
    <x v="6"/>
    <x v="4"/>
    <n v="128.03152861488954"/>
  </r>
  <r>
    <x v="6"/>
    <x v="5"/>
    <n v="65.120823020272454"/>
  </r>
  <r>
    <x v="6"/>
    <x v="6"/>
    <n v="9.9987743173536288E-4"/>
  </r>
  <r>
    <x v="6"/>
    <x v="7"/>
    <n v="9.9987743173536353E-4"/>
  </r>
  <r>
    <x v="6"/>
    <x v="8"/>
    <n v="9.998774317353631E-4"/>
  </r>
  <r>
    <x v="6"/>
    <x v="9"/>
    <n v="9.9987743173536353E-4"/>
  </r>
  <r>
    <x v="7"/>
    <x v="0"/>
    <n v="1907.2393912039674"/>
  </r>
  <r>
    <x v="7"/>
    <x v="1"/>
    <n v="3954.3724123252723"/>
  </r>
  <r>
    <x v="7"/>
    <x v="2"/>
    <n v="2414.0556340638263"/>
  </r>
  <r>
    <x v="7"/>
    <x v="3"/>
    <n v="1169.4072438321768"/>
  </r>
  <r>
    <x v="7"/>
    <x v="4"/>
    <n v="426.21000500264586"/>
  </r>
  <r>
    <x v="7"/>
    <x v="5"/>
    <n v="28.052777856850664"/>
  </r>
  <r>
    <x v="7"/>
    <x v="6"/>
    <n v="20.007232243071648"/>
  </r>
  <r>
    <x v="7"/>
    <x v="7"/>
    <n v="8.0042899259753302"/>
  </r>
  <r>
    <x v="7"/>
    <x v="8"/>
    <n v="9.990163764664879E-4"/>
  </r>
  <r>
    <x v="7"/>
    <x v="9"/>
    <n v="9.9901637646648746E-4"/>
  </r>
  <r>
    <x v="8"/>
    <x v="0"/>
    <n v="4857.2381269648859"/>
  </r>
  <r>
    <x v="8"/>
    <x v="1"/>
    <n v="5071.5083255396949"/>
  </r>
  <r>
    <x v="8"/>
    <x v="2"/>
    <n v="3096.6818140330979"/>
  </r>
  <r>
    <x v="8"/>
    <x v="3"/>
    <n v="1498.9042214262126"/>
  </r>
  <r>
    <x v="8"/>
    <x v="4"/>
    <n v="548.50313891191956"/>
  </r>
  <r>
    <x v="8"/>
    <x v="5"/>
    <n v="35.018416128082144"/>
  </r>
  <r>
    <x v="8"/>
    <x v="6"/>
    <n v="25.035502845613163"/>
  </r>
  <r>
    <x v="8"/>
    <x v="7"/>
    <n v="9.9886065509001938"/>
  </r>
  <r>
    <x v="8"/>
    <x v="8"/>
    <n v="9.9975408309982763E-4"/>
  </r>
  <r>
    <x v="8"/>
    <x v="9"/>
    <n v="9.997540830998285E-4"/>
  </r>
  <r>
    <x v="9"/>
    <x v="0"/>
    <n v="15271.616977283153"/>
  </r>
  <r>
    <x v="9"/>
    <x v="1"/>
    <n v="15944.182992082402"/>
  </r>
  <r>
    <x v="9"/>
    <x v="2"/>
    <n v="9735.9027172360366"/>
  </r>
  <r>
    <x v="9"/>
    <x v="3"/>
    <n v="4710.9428665407131"/>
  </r>
  <r>
    <x v="9"/>
    <x v="4"/>
    <n v="1723.7919573817883"/>
  </r>
  <r>
    <x v="9"/>
    <x v="5"/>
    <n v="112.06400214327934"/>
  </r>
  <r>
    <x v="9"/>
    <x v="6"/>
    <n v="80.133822418486403"/>
  </r>
  <r>
    <x v="9"/>
    <x v="7"/>
    <n v="31.952536833216275"/>
  </r>
  <r>
    <x v="9"/>
    <x v="8"/>
    <n v="9.9961915092156126E-4"/>
  </r>
  <r>
    <x v="9"/>
    <x v="9"/>
    <n v="9.9961915092156061E-4"/>
  </r>
  <r>
    <x v="10"/>
    <x v="0"/>
    <n v="17427.632002044793"/>
  </r>
  <r>
    <x v="10"/>
    <x v="1"/>
    <n v="18195.433584814091"/>
  </r>
  <r>
    <x v="10"/>
    <x v="2"/>
    <n v="11115.397910245076"/>
  </r>
  <r>
    <x v="10"/>
    <x v="3"/>
    <n v="5379.1028465457011"/>
  </r>
  <r>
    <x v="10"/>
    <x v="4"/>
    <n v="1970.3922455169215"/>
  </r>
  <r>
    <x v="10"/>
    <x v="5"/>
    <n v="127.29885092532665"/>
  </r>
  <r>
    <x v="10"/>
    <x v="6"/>
    <n v="90.73847585365472"/>
  </r>
  <r>
    <x v="10"/>
    <x v="7"/>
    <n v="35.981214638999738"/>
  </r>
  <r>
    <x v="10"/>
    <x v="8"/>
    <n v="1.0010315308440186E-3"/>
  </r>
  <r>
    <x v="10"/>
    <x v="9"/>
    <n v="1.0010315308440179E-3"/>
  </r>
  <r>
    <x v="11"/>
    <x v="0"/>
    <n v="2375.4546845533223"/>
  </r>
  <r>
    <x v="11"/>
    <x v="1"/>
    <n v="1605.3591820253648"/>
  </r>
  <r>
    <x v="11"/>
    <x v="2"/>
    <n v="824.91056380606983"/>
  </r>
  <r>
    <x v="11"/>
    <x v="3"/>
    <n v="286.96841562854956"/>
  </r>
  <r>
    <x v="11"/>
    <x v="4"/>
    <n v="127.09866333496112"/>
  </r>
  <r>
    <x v="11"/>
    <x v="5"/>
    <n v="63.951732886500857"/>
  </r>
  <r>
    <x v="11"/>
    <x v="6"/>
    <n v="1.0008218993886834E-3"/>
  </r>
  <r>
    <x v="11"/>
    <x v="7"/>
    <n v="1.0008218993886831E-3"/>
  </r>
  <r>
    <x v="11"/>
    <x v="8"/>
    <n v="1.000821899388684E-3"/>
  </r>
  <r>
    <x v="11"/>
    <x v="9"/>
    <n v="1.0008218993886845E-3"/>
  </r>
  <r>
    <x v="12"/>
    <x v="0"/>
    <n v="5802.3815607910383"/>
  </r>
  <r>
    <x v="12"/>
    <x v="1"/>
    <n v="3925.242672928729"/>
  </r>
  <r>
    <x v="12"/>
    <x v="2"/>
    <n v="2016.460722104044"/>
  </r>
  <r>
    <x v="12"/>
    <x v="3"/>
    <n v="702.18462822853189"/>
  </r>
  <r>
    <x v="12"/>
    <x v="4"/>
    <n v="309.85361965236149"/>
  </r>
  <r>
    <x v="12"/>
    <x v="5"/>
    <n v="156.8003984434873"/>
  </r>
  <r>
    <x v="12"/>
    <x v="6"/>
    <n v="1.0011345162227016E-3"/>
  </r>
  <r>
    <x v="12"/>
    <x v="7"/>
    <n v="1.0011345162227018E-3"/>
  </r>
  <r>
    <x v="12"/>
    <x v="8"/>
    <n v="1.0011345162227018E-3"/>
  </r>
  <r>
    <x v="12"/>
    <x v="9"/>
    <n v="1.0011345162227023E-3"/>
  </r>
  <r>
    <x v="13"/>
    <x v="0"/>
    <n v="1852.4215334077355"/>
  </r>
  <r>
    <x v="13"/>
    <x v="1"/>
    <n v="1253.7825498803743"/>
  </r>
  <r>
    <x v="13"/>
    <x v="2"/>
    <n v="643.93589684226538"/>
  </r>
  <r>
    <x v="13"/>
    <x v="3"/>
    <n v="223.73402790634574"/>
  </r>
  <r>
    <x v="13"/>
    <x v="4"/>
    <n v="98.931924195308213"/>
  </r>
  <r>
    <x v="13"/>
    <x v="5"/>
    <n v="50.028706401945001"/>
  </r>
  <r>
    <x v="13"/>
    <x v="6"/>
    <n v="9.9914610776765636E-4"/>
  </r>
  <r>
    <x v="13"/>
    <x v="7"/>
    <n v="9.9914610776765615E-4"/>
  </r>
  <r>
    <x v="13"/>
    <x v="8"/>
    <n v="9.9914610776765658E-4"/>
  </r>
  <r>
    <x v="13"/>
    <x v="9"/>
    <n v="9.9914610776765658E-4"/>
  </r>
  <r>
    <x v="14"/>
    <x v="0"/>
    <n v="724.01931705820732"/>
  </r>
  <r>
    <x v="14"/>
    <x v="1"/>
    <n v="488.7601818245991"/>
  </r>
  <r>
    <x v="14"/>
    <x v="2"/>
    <n v="250.8272751304977"/>
  </r>
  <r>
    <x v="14"/>
    <x v="3"/>
    <n v="87.914252561358467"/>
  </r>
  <r>
    <x v="14"/>
    <x v="4"/>
    <n v="38.959245706580184"/>
  </r>
  <r>
    <x v="14"/>
    <x v="5"/>
    <n v="20.010017688493015"/>
  </r>
  <r>
    <x v="14"/>
    <x v="6"/>
    <n v="9.9979520450899691E-4"/>
  </r>
  <r>
    <x v="14"/>
    <x v="7"/>
    <n v="9.9979520450899648E-4"/>
  </r>
  <r>
    <x v="14"/>
    <x v="8"/>
    <n v="9.9979520450899735E-4"/>
  </r>
  <r>
    <x v="14"/>
    <x v="9"/>
    <n v="9.9979520450899626E-4"/>
  </r>
  <r>
    <x v="15"/>
    <x v="0"/>
    <n v="111.01589552387911"/>
  </r>
  <r>
    <x v="15"/>
    <x v="1"/>
    <n v="119.95855990721748"/>
  </r>
  <r>
    <x v="15"/>
    <x v="2"/>
    <n v="61.971262045458801"/>
  </r>
  <r>
    <x v="15"/>
    <x v="3"/>
    <n v="20.985975999702333"/>
  </r>
  <r>
    <x v="15"/>
    <x v="4"/>
    <n v="8.9934038214069396"/>
  </r>
  <r>
    <x v="15"/>
    <x v="5"/>
    <n v="5.0038550773294812"/>
  </r>
  <r>
    <x v="15"/>
    <x v="6"/>
    <n v="1.0000856074990237E-3"/>
  </r>
  <r>
    <x v="15"/>
    <x v="7"/>
    <n v="1.000085607499023E-3"/>
  </r>
  <r>
    <x v="15"/>
    <x v="8"/>
    <n v="1.0000856074990235E-3"/>
  </r>
  <r>
    <x v="15"/>
    <x v="9"/>
    <n v="1.000085607499023E-3"/>
  </r>
  <r>
    <x v="16"/>
    <x v="0"/>
    <n v="1511.1616950513367"/>
  </r>
  <r>
    <x v="16"/>
    <x v="1"/>
    <n v="1474.0888598431593"/>
  </r>
  <r>
    <x v="16"/>
    <x v="2"/>
    <n v="757.57608977408518"/>
  </r>
  <r>
    <x v="16"/>
    <x v="3"/>
    <n v="263.75922421431238"/>
  </r>
  <r>
    <x v="16"/>
    <x v="4"/>
    <n v="115.97098067369637"/>
  </r>
  <r>
    <x v="16"/>
    <x v="5"/>
    <n v="59.049498217102283"/>
  </r>
  <r>
    <x v="16"/>
    <x v="6"/>
    <n v="1.0002851274180081E-3"/>
  </r>
  <r>
    <x v="16"/>
    <x v="7"/>
    <n v="1.0002851274180081E-3"/>
  </r>
  <r>
    <x v="16"/>
    <x v="8"/>
    <n v="1.0002851274180083E-3"/>
  </r>
  <r>
    <x v="16"/>
    <x v="9"/>
    <n v="1.0002851274180074E-3"/>
  </r>
  <r>
    <x v="17"/>
    <x v="0"/>
    <n v="1458.7164399735398"/>
  </r>
  <r>
    <x v="17"/>
    <x v="1"/>
    <n v="1952.8460199932031"/>
  </r>
  <r>
    <x v="17"/>
    <x v="2"/>
    <n v="1044.0537066381899"/>
  </r>
  <r>
    <x v="17"/>
    <x v="3"/>
    <n v="225.45841797922927"/>
  </r>
  <r>
    <x v="17"/>
    <x v="4"/>
    <n v="84.124663527567861"/>
  </r>
  <r>
    <x v="17"/>
    <x v="5"/>
    <n v="36.956851197172313"/>
  </r>
  <r>
    <x v="17"/>
    <x v="6"/>
    <n v="29.026883516341243"/>
  </r>
  <r>
    <x v="17"/>
    <x v="7"/>
    <n v="18.155725467798206"/>
  </r>
  <r>
    <x v="17"/>
    <x v="8"/>
    <n v="1.0010203579022168E-3"/>
  </r>
  <r>
    <x v="17"/>
    <x v="9"/>
    <n v="1.0010203579022166E-3"/>
  </r>
  <r>
    <x v="18"/>
    <x v="0"/>
    <n v="1354.889089501354"/>
  </r>
  <r>
    <x v="18"/>
    <x v="1"/>
    <n v="1167.3681046064048"/>
  </r>
  <r>
    <x v="18"/>
    <x v="2"/>
    <n v="625.61115558808217"/>
  </r>
  <r>
    <x v="18"/>
    <x v="3"/>
    <n v="133.66542357610234"/>
  </r>
  <r>
    <x v="18"/>
    <x v="4"/>
    <n v="50.038961907745851"/>
  </r>
  <r>
    <x v="18"/>
    <x v="5"/>
    <n v="22.093467170826337"/>
  </r>
  <r>
    <x v="18"/>
    <x v="6"/>
    <n v="18.017903222573945"/>
  </r>
  <r>
    <x v="18"/>
    <x v="7"/>
    <n v="12.010446446688562"/>
  </r>
  <r>
    <x v="18"/>
    <x v="8"/>
    <n v="1.0035304329182055E-3"/>
  </r>
  <r>
    <x v="18"/>
    <x v="9"/>
    <n v="1.0035304329182051E-3"/>
  </r>
  <r>
    <x v="19"/>
    <x v="0"/>
    <n v="936.76242429860724"/>
  </r>
  <r>
    <x v="19"/>
    <x v="1"/>
    <n v="808.00190019051297"/>
  </r>
  <r>
    <x v="19"/>
    <x v="2"/>
    <n v="431.92725786875815"/>
  </r>
  <r>
    <x v="19"/>
    <x v="3"/>
    <n v="93.203780601990374"/>
  </r>
  <r>
    <x v="19"/>
    <x v="4"/>
    <n v="35.063621806803823"/>
  </r>
  <r>
    <x v="19"/>
    <x v="5"/>
    <n v="15.00026599682707"/>
  </r>
  <r>
    <x v="19"/>
    <x v="6"/>
    <n v="12.017328888953099"/>
  </r>
  <r>
    <x v="19"/>
    <x v="7"/>
    <n v="7.9859400611622542"/>
  </r>
  <r>
    <x v="19"/>
    <x v="8"/>
    <n v="1.0015120285765044E-3"/>
  </r>
  <r>
    <x v="19"/>
    <x v="9"/>
    <n v="1.0015120285765044E-3"/>
  </r>
  <r>
    <x v="20"/>
    <x v="0"/>
    <n v="4149.5566946579584"/>
  </r>
  <r>
    <x v="20"/>
    <x v="1"/>
    <n v="3907.5667160488292"/>
  </r>
  <r>
    <x v="20"/>
    <x v="2"/>
    <n v="2366.9444879256066"/>
  </r>
  <r>
    <x v="20"/>
    <x v="3"/>
    <n v="818.5766873666912"/>
  </r>
  <r>
    <x v="20"/>
    <x v="4"/>
    <n v="344.24961306284945"/>
  </r>
  <r>
    <x v="20"/>
    <x v="5"/>
    <n v="90.127630373639604"/>
  </r>
  <r>
    <x v="20"/>
    <x v="6"/>
    <n v="58.960502769378415"/>
  </r>
  <r>
    <x v="20"/>
    <x v="7"/>
    <n v="31.087321446527238"/>
  </r>
  <r>
    <x v="20"/>
    <x v="8"/>
    <n v="1.0007120937962936E-3"/>
  </r>
  <r>
    <x v="20"/>
    <x v="9"/>
    <n v="1.0007120937962934E-3"/>
  </r>
  <r>
    <x v="21"/>
    <x v="0"/>
    <n v="2977.6852663327445"/>
  </r>
  <r>
    <x v="21"/>
    <x v="1"/>
    <n v="3479.4476949671102"/>
  </r>
  <r>
    <x v="21"/>
    <x v="2"/>
    <n v="2127.3857469577119"/>
  </r>
  <r>
    <x v="21"/>
    <x v="3"/>
    <n v="1029.5102551728887"/>
  </r>
  <r>
    <x v="21"/>
    <x v="4"/>
    <n v="376.00871273835469"/>
  </r>
  <r>
    <x v="21"/>
    <x v="5"/>
    <n v="24.005791689697226"/>
  </r>
  <r>
    <x v="21"/>
    <x v="6"/>
    <n v="16.991250115247698"/>
  </r>
  <r>
    <x v="21"/>
    <x v="7"/>
    <n v="7.0019612558969273"/>
  </r>
  <r>
    <x v="21"/>
    <x v="8"/>
    <n v="9.993734217897158E-4"/>
  </r>
  <r>
    <x v="21"/>
    <x v="9"/>
    <n v="9.9937342178971515E-4"/>
  </r>
  <r>
    <x v="22"/>
    <x v="0"/>
    <n v="3897.8756577665172"/>
  </r>
  <r>
    <x v="22"/>
    <x v="1"/>
    <n v="4674.9204338682712"/>
  </r>
  <r>
    <x v="22"/>
    <x v="2"/>
    <n v="2856.4978467726974"/>
  </r>
  <r>
    <x v="22"/>
    <x v="3"/>
    <n v="1384.610354700176"/>
  </r>
  <r>
    <x v="22"/>
    <x v="4"/>
    <n v="505.14913975060603"/>
  </r>
  <r>
    <x v="22"/>
    <x v="5"/>
    <n v="32.97112975701814"/>
  </r>
  <r>
    <x v="22"/>
    <x v="6"/>
    <n v="22.963533616360703"/>
  </r>
  <r>
    <x v="22"/>
    <x v="7"/>
    <n v="8.9923087342479242"/>
  </r>
  <r>
    <x v="22"/>
    <x v="8"/>
    <n v="9.9829532023330771E-4"/>
  </r>
  <r>
    <x v="22"/>
    <x v="9"/>
    <n v="9.9829532023330749E-4"/>
  </r>
  <r>
    <x v="23"/>
    <x v="0"/>
    <n v="4302.799835484202"/>
  </r>
  <r>
    <x v="23"/>
    <x v="1"/>
    <n v="2909.2826880966491"/>
  </r>
  <r>
    <x v="23"/>
    <x v="2"/>
    <n v="1495.3416566958547"/>
  </r>
  <r>
    <x v="23"/>
    <x v="3"/>
    <n v="519.77874619240333"/>
  </r>
  <r>
    <x v="23"/>
    <x v="4"/>
    <n v="229.90210157193206"/>
  </r>
  <r>
    <x v="23"/>
    <x v="5"/>
    <n v="115.8752259605337"/>
  </r>
  <r>
    <x v="23"/>
    <x v="6"/>
    <n v="9.9873375082121327E-4"/>
  </r>
  <r>
    <x v="23"/>
    <x v="7"/>
    <n v="9.9900268352031384E-4"/>
  </r>
  <r>
    <x v="23"/>
    <x v="8"/>
    <n v="9.9927175648498916E-4"/>
  </r>
  <r>
    <x v="23"/>
    <x v="9"/>
    <n v="9.9927175632888074E-4"/>
  </r>
  <r>
    <x v="24"/>
    <x v="0"/>
    <n v="17714.131663827211"/>
  </r>
  <r>
    <x v="24"/>
    <x v="1"/>
    <n v="18494.373555560174"/>
  </r>
  <r>
    <x v="24"/>
    <x v="2"/>
    <n v="11298.259472541489"/>
  </r>
  <r>
    <x v="24"/>
    <x v="3"/>
    <n v="5470.4052571197863"/>
  </r>
  <r>
    <x v="24"/>
    <x v="4"/>
    <n v="1994.1798733105752"/>
  </r>
  <r>
    <x v="24"/>
    <x v="5"/>
    <n v="129.14498730916233"/>
  </r>
  <r>
    <x v="24"/>
    <x v="6"/>
    <n v="92.009972721418904"/>
  </r>
  <r>
    <x v="24"/>
    <x v="7"/>
    <n v="37.008217805030718"/>
  </r>
  <r>
    <x v="24"/>
    <x v="8"/>
    <n v="9.9922132610458735E-4"/>
  </r>
  <r>
    <x v="24"/>
    <x v="9"/>
    <n v="9.9922132610458735E-4"/>
  </r>
  <r>
    <x v="25"/>
    <x v="0"/>
    <n v="18205.889704284702"/>
  </r>
  <r>
    <x v="25"/>
    <x v="1"/>
    <n v="19004.208174898969"/>
  </r>
  <r>
    <x v="25"/>
    <x v="2"/>
    <n v="11619.251445536471"/>
  </r>
  <r>
    <x v="25"/>
    <x v="3"/>
    <n v="5620.2762216738411"/>
  </r>
  <r>
    <x v="25"/>
    <x v="4"/>
    <n v="2054.9278474029616"/>
  </r>
  <r>
    <x v="25"/>
    <x v="5"/>
    <n v="133.06152412900857"/>
  </r>
  <r>
    <x v="25"/>
    <x v="6"/>
    <n v="94.945680198843505"/>
  </r>
  <r>
    <x v="25"/>
    <x v="7"/>
    <n v="37.982495613043049"/>
  </r>
  <r>
    <x v="25"/>
    <x v="8"/>
    <n v="9.985233298101079E-4"/>
  </r>
  <r>
    <x v="25"/>
    <x v="9"/>
    <n v="9.9852332981010834E-4"/>
  </r>
  <r>
    <x v="26"/>
    <x v="0"/>
    <n v="179.97762820202237"/>
  </r>
  <r>
    <x v="26"/>
    <x v="1"/>
    <n v="293.95593024770835"/>
  </r>
  <r>
    <x v="26"/>
    <x v="2"/>
    <n v="177.91438539825765"/>
  </r>
  <r>
    <x v="26"/>
    <x v="3"/>
    <n v="60.938006529393235"/>
  </r>
  <r>
    <x v="26"/>
    <x v="4"/>
    <n v="25.992422370455508"/>
  </r>
  <r>
    <x v="26"/>
    <x v="5"/>
    <n v="7.0065273186957011"/>
  </r>
  <r>
    <x v="26"/>
    <x v="6"/>
    <n v="4.0033020412035709"/>
  </r>
  <r>
    <x v="26"/>
    <x v="7"/>
    <n v="2.0021684237293802"/>
  </r>
  <r>
    <x v="26"/>
    <x v="8"/>
    <n v="1.0013430483578425E-3"/>
  </r>
  <r>
    <x v="26"/>
    <x v="9"/>
    <n v="1.0013430482076731E-3"/>
  </r>
  <r>
    <x v="27"/>
    <x v="0"/>
    <n v="229.01092804368287"/>
  </r>
  <r>
    <x v="27"/>
    <x v="1"/>
    <n v="42.007230165883811"/>
  </r>
  <r>
    <x v="27"/>
    <x v="2"/>
    <n v="21.994086986024353"/>
  </r>
  <r>
    <x v="27"/>
    <x v="3"/>
    <n v="7.9875612472378084"/>
  </r>
  <r>
    <x v="27"/>
    <x v="4"/>
    <n v="2.9973844146057433"/>
  </r>
  <r>
    <x v="27"/>
    <x v="5"/>
    <n v="2.0025715660508427"/>
  </r>
  <r>
    <x v="27"/>
    <x v="6"/>
    <n v="1.0011922603008409E-3"/>
  </r>
  <r>
    <x v="27"/>
    <x v="7"/>
    <n v="1.0014509618646492E-3"/>
  </r>
  <r>
    <x v="27"/>
    <x v="8"/>
    <n v="9.9844045299367812E-4"/>
  </r>
  <r>
    <x v="27"/>
    <x v="9"/>
    <n v="9.9844045284268844E-4"/>
  </r>
  <r>
    <x v="28"/>
    <x v="0"/>
    <n v="435.83309736407432"/>
  </r>
  <r>
    <x v="28"/>
    <x v="1"/>
    <n v="102.01158652490062"/>
  </r>
  <r>
    <x v="28"/>
    <x v="2"/>
    <n v="51.94188461534749"/>
  </r>
  <r>
    <x v="28"/>
    <x v="3"/>
    <n v="17.962076362234434"/>
  </r>
  <r>
    <x v="28"/>
    <x v="4"/>
    <n v="7.9882392854835187"/>
  </r>
  <r>
    <x v="28"/>
    <x v="5"/>
    <n v="3.9994901896933901"/>
  </r>
  <r>
    <x v="28"/>
    <x v="6"/>
    <n v="9.9972526030084091E-4"/>
  </r>
  <r>
    <x v="28"/>
    <x v="7"/>
    <n v="9.9998396186464942E-4"/>
  </r>
  <r>
    <x v="28"/>
    <x v="8"/>
    <n v="1.0002427983578427E-3"/>
  </r>
  <r>
    <x v="28"/>
    <x v="9"/>
    <n v="1.0002427982076735E-3"/>
  </r>
  <r>
    <x v="29"/>
    <x v="0"/>
    <n v="522.10294047110722"/>
  </r>
  <r>
    <x v="29"/>
    <x v="1"/>
    <n v="26.998005896956609"/>
  </r>
  <r>
    <x v="29"/>
    <x v="2"/>
    <n v="14.002504272752121"/>
  </r>
  <r>
    <x v="29"/>
    <x v="3"/>
    <n v="4.9941110054073015"/>
  </r>
  <r>
    <x v="29"/>
    <x v="4"/>
    <n v="1.9990471701323294"/>
  </r>
  <r>
    <x v="29"/>
    <x v="5"/>
    <n v="0.99889774248882057"/>
  </r>
  <r>
    <x v="29"/>
    <x v="6"/>
    <n v="9.9871436700191816E-4"/>
  </r>
  <r>
    <x v="29"/>
    <x v="7"/>
    <n v="9.9897167017889477E-4"/>
  </r>
  <r>
    <x v="29"/>
    <x v="8"/>
    <n v="9.9922910755590876E-4"/>
  </r>
  <r>
    <x v="29"/>
    <x v="9"/>
    <n v="9.9922910740655102E-4"/>
  </r>
  <r>
    <x v="30"/>
    <x v="0"/>
    <n v="597.19543444675719"/>
  </r>
  <r>
    <x v="30"/>
    <x v="1"/>
    <n v="267.98608457823372"/>
  </r>
  <r>
    <x v="30"/>
    <x v="2"/>
    <n v="138.06343868224786"/>
  </r>
  <r>
    <x v="30"/>
    <x v="3"/>
    <n v="47.963852230093075"/>
  </r>
  <r>
    <x v="30"/>
    <x v="4"/>
    <n v="20.99959700083388"/>
  </r>
  <r>
    <x v="30"/>
    <x v="5"/>
    <n v="10.993030042378141"/>
  </r>
  <r>
    <x v="30"/>
    <x v="6"/>
    <n v="9.9920072375867452E-4"/>
  </r>
  <r>
    <x v="30"/>
    <x v="7"/>
    <n v="9.9945802693565135E-4"/>
  </r>
  <r>
    <x v="30"/>
    <x v="8"/>
    <n v="9.9971546431266512E-4"/>
  </r>
  <r>
    <x v="30"/>
    <x v="9"/>
    <n v="9.9971546416330759E-4"/>
  </r>
  <r>
    <x v="31"/>
    <x v="0"/>
    <n v="1257.4114926283589"/>
  </r>
  <r>
    <x v="31"/>
    <x v="1"/>
    <n v="699.96365375183291"/>
  </r>
  <r>
    <x v="31"/>
    <x v="2"/>
    <n v="360.1654922150816"/>
  </r>
  <r>
    <x v="31"/>
    <x v="3"/>
    <n v="124.90586518245912"/>
  </r>
  <r>
    <x v="31"/>
    <x v="4"/>
    <n v="54.99894452599905"/>
  </r>
  <r>
    <x v="31"/>
    <x v="5"/>
    <n v="27.982258289694649"/>
  </r>
  <r>
    <x v="31"/>
    <x v="6"/>
    <n v="9.9920072375867452E-4"/>
  </r>
  <r>
    <x v="31"/>
    <x v="7"/>
    <n v="9.9945802693565135E-4"/>
  </r>
  <r>
    <x v="31"/>
    <x v="8"/>
    <n v="9.9971546431266512E-4"/>
  </r>
  <r>
    <x v="31"/>
    <x v="9"/>
    <n v="9.9971546416330759E-4"/>
  </r>
  <r>
    <x v="32"/>
    <x v="0"/>
    <n v="69.990235238817874"/>
  </r>
  <r>
    <x v="32"/>
    <x v="1"/>
    <n v="50.001464727574131"/>
  </r>
  <r>
    <x v="32"/>
    <x v="2"/>
    <n v="25.975445099372077"/>
  </r>
  <r>
    <x v="32"/>
    <x v="3"/>
    <n v="8.9894095635908293"/>
  </r>
  <r>
    <x v="32"/>
    <x v="4"/>
    <n v="4.0029717497647379"/>
  </r>
  <r>
    <x v="32"/>
    <x v="5"/>
    <n v="2.0002949487860673"/>
  </r>
  <r>
    <x v="32"/>
    <x v="6"/>
    <n v="1.0000121177169614E-3"/>
  </r>
  <r>
    <x v="32"/>
    <x v="7"/>
    <n v="1.0002680375435244E-3"/>
  </r>
  <r>
    <x v="32"/>
    <x v="8"/>
    <n v="1.000524090848619E-3"/>
  </r>
  <r>
    <x v="32"/>
    <x v="9"/>
    <n v="1.000524090700064E-3"/>
  </r>
  <r>
    <x v="33"/>
    <x v="0"/>
    <n v="60.014875090019871"/>
  </r>
  <r>
    <x v="33"/>
    <x v="1"/>
    <n v="53.994144800672721"/>
  </r>
  <r>
    <x v="33"/>
    <x v="2"/>
    <n v="27.991991381599583"/>
  </r>
  <r>
    <x v="33"/>
    <x v="3"/>
    <n v="9.9981682433411478"/>
  </r>
  <r>
    <x v="33"/>
    <x v="4"/>
    <n v="3.9950832863820867"/>
  </r>
  <r>
    <x v="33"/>
    <x v="5"/>
    <n v="2.0024484775164662"/>
  </r>
  <r>
    <x v="33"/>
    <x v="6"/>
    <n v="1.0011304143369936E-3"/>
  </r>
  <r>
    <x v="33"/>
    <x v="7"/>
    <n v="1.0013836116122101E-3"/>
  </r>
  <r>
    <x v="33"/>
    <x v="8"/>
    <n v="9.9843713849113915E-4"/>
  </r>
  <r>
    <x v="33"/>
    <x v="9"/>
    <n v="9.9843713834337888E-4"/>
  </r>
  <r>
    <x v="34"/>
    <x v="0"/>
    <n v="391.15619860333396"/>
  </r>
  <r>
    <x v="34"/>
    <x v="1"/>
    <n v="134.96571359411297"/>
  </r>
  <r>
    <x v="34"/>
    <x v="2"/>
    <n v="69.042771037441369"/>
  </r>
  <r>
    <x v="34"/>
    <x v="3"/>
    <n v="23.96910725012555"/>
  </r>
  <r>
    <x v="34"/>
    <x v="4"/>
    <n v="10.993704681067209"/>
  </r>
  <r>
    <x v="34"/>
    <x v="5"/>
    <n v="5.0033408124497214"/>
  </r>
  <r>
    <x v="34"/>
    <x v="6"/>
    <n v="9.9949165719441057E-4"/>
  </r>
  <r>
    <x v="34"/>
    <x v="7"/>
    <n v="9.9974620846575131E-4"/>
  </r>
  <r>
    <x v="34"/>
    <x v="8"/>
    <n v="1.0003917379974314E-3"/>
  </r>
  <r>
    <x v="34"/>
    <x v="9"/>
    <n v="1.0003917379974316E-3"/>
  </r>
  <r>
    <x v="35"/>
    <x v="0"/>
    <n v="721.82657300523169"/>
  </r>
  <r>
    <x v="35"/>
    <x v="1"/>
    <n v="861.90432712854408"/>
  </r>
  <r>
    <x v="35"/>
    <x v="2"/>
    <n v="442.77072302601925"/>
  </r>
  <r>
    <x v="35"/>
    <x v="3"/>
    <n v="153.85226248732752"/>
  </r>
  <r>
    <x v="35"/>
    <x v="4"/>
    <n v="67.985138304037946"/>
  </r>
  <r>
    <x v="35"/>
    <x v="5"/>
    <n v="34.0348728863706"/>
  </r>
  <r>
    <x v="35"/>
    <x v="6"/>
    <n v="9.9984260841039815E-4"/>
  </r>
  <r>
    <x v="35"/>
    <x v="7"/>
    <n v="9.9979814969961001E-4"/>
  </r>
  <r>
    <x v="35"/>
    <x v="8"/>
    <n v="1.000751160457325E-3"/>
  </r>
  <r>
    <x v="35"/>
    <x v="9"/>
    <n v="1.0007511604573252E-3"/>
  </r>
  <r>
    <x v="36"/>
    <x v="0"/>
    <n v="222.97747432437504"/>
  </r>
  <r>
    <x v="36"/>
    <x v="1"/>
    <n v="141.97500476224545"/>
  </r>
  <r>
    <x v="36"/>
    <x v="2"/>
    <n v="85.919809800368654"/>
  </r>
  <r>
    <x v="36"/>
    <x v="3"/>
    <n v="29.951548160216419"/>
  </r>
  <r>
    <x v="36"/>
    <x v="4"/>
    <n v="11.98888741092507"/>
  </r>
  <r>
    <x v="36"/>
    <x v="5"/>
    <n v="3.0009319555548837"/>
  </r>
  <r>
    <x v="36"/>
    <x v="6"/>
    <n v="1.9982475269812998"/>
  </r>
  <r>
    <x v="36"/>
    <x v="7"/>
    <n v="0.9990793047798544"/>
  </r>
  <r>
    <x v="36"/>
    <x v="8"/>
    <n v="1.0000323155375389E-3"/>
  </r>
  <r>
    <x v="36"/>
    <x v="9"/>
    <n v="1.0000323155375387E-3"/>
  </r>
  <r>
    <x v="37"/>
    <x v="0"/>
    <n v="4994.0585357918808"/>
  </r>
  <r>
    <x v="37"/>
    <x v="1"/>
    <n v="5831.3302164585693"/>
  </r>
  <r>
    <x v="37"/>
    <x v="2"/>
    <n v="3563.3047946480551"/>
  </r>
  <r>
    <x v="37"/>
    <x v="3"/>
    <n v="1725.4449350805187"/>
  </r>
  <r>
    <x v="37"/>
    <x v="4"/>
    <n v="629.02802372911617"/>
  </r>
  <r>
    <x v="37"/>
    <x v="5"/>
    <n v="41.063098537919515"/>
  </r>
  <r>
    <x v="37"/>
    <x v="6"/>
    <n v="29.02121747404988"/>
  </r>
  <r>
    <x v="37"/>
    <x v="7"/>
    <n v="12.01923009949383"/>
  </r>
  <r>
    <x v="37"/>
    <x v="8"/>
    <n v="1.0006312069388585E-3"/>
  </r>
  <r>
    <x v="37"/>
    <x v="9"/>
    <n v="1.0006312069388581E-3"/>
  </r>
  <r>
    <x v="38"/>
    <x v="0"/>
    <n v="2640.2515302592628"/>
  </r>
  <r>
    <x v="38"/>
    <x v="1"/>
    <n v="3082.9505168214796"/>
  </r>
  <r>
    <x v="38"/>
    <x v="2"/>
    <n v="1885.2636974499801"/>
  </r>
  <r>
    <x v="38"/>
    <x v="3"/>
    <n v="913.83698197286503"/>
  </r>
  <r>
    <x v="38"/>
    <x v="4"/>
    <n v="333.04511001519643"/>
  </r>
  <r>
    <x v="38"/>
    <x v="5"/>
    <n v="21.990309758272275"/>
  </r>
  <r>
    <x v="38"/>
    <x v="6"/>
    <n v="14.977812724546931"/>
  </r>
  <r>
    <x v="38"/>
    <x v="7"/>
    <n v="5.9917576317345613"/>
  </r>
  <r>
    <x v="38"/>
    <x v="8"/>
    <n v="1.0009950339695446E-3"/>
  </r>
  <r>
    <x v="38"/>
    <x v="9"/>
    <n v="1.0009950339695452E-3"/>
  </r>
  <r>
    <x v="39"/>
    <x v="0"/>
    <n v="449.93273893942836"/>
  </r>
  <r>
    <x v="39"/>
    <x v="1"/>
    <n v="352.90710403371452"/>
  </r>
  <r>
    <x v="39"/>
    <x v="2"/>
    <n v="215.94845499346135"/>
  </r>
  <r>
    <x v="39"/>
    <x v="3"/>
    <n v="103.95717872571892"/>
  </r>
  <r>
    <x v="39"/>
    <x v="4"/>
    <n v="37.948445712068526"/>
  </r>
  <r>
    <x v="39"/>
    <x v="5"/>
    <n v="2.0024574942850704"/>
  </r>
  <r>
    <x v="39"/>
    <x v="6"/>
    <n v="2.0003943711441927"/>
  </r>
  <r>
    <x v="39"/>
    <x v="7"/>
    <n v="1.0003133318643518"/>
  </r>
  <r>
    <x v="39"/>
    <x v="8"/>
    <n v="9.9929592026616609E-4"/>
  </r>
  <r>
    <x v="39"/>
    <x v="9"/>
    <n v="9.9929592026616653E-4"/>
  </r>
  <r>
    <x v="40"/>
    <x v="0"/>
    <n v="575.12234960402816"/>
  </r>
  <r>
    <x v="40"/>
    <x v="1"/>
    <n v="841.03353033362896"/>
  </r>
  <r>
    <x v="40"/>
    <x v="2"/>
    <n v="514.38215113419631"/>
  </r>
  <r>
    <x v="40"/>
    <x v="3"/>
    <n v="249.25527475875515"/>
  </r>
  <r>
    <x v="40"/>
    <x v="4"/>
    <n v="91.021910502553013"/>
  </r>
  <r>
    <x v="40"/>
    <x v="5"/>
    <n v="5.9979930758818156"/>
  </r>
  <r>
    <x v="40"/>
    <x v="6"/>
    <n v="3.9944171850573902"/>
  </r>
  <r>
    <x v="40"/>
    <x v="7"/>
    <n v="1.9974252460704123"/>
  </r>
  <r>
    <x v="40"/>
    <x v="8"/>
    <n v="1.0011358393481557E-3"/>
  </r>
  <r>
    <x v="40"/>
    <x v="9"/>
    <n v="1.0011358393481559E-3"/>
  </r>
  <r>
    <x v="41"/>
    <x v="0"/>
    <n v="2512.5755078238735"/>
  </r>
  <r>
    <x v="41"/>
    <x v="1"/>
    <n v="2285.4707014512232"/>
  </r>
  <r>
    <x v="41"/>
    <x v="2"/>
    <n v="1397.7552379250169"/>
  </r>
  <r>
    <x v="41"/>
    <x v="3"/>
    <n v="676.82145479865096"/>
  </r>
  <r>
    <x v="41"/>
    <x v="4"/>
    <n v="246.71011230637035"/>
  </r>
  <r>
    <x v="41"/>
    <x v="5"/>
    <n v="16.022036785880925"/>
  </r>
  <r>
    <x v="41"/>
    <x v="6"/>
    <n v="11.004071935408087"/>
  </r>
  <r>
    <x v="41"/>
    <x v="7"/>
    <n v="5.0024235113368203"/>
  </r>
  <r>
    <x v="41"/>
    <x v="8"/>
    <n v="9.9949098350065203E-4"/>
  </r>
  <r>
    <x v="41"/>
    <x v="9"/>
    <n v="9.9949098350065224E-4"/>
  </r>
  <r>
    <x v="42"/>
    <x v="0"/>
    <n v="3624.3721498694881"/>
  </r>
  <r>
    <x v="42"/>
    <x v="1"/>
    <n v="3627.0387093656236"/>
  </r>
  <r>
    <x v="42"/>
    <x v="2"/>
    <n v="1864.9763163226237"/>
  </r>
  <r>
    <x v="42"/>
    <x v="3"/>
    <n v="649.54161202022624"/>
  </r>
  <r>
    <x v="42"/>
    <x v="4"/>
    <n v="287.02420684554693"/>
  </r>
  <r>
    <x v="42"/>
    <x v="5"/>
    <n v="144.92870099499225"/>
  </r>
  <r>
    <x v="42"/>
    <x v="6"/>
    <n v="9.984805074379063E-4"/>
  </r>
  <r>
    <x v="42"/>
    <x v="7"/>
    <n v="9.9858453560070057E-4"/>
  </r>
  <r>
    <x v="42"/>
    <x v="8"/>
    <n v="1.0009269780365503E-3"/>
  </r>
  <r>
    <x v="42"/>
    <x v="9"/>
    <n v="1.0009269780365509E-3"/>
  </r>
  <r>
    <x v="43"/>
    <x v="0"/>
    <n v="1403.1732025928131"/>
  </r>
  <r>
    <x v="43"/>
    <x v="1"/>
    <n v="1420.1061551660821"/>
  </r>
  <r>
    <x v="43"/>
    <x v="2"/>
    <n v="867.83386866090109"/>
  </r>
  <r>
    <x v="43"/>
    <x v="3"/>
    <n v="420.49405671006173"/>
  </r>
  <r>
    <x v="43"/>
    <x v="4"/>
    <n v="153.06435417462947"/>
  </r>
  <r>
    <x v="43"/>
    <x v="5"/>
    <n v="9.9987792076951898"/>
  </r>
  <r>
    <x v="43"/>
    <x v="6"/>
    <n v="6.9918588366507004"/>
  </r>
  <r>
    <x v="43"/>
    <x v="7"/>
    <n v="2.9968343459004361"/>
  </r>
  <r>
    <x v="43"/>
    <x v="8"/>
    <n v="1.0013269268168306E-3"/>
  </r>
  <r>
    <x v="43"/>
    <x v="9"/>
    <n v="1.001326926816831E-3"/>
  </r>
  <r>
    <x v="44"/>
    <x v="0"/>
    <n v="380.95229326462987"/>
  </r>
  <r>
    <x v="44"/>
    <x v="1"/>
    <n v="647.81337239083098"/>
  </r>
  <r>
    <x v="44"/>
    <x v="2"/>
    <n v="395.89203174110816"/>
  </r>
  <r>
    <x v="44"/>
    <x v="3"/>
    <n v="191.89839391120444"/>
  </r>
  <r>
    <x v="44"/>
    <x v="4"/>
    <n v="69.895868888293336"/>
  </r>
  <r>
    <x v="44"/>
    <x v="5"/>
    <n v="5.0054088195115556"/>
  </r>
  <r>
    <x v="44"/>
    <x v="6"/>
    <n v="3.0001456245128968"/>
  </r>
  <r>
    <x v="44"/>
    <x v="7"/>
    <n v="1.0001638432279882"/>
  </r>
  <r>
    <x v="44"/>
    <x v="8"/>
    <n v="9.9914557740902262E-4"/>
  </r>
  <r>
    <x v="44"/>
    <x v="9"/>
    <n v="9.9914557740902305E-4"/>
  </r>
  <r>
    <x v="45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1">
  <r>
    <x v="0"/>
    <x v="0"/>
    <n v="3.4409174291600695"/>
  </r>
  <r>
    <x v="0"/>
    <x v="1"/>
    <n v="3.4536339291602576"/>
  </r>
  <r>
    <x v="0"/>
    <x v="2"/>
    <n v="3.4921997293828553"/>
  </r>
  <r>
    <x v="0"/>
    <x v="3"/>
    <n v="3.5142133903513173"/>
  </r>
  <r>
    <x v="0"/>
    <x v="4"/>
    <n v="3.4882865293855954"/>
  </r>
  <r>
    <x v="0"/>
    <x v="5"/>
    <n v="3.5153515803157576"/>
  </r>
  <r>
    <x v="0"/>
    <x v="6"/>
    <n v="2.9041188119606405"/>
  </r>
  <r>
    <x v="0"/>
    <x v="7"/>
    <n v="1.8788199909190928"/>
  </r>
  <r>
    <x v="0"/>
    <x v="8"/>
    <n v="3.0584997559966522"/>
  </r>
  <r>
    <x v="0"/>
    <x v="9"/>
    <n v="3.2486869385306392"/>
  </r>
  <r>
    <x v="0"/>
    <x v="10"/>
    <n v="2.406359756139159"/>
  </r>
  <r>
    <x v="0"/>
    <x v="11"/>
    <n v="2.7973197542113968"/>
  </r>
  <r>
    <x v="0"/>
    <x v="12"/>
    <n v="3.1744197555924578"/>
  </r>
  <r>
    <x v="0"/>
    <x v="13"/>
    <n v="2.8744797601715577"/>
  </r>
  <r>
    <x v="0"/>
    <x v="14"/>
    <n v="3.4495397524109039"/>
  </r>
  <r>
    <x v="0"/>
    <x v="15"/>
    <n v="3.5183197524302048"/>
  </r>
  <r>
    <x v="0"/>
    <x v="16"/>
    <n v="4.2854091874901732"/>
  </r>
  <r>
    <x v="0"/>
    <x v="17"/>
    <n v="1.6732456836476119"/>
  </r>
  <r>
    <x v="0"/>
    <x v="18"/>
    <n v="1.3969356836486966"/>
  </r>
  <r>
    <x v="0"/>
    <x v="19"/>
    <n v="2.0317156836493218"/>
  </r>
  <r>
    <x v="0"/>
    <x v="20"/>
    <n v="2.2469810484926458"/>
  </r>
  <r>
    <x v="0"/>
    <x v="21"/>
    <n v="3.2534348032860136"/>
  </r>
  <r>
    <x v="0"/>
    <x v="22"/>
    <n v="15.946813495900313"/>
  </r>
  <r>
    <x v="0"/>
    <x v="23"/>
    <n v="3.1744197508301197"/>
  </r>
  <r>
    <x v="0"/>
    <x v="24"/>
    <n v="3.4258719473086714"/>
  </r>
  <r>
    <x v="0"/>
    <x v="25"/>
    <n v="3.4439869382943717"/>
  </r>
  <r>
    <x v="0"/>
    <x v="26"/>
    <n v="3.5243749293825442"/>
  </r>
  <r>
    <x v="0"/>
    <x v="27"/>
    <n v="3.5291577293845178"/>
  </r>
  <r>
    <x v="0"/>
    <x v="28"/>
    <n v="3.5345043295477887"/>
  </r>
  <r>
    <x v="0"/>
    <x v="29"/>
    <n v="3.5464996295746696"/>
  </r>
  <r>
    <x v="0"/>
    <x v="30"/>
    <n v="3.5461262295592237"/>
  </r>
  <r>
    <x v="0"/>
    <x v="31"/>
    <n v="3.5461262295662204"/>
  </r>
  <r>
    <x v="0"/>
    <x v="32"/>
    <n v="3.5349242295678023"/>
  </r>
  <r>
    <x v="0"/>
    <x v="33"/>
    <n v="3.5270828295685792"/>
  </r>
  <r>
    <x v="0"/>
    <x v="34"/>
    <n v="3.565246129464001"/>
  </r>
  <r>
    <x v="0"/>
    <x v="35"/>
    <n v="3.5828664295536714"/>
  </r>
  <r>
    <x v="0"/>
    <x v="36"/>
    <n v="3.583616229540048"/>
  </r>
  <r>
    <x v="0"/>
    <x v="37"/>
    <n v="3.4895909292880685"/>
  </r>
  <r>
    <x v="0"/>
    <x v="38"/>
    <n v="3.4567034291781007"/>
  </r>
  <r>
    <x v="0"/>
    <x v="39"/>
    <n v="3.4317089291688512"/>
  </r>
  <r>
    <x v="0"/>
    <x v="40"/>
    <n v="3.4163614291674125"/>
  </r>
  <r>
    <x v="0"/>
    <x v="41"/>
    <n v="3.4560365106084197"/>
  </r>
  <r>
    <x v="0"/>
    <x v="42"/>
    <n v="3.4519918004138428"/>
  </r>
  <r>
    <x v="0"/>
    <x v="43"/>
    <n v="3.4457409198491042"/>
  </r>
  <r>
    <x v="0"/>
    <x v="44"/>
    <n v="3.4321474291645502"/>
  </r>
  <r>
    <x v="1"/>
    <x v="0"/>
    <n v="7.0738532982879594"/>
  </r>
  <r>
    <x v="1"/>
    <x v="1"/>
    <n v="7.0865697983218876"/>
  </r>
  <r>
    <x v="1"/>
    <x v="2"/>
    <n v="7.0871302900335813"/>
  </r>
  <r>
    <x v="1"/>
    <x v="3"/>
    <n v="6.9595340941015351"/>
  </r>
  <r>
    <x v="1"/>
    <x v="4"/>
    <n v="6.829560093532332"/>
  </r>
  <r>
    <x v="1"/>
    <x v="5"/>
    <n v="6.9702832946851334"/>
  </r>
  <r>
    <x v="1"/>
    <x v="6"/>
    <n v="6.5913573389342135"/>
  </r>
  <r>
    <x v="1"/>
    <x v="7"/>
    <n v="5.4787096487465234"/>
  </r>
  <r>
    <x v="1"/>
    <x v="8"/>
    <n v="7.0682282283743181"/>
  </r>
  <r>
    <x v="1"/>
    <x v="9"/>
    <n v="7.3574804256482711"/>
  </r>
  <r>
    <x v="1"/>
    <x v="10"/>
    <n v="6.4160882284500511"/>
  </r>
  <r>
    <x v="1"/>
    <x v="11"/>
    <n v="2.7084838266529649"/>
  </r>
  <r>
    <x v="1"/>
    <x v="12"/>
    <n v="3.0855838265677318"/>
  </r>
  <r>
    <x v="1"/>
    <x v="13"/>
    <n v="2.7856438264838608"/>
  </r>
  <r>
    <x v="1"/>
    <x v="14"/>
    <n v="3.5343280069485492"/>
  </r>
  <r>
    <x v="1"/>
    <x v="15"/>
    <n v="3.6031080069585384"/>
  </r>
  <r>
    <x v="1"/>
    <x v="16"/>
    <n v="6.3290459925247671"/>
  </r>
  <r>
    <x v="1"/>
    <x v="17"/>
    <n v="4.827116406899405"/>
  </r>
  <r>
    <x v="1"/>
    <x v="18"/>
    <n v="3.845193660769036"/>
  </r>
  <r>
    <x v="1"/>
    <x v="19"/>
    <n v="4.4799736607253227"/>
  </r>
  <r>
    <x v="1"/>
    <x v="20"/>
    <n v="3.9185784957051819"/>
  </r>
  <r>
    <x v="1"/>
    <x v="21"/>
    <n v="7.1876868878887681"/>
  </r>
  <r>
    <x v="1"/>
    <x v="22"/>
    <n v="8.8603769817788667"/>
  </r>
  <r>
    <x v="1"/>
    <x v="23"/>
    <n v="3.259208006879299"/>
  </r>
  <r>
    <x v="1"/>
    <x v="24"/>
    <n v="7.4356004254506125"/>
  </r>
  <r>
    <x v="1"/>
    <x v="25"/>
    <n v="7.4537154220679112"/>
  </r>
  <r>
    <x v="1"/>
    <x v="26"/>
    <n v="6.8325594932662623"/>
  </r>
  <r>
    <x v="1"/>
    <x v="27"/>
    <n v="6.8270605932742825"/>
  </r>
  <r>
    <x v="1"/>
    <x v="28"/>
    <n v="6.8280603930126267"/>
  </r>
  <r>
    <x v="1"/>
    <x v="29"/>
    <n v="6.8112573927520241"/>
  </r>
  <r>
    <x v="1"/>
    <x v="30"/>
    <n v="6.8108839927443299"/>
  </r>
  <r>
    <x v="1"/>
    <x v="31"/>
    <n v="6.8108839926782974"/>
  </r>
  <r>
    <x v="1"/>
    <x v="32"/>
    <n v="6.7995019926244584"/>
  </r>
  <r>
    <x v="1"/>
    <x v="33"/>
    <n v="6.7918405927511571"/>
  </r>
  <r>
    <x v="1"/>
    <x v="34"/>
    <n v="6.8743619927486286"/>
  </r>
  <r>
    <x v="1"/>
    <x v="35"/>
    <n v="6.8919117925876279"/>
  </r>
  <r>
    <x v="1"/>
    <x v="36"/>
    <n v="6.8930319927484076"/>
  </r>
  <r>
    <x v="1"/>
    <x v="37"/>
    <n v="7.0850668900547635"/>
  </r>
  <r>
    <x v="1"/>
    <x v="38"/>
    <n v="7.0702836896462209"/>
  </r>
  <r>
    <x v="1"/>
    <x v="39"/>
    <n v="7.0646447983139353"/>
  </r>
  <r>
    <x v="1"/>
    <x v="40"/>
    <n v="7.0492972982990603"/>
  </r>
  <r>
    <x v="1"/>
    <x v="41"/>
    <n v="7.1041098203149877"/>
  </r>
  <r>
    <x v="1"/>
    <x v="42"/>
    <n v="7.1098102952922018"/>
  </r>
  <r>
    <x v="1"/>
    <x v="43"/>
    <n v="7.0786767982816059"/>
  </r>
  <r>
    <x v="1"/>
    <x v="44"/>
    <n v="7.0650832983049625"/>
  </r>
  <r>
    <x v="2"/>
    <x v="0"/>
    <n v="2.7405114432699746"/>
  </r>
  <r>
    <x v="2"/>
    <x v="1"/>
    <n v="2.7532279432059839"/>
  </r>
  <r>
    <x v="2"/>
    <x v="2"/>
    <n v="2.7736894499810947"/>
  </r>
  <r>
    <x v="2"/>
    <x v="3"/>
    <n v="2.7159072988145092"/>
  </r>
  <r>
    <x v="2"/>
    <x v="4"/>
    <n v="2.6158089988150772"/>
  </r>
  <r>
    <x v="2"/>
    <x v="5"/>
    <n v="2.7264044988127596"/>
  </r>
  <r>
    <x v="2"/>
    <x v="6"/>
    <n v="2.1994267538063297"/>
  </r>
  <r>
    <x v="2"/>
    <x v="7"/>
    <n v="1.913074287200407"/>
  </r>
  <r>
    <x v="2"/>
    <x v="8"/>
    <n v="2.3720168500591163"/>
  </r>
  <r>
    <x v="2"/>
    <x v="9"/>
    <n v="2.0821768500460083"/>
  </r>
  <r>
    <x v="2"/>
    <x v="10"/>
    <n v="1.7198768500906019"/>
  </r>
  <r>
    <x v="2"/>
    <x v="11"/>
    <n v="2.2504878337849781"/>
  </r>
  <r>
    <x v="2"/>
    <x v="12"/>
    <n v="2.588816200149259"/>
  </r>
  <r>
    <x v="2"/>
    <x v="13"/>
    <n v="2.35046783360449"/>
  </r>
  <r>
    <x v="2"/>
    <x v="14"/>
    <n v="2.8639362002132893"/>
  </r>
  <r>
    <x v="2"/>
    <x v="15"/>
    <n v="2.9327162002194682"/>
  </r>
  <r>
    <x v="2"/>
    <x v="16"/>
    <n v="3.553970663065956"/>
  </r>
  <r>
    <x v="2"/>
    <x v="17"/>
    <n v="1.1220284183066556"/>
  </r>
  <r>
    <x v="2"/>
    <x v="18"/>
    <n v="1.0279856311814803"/>
  </r>
  <r>
    <x v="2"/>
    <x v="19"/>
    <n v="1.4804984183066565"/>
  </r>
  <r>
    <x v="2"/>
    <x v="20"/>
    <n v="1.845391452908512"/>
  </r>
  <r>
    <x v="2"/>
    <x v="21"/>
    <n v="2.7763759392827447"/>
  </r>
  <r>
    <x v="2"/>
    <x v="22"/>
    <n v="2.8789959392819533"/>
  </r>
  <r>
    <x v="2"/>
    <x v="23"/>
    <n v="2.5888161995420509"/>
  </r>
  <r>
    <x v="2"/>
    <x v="24"/>
    <n v="2.7393890493469741"/>
  </r>
  <r>
    <x v="2"/>
    <x v="25"/>
    <n v="2.7575040485967897"/>
  </r>
  <r>
    <x v="2"/>
    <x v="26"/>
    <n v="2.6525491988158509"/>
  </r>
  <r>
    <x v="2"/>
    <x v="27"/>
    <n v="2.6514244988213331"/>
  </r>
  <r>
    <x v="2"/>
    <x v="28"/>
    <n v="2.6559232988202792"/>
  </r>
  <r>
    <x v="2"/>
    <x v="29"/>
    <n v="2.669044798821619"/>
  </r>
  <r>
    <x v="2"/>
    <x v="30"/>
    <n v="2.6675451988172934"/>
  </r>
  <r>
    <x v="2"/>
    <x v="31"/>
    <n v="2.6675451988095502"/>
  </r>
  <r>
    <x v="2"/>
    <x v="32"/>
    <n v="2.6750431988212013"/>
  </r>
  <r>
    <x v="2"/>
    <x v="33"/>
    <n v="2.6915387988211381"/>
  </r>
  <r>
    <x v="2"/>
    <x v="34"/>
    <n v="2.6866650988197174"/>
  </r>
  <r>
    <x v="2"/>
    <x v="35"/>
    <n v="2.702794798328362"/>
  </r>
  <r>
    <x v="2"/>
    <x v="36"/>
    <n v="2.7050351985814327"/>
  </r>
  <r>
    <x v="2"/>
    <x v="37"/>
    <n v="2.7710806502896435"/>
  </r>
  <r>
    <x v="2"/>
    <x v="38"/>
    <n v="2.7562974469620216"/>
  </r>
  <r>
    <x v="2"/>
    <x v="39"/>
    <n v="2.7313029432210354"/>
  </r>
  <r>
    <x v="2"/>
    <x v="40"/>
    <n v="2.7159554432491704"/>
  </r>
  <r>
    <x v="2"/>
    <x v="41"/>
    <n v="2.7370374346246433"/>
  </r>
  <r>
    <x v="2"/>
    <x v="42"/>
    <n v="2.7471192383182328"/>
  </r>
  <r>
    <x v="2"/>
    <x v="43"/>
    <n v="2.7410488476247088"/>
  </r>
  <r>
    <x v="2"/>
    <x v="44"/>
    <n v="2.7314886532668932"/>
  </r>
  <r>
    <x v="3"/>
    <x v="0"/>
    <n v="2.2507456739492757"/>
  </r>
  <r>
    <x v="3"/>
    <x v="1"/>
    <n v="2.2634621739483327"/>
  </r>
  <r>
    <x v="3"/>
    <x v="2"/>
    <n v="2.2839236737003907"/>
  </r>
  <r>
    <x v="3"/>
    <x v="3"/>
    <n v="2.1650218268875747"/>
  </r>
  <r>
    <x v="3"/>
    <x v="4"/>
    <n v="2.0649235268874877"/>
  </r>
  <r>
    <x v="3"/>
    <x v="5"/>
    <n v="2.1755190268878661"/>
  </r>
  <r>
    <x v="3"/>
    <x v="6"/>
    <n v="1.7290844735355113"/>
  </r>
  <r>
    <x v="3"/>
    <x v="7"/>
    <n v="1.661401674129044"/>
  </r>
  <r>
    <x v="3"/>
    <x v="8"/>
    <n v="1.9044214737843634"/>
  </r>
  <r>
    <x v="3"/>
    <x v="9"/>
    <n v="1.6145814737830961"/>
  </r>
  <r>
    <x v="3"/>
    <x v="10"/>
    <n v="1.2522814737907406"/>
  </r>
  <r>
    <x v="3"/>
    <x v="11"/>
    <n v="2.0803815069256419"/>
  </r>
  <r>
    <x v="3"/>
    <x v="12"/>
    <n v="2.2690049713228126"/>
  </r>
  <r>
    <x v="3"/>
    <x v="13"/>
    <n v="2.2243932890468781"/>
  </r>
  <r>
    <x v="3"/>
    <x v="14"/>
    <n v="2.5441249714799521"/>
  </r>
  <r>
    <x v="3"/>
    <x v="15"/>
    <n v="2.6129049714900798"/>
  </r>
  <r>
    <x v="3"/>
    <x v="16"/>
    <n v="3.0746665508968518"/>
  </r>
  <r>
    <x v="3"/>
    <x v="17"/>
    <n v="0.83714762146257338"/>
  </r>
  <r>
    <x v="3"/>
    <x v="18"/>
    <n v="0.75312104873036645"/>
  </r>
  <r>
    <x v="3"/>
    <x v="19"/>
    <n v="1.1956176214625722"/>
  </r>
  <r>
    <x v="3"/>
    <x v="20"/>
    <n v="1.3556256735644665"/>
  </r>
  <r>
    <x v="3"/>
    <x v="21"/>
    <n v="1.8514660646119034"/>
  </r>
  <r>
    <x v="3"/>
    <x v="22"/>
    <n v="2.2683315207497592"/>
  </r>
  <r>
    <x v="3"/>
    <x v="23"/>
    <n v="2.0379307269015627"/>
  </r>
  <r>
    <x v="3"/>
    <x v="24"/>
    <n v="2.2717936738979438"/>
  </r>
  <r>
    <x v="3"/>
    <x v="25"/>
    <n v="2.2538151739642927"/>
  </r>
  <r>
    <x v="3"/>
    <x v="26"/>
    <n v="2.0835231261984406"/>
  </r>
  <r>
    <x v="3"/>
    <x v="27"/>
    <n v="2.0853901261969732"/>
  </r>
  <r>
    <x v="3"/>
    <x v="28"/>
    <n v="2.0973389261972488"/>
  </r>
  <r>
    <x v="3"/>
    <x v="29"/>
    <n v="2.1141419261968872"/>
  </r>
  <r>
    <x v="3"/>
    <x v="30"/>
    <n v="2.1126483261980651"/>
  </r>
  <r>
    <x v="3"/>
    <x v="31"/>
    <n v="2.1126483262001723"/>
  </r>
  <r>
    <x v="3"/>
    <x v="32"/>
    <n v="2.1241577268865881"/>
  </r>
  <r>
    <x v="3"/>
    <x v="33"/>
    <n v="2.1406533265416812"/>
  </r>
  <r>
    <x v="3"/>
    <x v="34"/>
    <n v="2.0543979261974279"/>
  </r>
  <r>
    <x v="3"/>
    <x v="35"/>
    <n v="2.0532777262010899"/>
  </r>
  <r>
    <x v="3"/>
    <x v="36"/>
    <n v="2.0555181261975974"/>
  </r>
  <r>
    <x v="3"/>
    <x v="37"/>
    <n v="2.063091520685322"/>
  </r>
  <r>
    <x v="3"/>
    <x v="38"/>
    <n v="2.2665316738254799"/>
  </r>
  <r>
    <x v="3"/>
    <x v="39"/>
    <n v="2.2415371739485557"/>
  </r>
  <r>
    <x v="3"/>
    <x v="40"/>
    <n v="2.2261896739489728"/>
  </r>
  <r>
    <x v="3"/>
    <x v="41"/>
    <n v="2.2810021739514461"/>
  </r>
  <r>
    <x v="3"/>
    <x v="42"/>
    <n v="2.2768287739955975"/>
  </r>
  <r>
    <x v="3"/>
    <x v="43"/>
    <n v="2.2555691739494481"/>
  </r>
  <r>
    <x v="3"/>
    <x v="44"/>
    <n v="2.2419756739488061"/>
  </r>
  <r>
    <x v="4"/>
    <x v="0"/>
    <n v="2.0237534174890781"/>
  </r>
  <r>
    <x v="4"/>
    <x v="1"/>
    <n v="2.0364699174885894"/>
  </r>
  <r>
    <x v="4"/>
    <x v="2"/>
    <n v="2.0569314170348374"/>
  </r>
  <r>
    <x v="4"/>
    <x v="3"/>
    <n v="2.0084247887347884"/>
  </r>
  <r>
    <x v="4"/>
    <x v="4"/>
    <n v="1.9083264887347668"/>
  </r>
  <r>
    <x v="4"/>
    <x v="5"/>
    <n v="2.0189219887347334"/>
  </r>
  <r>
    <x v="4"/>
    <x v="6"/>
    <n v="1.5393677855868584"/>
  </r>
  <r>
    <x v="4"/>
    <x v="7"/>
    <n v="1.434409417822861"/>
  </r>
  <r>
    <x v="4"/>
    <x v="8"/>
    <n v="1.6774292172383694"/>
  </r>
  <r>
    <x v="4"/>
    <x v="9"/>
    <n v="1.3875892172273681"/>
  </r>
  <r>
    <x v="4"/>
    <x v="10"/>
    <n v="1.0252892172328874"/>
  </r>
  <r>
    <x v="4"/>
    <x v="11"/>
    <n v="2.0173845152673087"/>
  </r>
  <r>
    <x v="4"/>
    <x v="12"/>
    <n v="2.1616999008111435"/>
  </r>
  <r>
    <x v="4"/>
    <x v="13"/>
    <n v="2.2125327866727864"/>
  </r>
  <r>
    <x v="4"/>
    <x v="14"/>
    <n v="2.5143715075418762"/>
  </r>
  <r>
    <x v="4"/>
    <x v="15"/>
    <n v="2.5831515075498546"/>
  </r>
  <r>
    <x v="4"/>
    <x v="16"/>
    <n v="2.9312216469262902"/>
  </r>
  <r>
    <x v="4"/>
    <x v="17"/>
    <n v="0.78804594867502786"/>
  </r>
  <r>
    <x v="4"/>
    <x v="18"/>
    <n v="0.6990908888192543"/>
  </r>
  <r>
    <x v="4"/>
    <x v="19"/>
    <n v="1.1465159486750292"/>
  </r>
  <r>
    <x v="4"/>
    <x v="20"/>
    <n v="1.1286334168555259"/>
  </r>
  <r>
    <x v="4"/>
    <x v="21"/>
    <n v="1.5999382075294"/>
  </r>
  <r>
    <x v="4"/>
    <x v="22"/>
    <n v="1.7291484760113898"/>
  </r>
  <r>
    <x v="4"/>
    <x v="23"/>
    <n v="1.8813336887301917"/>
  </r>
  <r>
    <x v="4"/>
    <x v="24"/>
    <n v="2.044801417498272"/>
  </r>
  <r>
    <x v="4"/>
    <x v="25"/>
    <n v="2.0268229174963395"/>
  </r>
  <r>
    <x v="4"/>
    <x v="26"/>
    <n v="1.9309374887833806"/>
  </r>
  <r>
    <x v="4"/>
    <x v="27"/>
    <n v="1.9328044887838329"/>
  </r>
  <r>
    <x v="4"/>
    <x v="28"/>
    <n v="1.9447532887837355"/>
  </r>
  <r>
    <x v="4"/>
    <x v="29"/>
    <n v="1.9615562887838531"/>
  </r>
  <r>
    <x v="4"/>
    <x v="30"/>
    <n v="1.9600626887591655"/>
  </r>
  <r>
    <x v="4"/>
    <x v="31"/>
    <n v="1.9600626887588364"/>
  </r>
  <r>
    <x v="4"/>
    <x v="32"/>
    <n v="1.967560688734769"/>
  </r>
  <r>
    <x v="4"/>
    <x v="33"/>
    <n v="1.9840562887347699"/>
  </r>
  <r>
    <x v="4"/>
    <x v="34"/>
    <n v="1.9018122887836735"/>
  </r>
  <r>
    <x v="4"/>
    <x v="35"/>
    <n v="1.9006920887825378"/>
  </r>
  <r>
    <x v="4"/>
    <x v="36"/>
    <n v="1.9029324887836536"/>
  </r>
  <r>
    <x v="4"/>
    <x v="37"/>
    <n v="1.5239084760099004"/>
  </r>
  <r>
    <x v="4"/>
    <x v="38"/>
    <n v="2.0395394172622598"/>
  </r>
  <r>
    <x v="4"/>
    <x v="39"/>
    <n v="2.0145449174886974"/>
  </r>
  <r>
    <x v="4"/>
    <x v="40"/>
    <n v="1.9991974174889031"/>
  </r>
  <r>
    <x v="4"/>
    <x v="41"/>
    <n v="2.0540099174894806"/>
  </r>
  <r>
    <x v="4"/>
    <x v="42"/>
    <n v="2.0597104175271421"/>
  </r>
  <r>
    <x v="4"/>
    <x v="43"/>
    <n v="2.0285769174891328"/>
  </r>
  <r>
    <x v="4"/>
    <x v="44"/>
    <n v="2.0149834174888213"/>
  </r>
  <r>
    <x v="5"/>
    <x v="0"/>
    <n v="1.7955427376914423"/>
  </r>
  <r>
    <x v="5"/>
    <x v="1"/>
    <n v="1.8082592376914377"/>
  </r>
  <r>
    <x v="5"/>
    <x v="2"/>
    <n v="1.8468472376914378"/>
  </r>
  <r>
    <x v="5"/>
    <x v="3"/>
    <n v="1.970389724035734"/>
  </r>
  <r>
    <x v="5"/>
    <x v="4"/>
    <n v="1.8702914240357313"/>
  </r>
  <r>
    <x v="5"/>
    <x v="5"/>
    <n v="1.980886924035703"/>
  </r>
  <r>
    <x v="5"/>
    <x v="6"/>
    <n v="1.5053219804971465"/>
  </r>
  <r>
    <x v="5"/>
    <x v="7"/>
    <n v="1.2061987376911136"/>
  </r>
  <r>
    <x v="5"/>
    <x v="8"/>
    <n v="1.5386494839406466"/>
  </r>
  <r>
    <x v="5"/>
    <x v="9"/>
    <n v="1.2488094839419805"/>
  </r>
  <r>
    <x v="5"/>
    <x v="10"/>
    <n v="0.88650948394303841"/>
  </r>
  <r>
    <x v="5"/>
    <x v="11"/>
    <n v="1.9925013426004796"/>
  </r>
  <r>
    <x v="5"/>
    <x v="12"/>
    <n v="2.1144709053527406"/>
  </r>
  <r>
    <x v="5"/>
    <x v="13"/>
    <n v="2.2078852950566286"/>
  </r>
  <r>
    <x v="5"/>
    <x v="14"/>
    <n v="2.5079046334900474"/>
  </r>
  <r>
    <x v="5"/>
    <x v="15"/>
    <n v="2.5766846334964821"/>
  </r>
  <r>
    <x v="5"/>
    <x v="16"/>
    <n v="2.8759730264052381"/>
  </r>
  <r>
    <x v="5"/>
    <x v="17"/>
    <n v="0.77149660262060027"/>
  </r>
  <r>
    <x v="5"/>
    <x v="18"/>
    <n v="0.67518502453317975"/>
  </r>
  <r>
    <x v="5"/>
    <x v="19"/>
    <n v="1.1299666026206012"/>
  </r>
  <r>
    <x v="5"/>
    <x v="20"/>
    <n v="1.0076128393078614"/>
  </r>
  <r>
    <x v="5"/>
    <x v="21"/>
    <n v="1.3294650731043507"/>
  </r>
  <r>
    <x v="5"/>
    <x v="22"/>
    <n v="1.432085073104242"/>
  </r>
  <r>
    <x v="5"/>
    <x v="23"/>
    <n v="1.8432986240318587"/>
  </r>
  <r>
    <x v="5"/>
    <x v="24"/>
    <n v="1.8165907376915327"/>
  </r>
  <r>
    <x v="5"/>
    <x v="25"/>
    <n v="1.7986122376915361"/>
  </r>
  <r>
    <x v="5"/>
    <x v="26"/>
    <n v="1.9070316241169467"/>
  </r>
  <r>
    <x v="5"/>
    <x v="27"/>
    <n v="1.9059069240357323"/>
  </r>
  <r>
    <x v="5"/>
    <x v="28"/>
    <n v="1.9104057240356671"/>
  </r>
  <r>
    <x v="5"/>
    <x v="29"/>
    <n v="1.9235272240357646"/>
  </r>
  <r>
    <x v="5"/>
    <x v="30"/>
    <n v="1.9220276240354401"/>
  </r>
  <r>
    <x v="5"/>
    <x v="31"/>
    <n v="1.9220276240348872"/>
  </r>
  <r>
    <x v="5"/>
    <x v="32"/>
    <n v="1.9295256240357328"/>
  </r>
  <r>
    <x v="5"/>
    <x v="33"/>
    <n v="1.9460212240357335"/>
  </r>
  <r>
    <x v="5"/>
    <x v="34"/>
    <n v="1.8779064241981658"/>
  </r>
  <r>
    <x v="5"/>
    <x v="35"/>
    <n v="1.87678622419721"/>
  </r>
  <r>
    <x v="5"/>
    <x v="36"/>
    <n v="1.8790266241982236"/>
  </r>
  <r>
    <x v="5"/>
    <x v="37"/>
    <n v="1.226845073104021"/>
  </r>
  <r>
    <x v="5"/>
    <x v="38"/>
    <n v="1.8113287376914533"/>
  </r>
  <r>
    <x v="5"/>
    <x v="39"/>
    <n v="1.7863342376914384"/>
  </r>
  <r>
    <x v="5"/>
    <x v="40"/>
    <n v="1.770986737691441"/>
  </r>
  <r>
    <x v="5"/>
    <x v="41"/>
    <n v="1.8257992376914487"/>
  </r>
  <r>
    <x v="5"/>
    <x v="42"/>
    <n v="1.8314997376915434"/>
  </r>
  <r>
    <x v="5"/>
    <x v="43"/>
    <n v="1.8003662376914442"/>
  </r>
  <r>
    <x v="5"/>
    <x v="44"/>
    <n v="1.7867727376914402"/>
  </r>
  <r>
    <x v="6"/>
    <x v="0"/>
    <n v="1.7786268025623211"/>
  </r>
  <r>
    <x v="6"/>
    <x v="1"/>
    <n v="1.7913433025623151"/>
  </r>
  <r>
    <x v="6"/>
    <x v="2"/>
    <n v="1.8299313025623178"/>
  </r>
  <r>
    <x v="6"/>
    <x v="3"/>
    <n v="1.9008265350774138"/>
  </r>
  <r>
    <x v="6"/>
    <x v="4"/>
    <n v="1.8007282350774148"/>
  </r>
  <r>
    <x v="6"/>
    <x v="5"/>
    <n v="1.9113237350774146"/>
  </r>
  <r>
    <x v="6"/>
    <x v="6"/>
    <n v="1.4703002922483692"/>
  </r>
  <r>
    <x v="6"/>
    <x v="7"/>
    <n v="1.1892828025620616"/>
  </r>
  <r>
    <x v="6"/>
    <x v="8"/>
    <n v="1.536355041183719"/>
  </r>
  <r>
    <x v="6"/>
    <x v="9"/>
    <n v="1.2465150411852532"/>
  </r>
  <r>
    <x v="6"/>
    <x v="10"/>
    <n v="0.88421504118652083"/>
  </r>
  <r>
    <x v="6"/>
    <x v="11"/>
    <n v="1.9673014303403613"/>
  </r>
  <r>
    <x v="6"/>
    <x v="12"/>
    <n v="2.0660859190315324"/>
  </r>
  <r>
    <x v="6"/>
    <x v="13"/>
    <n v="2.2031309381851711"/>
  </r>
  <r>
    <x v="6"/>
    <x v="14"/>
    <n v="2.5008533145456822"/>
  </r>
  <r>
    <x v="6"/>
    <x v="15"/>
    <n v="2.5696333145456829"/>
  </r>
  <r>
    <x v="6"/>
    <x v="16"/>
    <n v="2.8186599011353612"/>
  </r>
  <r>
    <x v="6"/>
    <x v="17"/>
    <n v="0.76881032715041653"/>
  </r>
  <r>
    <x v="6"/>
    <x v="18"/>
    <n v="0.66888933711808785"/>
  </r>
  <r>
    <x v="6"/>
    <x v="19"/>
    <n v="1.1272803271504162"/>
  </r>
  <r>
    <x v="6"/>
    <x v="20"/>
    <n v="1.0011157409780205"/>
  </r>
  <r>
    <x v="6"/>
    <x v="21"/>
    <n v="1.3211323380267657"/>
  </r>
  <r>
    <x v="6"/>
    <x v="22"/>
    <n v="1.423752338026649"/>
  </r>
  <r>
    <x v="6"/>
    <x v="23"/>
    <n v="1.7737354350774146"/>
  </r>
  <r>
    <x v="6"/>
    <x v="24"/>
    <n v="1.7996748025624265"/>
  </r>
  <r>
    <x v="6"/>
    <x v="25"/>
    <n v="1.7816963025624317"/>
  </r>
  <r>
    <x v="6"/>
    <x v="26"/>
    <n v="1.8374684350772559"/>
  </r>
  <r>
    <x v="6"/>
    <x v="27"/>
    <n v="1.8363437350774143"/>
  </r>
  <r>
    <x v="6"/>
    <x v="28"/>
    <n v="1.840842535077414"/>
  </r>
  <r>
    <x v="6"/>
    <x v="29"/>
    <n v="1.8539640350774138"/>
  </r>
  <r>
    <x v="6"/>
    <x v="30"/>
    <n v="1.8524644350774144"/>
  </r>
  <r>
    <x v="6"/>
    <x v="31"/>
    <n v="1.8524644350774144"/>
  </r>
  <r>
    <x v="6"/>
    <x v="32"/>
    <n v="1.859962435077414"/>
  </r>
  <r>
    <x v="6"/>
    <x v="33"/>
    <n v="1.8764580350774138"/>
  </r>
  <r>
    <x v="6"/>
    <x v="34"/>
    <n v="1.8715843350774146"/>
  </r>
  <r>
    <x v="6"/>
    <x v="35"/>
    <n v="1.8704905371209153"/>
  </r>
  <r>
    <x v="6"/>
    <x v="36"/>
    <n v="1.8727309371207974"/>
  </r>
  <r>
    <x v="6"/>
    <x v="37"/>
    <n v="1.2185123380263845"/>
  </r>
  <r>
    <x v="6"/>
    <x v="38"/>
    <n v="1.7944128025623334"/>
  </r>
  <r>
    <x v="6"/>
    <x v="39"/>
    <n v="1.7694183025623167"/>
  </r>
  <r>
    <x v="6"/>
    <x v="40"/>
    <n v="1.7540708025623204"/>
  </r>
  <r>
    <x v="6"/>
    <x v="41"/>
    <n v="1.8088833025623283"/>
  </r>
  <r>
    <x v="6"/>
    <x v="42"/>
    <n v="1.8145838025623158"/>
  </r>
  <r>
    <x v="6"/>
    <x v="43"/>
    <n v="1.783450302562323"/>
  </r>
  <r>
    <x v="6"/>
    <x v="44"/>
    <n v="1.7698568025623189"/>
  </r>
  <r>
    <x v="7"/>
    <x v="0"/>
    <n v="1.768289393197884"/>
  </r>
  <r>
    <x v="7"/>
    <x v="1"/>
    <n v="1.7810058931979005"/>
  </r>
  <r>
    <x v="7"/>
    <x v="2"/>
    <n v="1.8195938931979023"/>
  </r>
  <r>
    <x v="7"/>
    <x v="3"/>
    <n v="1.9000331836150695"/>
  </r>
  <r>
    <x v="7"/>
    <x v="4"/>
    <n v="1.7999348836150688"/>
  </r>
  <r>
    <x v="7"/>
    <x v="5"/>
    <n v="1.9105303836150702"/>
  </r>
  <r>
    <x v="7"/>
    <x v="6"/>
    <n v="1.4703002922483674"/>
  </r>
  <r>
    <x v="7"/>
    <x v="7"/>
    <n v="1.1789453931977321"/>
  </r>
  <r>
    <x v="7"/>
    <x v="8"/>
    <n v="1.5329053295204544"/>
  </r>
  <r>
    <x v="7"/>
    <x v="9"/>
    <n v="1.2430653295214524"/>
  </r>
  <r>
    <x v="7"/>
    <x v="10"/>
    <n v="0.88076532952223618"/>
  </r>
  <r>
    <x v="7"/>
    <x v="11"/>
    <n v="1.9673014303403622"/>
  </r>
  <r>
    <x v="7"/>
    <x v="12"/>
    <n v="2.0660859190315315"/>
  </r>
  <r>
    <x v="7"/>
    <x v="13"/>
    <n v="2.203130938185172"/>
  </r>
  <r>
    <x v="7"/>
    <x v="14"/>
    <n v="2.5008533145456839"/>
  </r>
  <r>
    <x v="7"/>
    <x v="15"/>
    <n v="2.5696333145456864"/>
  </r>
  <r>
    <x v="7"/>
    <x v="16"/>
    <n v="2.8186599011353612"/>
  </r>
  <r>
    <x v="7"/>
    <x v="17"/>
    <n v="3.0111297107538912"/>
  </r>
  <r>
    <x v="7"/>
    <x v="18"/>
    <n v="0.66902790009980384"/>
  </r>
  <r>
    <x v="7"/>
    <x v="19"/>
    <n v="1.3038079001018792"/>
  </r>
  <r>
    <x v="7"/>
    <x v="20"/>
    <n v="0.99530529857381367"/>
  </r>
  <r>
    <x v="7"/>
    <x v="21"/>
    <n v="1.3093882749464321"/>
  </r>
  <r>
    <x v="7"/>
    <x v="22"/>
    <n v="1.4120082749463732"/>
  </r>
  <r>
    <x v="7"/>
    <x v="23"/>
    <n v="1.7729420836150684"/>
  </r>
  <r>
    <x v="7"/>
    <x v="24"/>
    <n v="1.789337393197975"/>
  </r>
  <r>
    <x v="7"/>
    <x v="25"/>
    <n v="1.7713588931979749"/>
  </r>
  <r>
    <x v="7"/>
    <x v="26"/>
    <n v="1.8366750836149435"/>
  </r>
  <r>
    <x v="7"/>
    <x v="27"/>
    <n v="1.8355503836150695"/>
  </r>
  <r>
    <x v="7"/>
    <x v="28"/>
    <n v="1.8400491836150683"/>
  </r>
  <r>
    <x v="7"/>
    <x v="29"/>
    <n v="1.8531706836150685"/>
  </r>
  <r>
    <x v="7"/>
    <x v="30"/>
    <n v="1.8516710836150685"/>
  </r>
  <r>
    <x v="7"/>
    <x v="31"/>
    <n v="1.8516710836150685"/>
  </r>
  <r>
    <x v="7"/>
    <x v="32"/>
    <n v="1.8591690836150681"/>
  </r>
  <r>
    <x v="7"/>
    <x v="33"/>
    <n v="1.8756646836150688"/>
  </r>
  <r>
    <x v="7"/>
    <x v="34"/>
    <n v="1.8707909836150689"/>
  </r>
  <r>
    <x v="7"/>
    <x v="35"/>
    <n v="1.8706291001028712"/>
  </r>
  <r>
    <x v="7"/>
    <x v="36"/>
    <n v="1.8728695001027775"/>
  </r>
  <r>
    <x v="7"/>
    <x v="37"/>
    <n v="1.2067682749461726"/>
  </r>
  <r>
    <x v="7"/>
    <x v="38"/>
    <n v="1.7840753931979112"/>
  </r>
  <r>
    <x v="7"/>
    <x v="39"/>
    <n v="1.7590808931979021"/>
  </r>
  <r>
    <x v="7"/>
    <x v="40"/>
    <n v="1.7437333931979033"/>
  </r>
  <r>
    <x v="7"/>
    <x v="41"/>
    <n v="1.798545893197909"/>
  </r>
  <r>
    <x v="7"/>
    <x v="42"/>
    <n v="1.8042463931978996"/>
  </r>
  <r>
    <x v="7"/>
    <x v="43"/>
    <n v="1.7731128931979054"/>
  </r>
  <r>
    <x v="7"/>
    <x v="44"/>
    <n v="1.7595193931979014"/>
  </r>
  <r>
    <x v="8"/>
    <x v="0"/>
    <n v="1.7612620658903511"/>
  </r>
  <r>
    <x v="8"/>
    <x v="1"/>
    <n v="1.7739785658903504"/>
  </r>
  <r>
    <x v="8"/>
    <x v="2"/>
    <n v="1.8125665658903496"/>
  </r>
  <r>
    <x v="8"/>
    <x v="3"/>
    <n v="1.8992394183692758"/>
  </r>
  <r>
    <x v="8"/>
    <x v="4"/>
    <n v="1.7991411183692763"/>
  </r>
  <r>
    <x v="8"/>
    <x v="5"/>
    <n v="1.9097366183692754"/>
  </r>
  <r>
    <x v="8"/>
    <x v="6"/>
    <n v="1.4703002922483683"/>
  </r>
  <r>
    <x v="8"/>
    <x v="7"/>
    <n v="1.171918065890349"/>
  </r>
  <r>
    <x v="8"/>
    <x v="8"/>
    <n v="1.5306270880954433"/>
  </r>
  <r>
    <x v="8"/>
    <x v="9"/>
    <n v="1.240787088095443"/>
  </r>
  <r>
    <x v="8"/>
    <x v="10"/>
    <n v="0.87848708809544285"/>
  </r>
  <r>
    <x v="8"/>
    <x v="11"/>
    <n v="1.9673014303403591"/>
  </r>
  <r>
    <x v="8"/>
    <x v="12"/>
    <n v="2.0660859190315315"/>
  </r>
  <r>
    <x v="8"/>
    <x v="13"/>
    <n v="2.2031309381851707"/>
  </r>
  <r>
    <x v="8"/>
    <x v="14"/>
    <n v="2.5008533145456804"/>
  </r>
  <r>
    <x v="8"/>
    <x v="15"/>
    <n v="2.5696333145456847"/>
  </r>
  <r>
    <x v="8"/>
    <x v="16"/>
    <n v="2.8186599011353604"/>
  </r>
  <r>
    <x v="8"/>
    <x v="17"/>
    <n v="0.75870754665719231"/>
  </r>
  <r>
    <x v="8"/>
    <x v="18"/>
    <n v="0.66605768324132719"/>
  </r>
  <r>
    <x v="8"/>
    <x v="19"/>
    <n v="1.1171775466571923"/>
  </r>
  <r>
    <x v="8"/>
    <x v="20"/>
    <n v="0.9888250452361248"/>
  </r>
  <r>
    <x v="8"/>
    <x v="21"/>
    <n v="1.301357586122279"/>
  </r>
  <r>
    <x v="8"/>
    <x v="22"/>
    <n v="1.4039775861222796"/>
  </r>
  <r>
    <x v="8"/>
    <x v="23"/>
    <n v="1.7721483183692761"/>
  </r>
  <r>
    <x v="8"/>
    <x v="24"/>
    <n v="1.7823100658903497"/>
  </r>
  <r>
    <x v="8"/>
    <x v="25"/>
    <n v="1.7643315658903502"/>
  </r>
  <r>
    <x v="8"/>
    <x v="26"/>
    <n v="1.8358813183692759"/>
  </r>
  <r>
    <x v="8"/>
    <x v="27"/>
    <n v="1.8347566183692758"/>
  </r>
  <r>
    <x v="8"/>
    <x v="28"/>
    <n v="1.839255418369276"/>
  </r>
  <r>
    <x v="8"/>
    <x v="29"/>
    <n v="1.8523769183692758"/>
  </r>
  <r>
    <x v="8"/>
    <x v="30"/>
    <n v="1.8508773183692764"/>
  </r>
  <r>
    <x v="8"/>
    <x v="31"/>
    <n v="1.8508773183692764"/>
  </r>
  <r>
    <x v="8"/>
    <x v="32"/>
    <n v="1.8583753183692753"/>
  </r>
  <r>
    <x v="8"/>
    <x v="33"/>
    <n v="1.8748709183692767"/>
  </r>
  <r>
    <x v="8"/>
    <x v="34"/>
    <n v="1.8687790832413278"/>
  </r>
  <r>
    <x v="8"/>
    <x v="35"/>
    <n v="1.8676588832413277"/>
  </r>
  <r>
    <x v="8"/>
    <x v="36"/>
    <n v="1.8698992832413273"/>
  </r>
  <r>
    <x v="8"/>
    <x v="37"/>
    <n v="1.1987375861222798"/>
  </r>
  <r>
    <x v="8"/>
    <x v="38"/>
    <n v="1.7770480658903505"/>
  </r>
  <r>
    <x v="8"/>
    <x v="39"/>
    <n v="1.7520535658903498"/>
  </r>
  <r>
    <x v="8"/>
    <x v="40"/>
    <n v="1.7367060658903499"/>
  </r>
  <r>
    <x v="8"/>
    <x v="41"/>
    <n v="1.7915185658903496"/>
  </r>
  <r>
    <x v="8"/>
    <x v="42"/>
    <n v="1.7972190658903497"/>
  </r>
  <r>
    <x v="8"/>
    <x v="43"/>
    <n v="1.7660855658903503"/>
  </r>
  <r>
    <x v="8"/>
    <x v="44"/>
    <n v="1.7524920658903507"/>
  </r>
  <r>
    <x v="9"/>
    <x v="0"/>
    <n v="1.7612620658903484"/>
  </r>
  <r>
    <x v="9"/>
    <x v="1"/>
    <n v="1.7739785658903482"/>
  </r>
  <r>
    <x v="9"/>
    <x v="2"/>
    <n v="1.8125665658903487"/>
  </r>
  <r>
    <x v="9"/>
    <x v="3"/>
    <n v="1.899239418829795"/>
  </r>
  <r>
    <x v="9"/>
    <x v="4"/>
    <n v="1.7991411188297954"/>
  </r>
  <r>
    <x v="9"/>
    <x v="5"/>
    <n v="1.9097366188297951"/>
  </r>
  <r>
    <x v="9"/>
    <x v="6"/>
    <n v="1.4703002922483674"/>
  </r>
  <r>
    <x v="9"/>
    <x v="7"/>
    <n v="1.1719180658903499"/>
  </r>
  <r>
    <x v="9"/>
    <x v="8"/>
    <n v="1.5306270880954411"/>
  </r>
  <r>
    <x v="9"/>
    <x v="9"/>
    <n v="1.2407870880954444"/>
  </r>
  <r>
    <x v="9"/>
    <x v="10"/>
    <n v="0.87848708809544374"/>
  </r>
  <r>
    <x v="9"/>
    <x v="11"/>
    <n v="1.9673014303403578"/>
  </r>
  <r>
    <x v="9"/>
    <x v="12"/>
    <n v="2.0660859190315302"/>
  </r>
  <r>
    <x v="9"/>
    <x v="13"/>
    <n v="2.2031309381851707"/>
  </r>
  <r>
    <x v="9"/>
    <x v="14"/>
    <n v="2.5008533145456848"/>
  </r>
  <r>
    <x v="9"/>
    <x v="15"/>
    <n v="2.5696333145456864"/>
  </r>
  <r>
    <x v="9"/>
    <x v="16"/>
    <n v="2.8186599011353648"/>
  </r>
  <r>
    <x v="9"/>
    <x v="17"/>
    <n v="0.75870754665719253"/>
  </r>
  <r>
    <x v="9"/>
    <x v="18"/>
    <n v="0.66605768324132764"/>
  </r>
  <r>
    <x v="9"/>
    <x v="19"/>
    <n v="1.1171775466571923"/>
  </r>
  <r>
    <x v="9"/>
    <x v="20"/>
    <n v="0.98882504523612524"/>
  </r>
  <r>
    <x v="9"/>
    <x v="21"/>
    <n v="1.3013575861222804"/>
  </r>
  <r>
    <x v="9"/>
    <x v="22"/>
    <n v="1.4039775861222801"/>
  </r>
  <r>
    <x v="9"/>
    <x v="23"/>
    <n v="1.7721483188297953"/>
  </r>
  <r>
    <x v="9"/>
    <x v="24"/>
    <n v="1.7823100658903481"/>
  </r>
  <r>
    <x v="9"/>
    <x v="25"/>
    <n v="1.7643315658903489"/>
  </r>
  <r>
    <x v="9"/>
    <x v="26"/>
    <n v="1.8358813188297955"/>
  </r>
  <r>
    <x v="9"/>
    <x v="27"/>
    <n v="1.8347566188297946"/>
  </r>
  <r>
    <x v="9"/>
    <x v="28"/>
    <n v="1.8392554188297947"/>
  </r>
  <r>
    <x v="9"/>
    <x v="29"/>
    <n v="1.8523769188297954"/>
  </r>
  <r>
    <x v="9"/>
    <x v="30"/>
    <n v="1.8508773188297956"/>
  </r>
  <r>
    <x v="9"/>
    <x v="31"/>
    <n v="1.8508773188297956"/>
  </r>
  <r>
    <x v="9"/>
    <x v="32"/>
    <n v="1.8583753188297958"/>
  </r>
  <r>
    <x v="9"/>
    <x v="33"/>
    <n v="1.8748709188297963"/>
  </r>
  <r>
    <x v="9"/>
    <x v="34"/>
    <n v="1.8687790832413269"/>
  </r>
  <r>
    <x v="9"/>
    <x v="35"/>
    <n v="1.8676588832413268"/>
  </r>
  <r>
    <x v="9"/>
    <x v="36"/>
    <n v="1.8698992832413281"/>
  </r>
  <r>
    <x v="9"/>
    <x v="37"/>
    <n v="1.1987375861222807"/>
  </r>
  <r>
    <x v="9"/>
    <x v="38"/>
    <n v="1.7770480658903487"/>
  </r>
  <r>
    <x v="9"/>
    <x v="39"/>
    <n v="1.7520535658903484"/>
  </r>
  <r>
    <x v="9"/>
    <x v="40"/>
    <n v="1.7367060658903495"/>
  </r>
  <r>
    <x v="9"/>
    <x v="41"/>
    <n v="1.7915185658903485"/>
  </r>
  <r>
    <x v="9"/>
    <x v="42"/>
    <n v="1.797219065890348"/>
  </r>
  <r>
    <x v="9"/>
    <x v="43"/>
    <n v="1.7660855658903489"/>
  </r>
  <r>
    <x v="9"/>
    <x v="44"/>
    <n v="1.7524920658903493"/>
  </r>
  <r>
    <x v="10"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4" indent="0" outline="1" outlineData="1" multipleFieldFilters="0" colHeaderCaption="price_c">
  <location ref="A3:K49" firstHeaderRow="1" firstDataRow="2" firstDataCol="1"/>
  <pivotFields count="3">
    <pivotField axis="axisCol" showAll="0" defaultSubtotal="0">
      <items count="12">
        <item h="1" m="1" x="11"/>
        <item x="0"/>
        <item x="1"/>
        <item x="2"/>
        <item x="3"/>
        <item x="4"/>
        <item x="5"/>
        <item h="1" x="10"/>
        <item x="6"/>
        <item x="7"/>
        <item x="8"/>
        <item x="9"/>
      </items>
    </pivotField>
    <pivotField axis="axisRow" showAll="0" sortType="ascending" defaultSubtotal="0">
      <items count="47">
        <item x="6"/>
        <item x="1"/>
        <item x="4"/>
        <item x="15"/>
        <item x="5"/>
        <item x="24"/>
        <item x="9"/>
        <item x="8"/>
        <item x="10"/>
        <item x="25"/>
        <item x="31"/>
        <item x="32"/>
        <item x="28"/>
        <item x="33"/>
        <item x="29"/>
        <item x="7"/>
        <item x="21"/>
        <item x="22"/>
        <item x="38"/>
        <item x="37"/>
        <item x="36"/>
        <item x="34"/>
        <item x="42"/>
        <item x="17"/>
        <item x="41"/>
        <item x="26"/>
        <item x="3"/>
        <item x="40"/>
        <item x="30"/>
        <item x="44"/>
        <item x="2"/>
        <item x="16"/>
        <item x="27"/>
        <item x="19"/>
        <item x="18"/>
        <item x="39"/>
        <item x="35"/>
        <item x="43"/>
        <item h="1" m="1" x="46"/>
        <item x="12"/>
        <item x="14"/>
        <item x="13"/>
        <item x="23"/>
        <item x="11"/>
        <item x="0"/>
        <item x="20"/>
        <item x="45"/>
      </items>
    </pivotField>
    <pivotField dataField="1" showAll="0" defaultSubtotal="0"/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</colItems>
  <dataFields count="1">
    <dataField name="Summe von Price in USD/GJ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4" indent="0" outline="1" outlineData="1" multipleFieldFilters="0" colHeaderCaption="price_c">
  <location ref="A3:K49" firstHeaderRow="1" firstDataRow="2" firstDataCol="1"/>
  <pivotFields count="3">
    <pivotField axis="axisRow" showAll="0" sortType="ascending" defaultSubtotal="0">
      <items count="47">
        <item x="6"/>
        <item x="1"/>
        <item x="4"/>
        <item x="15"/>
        <item x="5"/>
        <item x="24"/>
        <item x="9"/>
        <item x="8"/>
        <item x="10"/>
        <item x="25"/>
        <item x="31"/>
        <item x="32"/>
        <item x="28"/>
        <item x="33"/>
        <item x="29"/>
        <item x="7"/>
        <item x="21"/>
        <item x="22"/>
        <item x="38"/>
        <item x="37"/>
        <item x="36"/>
        <item x="34"/>
        <item x="42"/>
        <item x="17"/>
        <item x="41"/>
        <item x="26"/>
        <item x="3"/>
        <item x="40"/>
        <item x="30"/>
        <item x="44"/>
        <item x="2"/>
        <item x="16"/>
        <item x="27"/>
        <item x="19"/>
        <item x="18"/>
        <item x="39"/>
        <item x="35"/>
        <item x="43"/>
        <item h="1" m="1" x="46"/>
        <item x="12"/>
        <item x="14"/>
        <item x="13"/>
        <item x="23"/>
        <item x="11"/>
        <item x="0"/>
        <item x="20"/>
        <item x="45"/>
      </items>
    </pivotField>
    <pivotField axis="axisCol" showAll="0" defaultSubtotal="0">
      <items count="12">
        <item h="1" x="10"/>
        <item h="1" m="1" x="11"/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howAll="0" defaultSubtota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1"/>
  </colFields>
  <col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me von Consumption in PJ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"/>
  <sheetViews>
    <sheetView topLeftCell="A424" workbookViewId="0">
      <selection activeCell="I25" sqref="I25"/>
    </sheetView>
  </sheetViews>
  <sheetFormatPr defaultColWidth="11.42578125" defaultRowHeight="15" x14ac:dyDescent="0.25"/>
  <sheetData>
    <row r="1" spans="1:3" x14ac:dyDescent="0.25">
      <c r="A1" s="1" t="s">
        <v>54</v>
      </c>
      <c r="B1" s="1" t="s">
        <v>55</v>
      </c>
      <c r="C1" s="1" t="s">
        <v>56</v>
      </c>
    </row>
    <row r="2" spans="1:3" x14ac:dyDescent="0.25">
      <c r="A2" s="1" t="s">
        <v>42</v>
      </c>
      <c r="B2" s="1" t="s">
        <v>60</v>
      </c>
      <c r="C2">
        <v>3.5390078385587955</v>
      </c>
    </row>
    <row r="3" spans="1:3" x14ac:dyDescent="0.25">
      <c r="A3" s="1" t="s">
        <v>42</v>
      </c>
      <c r="B3" s="1" t="s">
        <v>61</v>
      </c>
      <c r="C3">
        <v>3.5517243385587829</v>
      </c>
    </row>
    <row r="4" spans="1:3" x14ac:dyDescent="0.25">
      <c r="A4" s="1" t="s">
        <v>42</v>
      </c>
      <c r="B4" s="1" t="s">
        <v>62</v>
      </c>
      <c r="C4">
        <v>3.5902901384895021</v>
      </c>
    </row>
    <row r="5" spans="1:3" x14ac:dyDescent="0.25">
      <c r="A5" s="1" t="s">
        <v>42</v>
      </c>
      <c r="B5" s="1" t="s">
        <v>0</v>
      </c>
      <c r="C5">
        <v>3.6123038388354449</v>
      </c>
    </row>
    <row r="6" spans="1:3" x14ac:dyDescent="0.25">
      <c r="A6" s="1" t="s">
        <v>42</v>
      </c>
      <c r="B6" s="1" t="s">
        <v>1</v>
      </c>
      <c r="C6">
        <v>3.5863769384894373</v>
      </c>
    </row>
    <row r="7" spans="1:3" x14ac:dyDescent="0.25">
      <c r="A7" s="1" t="s">
        <v>42</v>
      </c>
      <c r="B7" s="1" t="s">
        <v>2</v>
      </c>
      <c r="C7">
        <v>3.6134420388354331</v>
      </c>
    </row>
    <row r="8" spans="1:3" x14ac:dyDescent="0.25">
      <c r="A8" s="1" t="s">
        <v>42</v>
      </c>
      <c r="B8" s="1" t="s">
        <v>3</v>
      </c>
      <c r="C8">
        <v>3.0022092392391042</v>
      </c>
    </row>
    <row r="9" spans="1:3" x14ac:dyDescent="0.25">
      <c r="A9" s="1" t="s">
        <v>42</v>
      </c>
      <c r="B9" s="1" t="s">
        <v>4</v>
      </c>
      <c r="C9">
        <v>2.1308006537709212</v>
      </c>
    </row>
    <row r="10" spans="1:3" x14ac:dyDescent="0.25">
      <c r="A10" s="1" t="s">
        <v>42</v>
      </c>
      <c r="B10" s="1" t="s">
        <v>5</v>
      </c>
      <c r="C10">
        <v>3.1565901382738359</v>
      </c>
    </row>
    <row r="11" spans="1:3" x14ac:dyDescent="0.25">
      <c r="A11" s="1" t="s">
        <v>42</v>
      </c>
      <c r="B11" s="1" t="s">
        <v>6</v>
      </c>
      <c r="C11">
        <v>3.445842338345722</v>
      </c>
    </row>
    <row r="12" spans="1:3" x14ac:dyDescent="0.25">
      <c r="A12" s="1" t="s">
        <v>42</v>
      </c>
      <c r="B12" s="1" t="s">
        <v>7</v>
      </c>
      <c r="C12">
        <v>2.5044501382725151</v>
      </c>
    </row>
    <row r="13" spans="1:3" x14ac:dyDescent="0.25">
      <c r="A13" s="1" t="s">
        <v>42</v>
      </c>
      <c r="B13" s="1" t="s">
        <v>8</v>
      </c>
      <c r="C13">
        <v>3.1210922117903799</v>
      </c>
    </row>
    <row r="14" spans="1:3" x14ac:dyDescent="0.25">
      <c r="A14" s="1" t="s">
        <v>42</v>
      </c>
      <c r="B14" s="1" t="s">
        <v>9</v>
      </c>
      <c r="C14">
        <v>3.4981922117864634</v>
      </c>
    </row>
    <row r="15" spans="1:3" x14ac:dyDescent="0.25">
      <c r="A15" s="1" t="s">
        <v>42</v>
      </c>
      <c r="B15" s="1" t="s">
        <v>10</v>
      </c>
      <c r="C15">
        <v>3.1982522117866905</v>
      </c>
    </row>
    <row r="16" spans="1:3" x14ac:dyDescent="0.25">
      <c r="A16" s="1" t="s">
        <v>42</v>
      </c>
      <c r="B16" s="1" t="s">
        <v>11</v>
      </c>
      <c r="C16">
        <v>3.8406076383873105</v>
      </c>
    </row>
    <row r="17" spans="1:3" x14ac:dyDescent="0.25">
      <c r="A17" s="1" t="s">
        <v>42</v>
      </c>
      <c r="B17" s="1" t="s">
        <v>12</v>
      </c>
      <c r="C17">
        <v>3.9093876383874124</v>
      </c>
    </row>
    <row r="18" spans="1:3" x14ac:dyDescent="0.25">
      <c r="A18" s="1" t="s">
        <v>42</v>
      </c>
      <c r="B18" s="1" t="s">
        <v>13</v>
      </c>
      <c r="C18">
        <v>4.6879109655558588</v>
      </c>
    </row>
    <row r="19" spans="1:3" x14ac:dyDescent="0.25">
      <c r="A19" s="1" t="s">
        <v>42</v>
      </c>
      <c r="B19" s="1" t="s">
        <v>14</v>
      </c>
      <c r="C19">
        <v>1.8432896464565325</v>
      </c>
    </row>
    <row r="20" spans="1:3" x14ac:dyDescent="0.25">
      <c r="A20" s="1" t="s">
        <v>42</v>
      </c>
      <c r="B20" s="1" t="s">
        <v>15</v>
      </c>
      <c r="C20">
        <v>1.5669796464527119</v>
      </c>
    </row>
    <row r="21" spans="1:3" x14ac:dyDescent="0.25">
      <c r="A21" s="1" t="s">
        <v>42</v>
      </c>
      <c r="B21" s="1" t="s">
        <v>16</v>
      </c>
      <c r="C21">
        <v>2.2017596464575662</v>
      </c>
    </row>
    <row r="22" spans="1:3" x14ac:dyDescent="0.25">
      <c r="A22" s="1" t="s">
        <v>42</v>
      </c>
      <c r="B22" s="1" t="s">
        <v>17</v>
      </c>
      <c r="C22">
        <v>2.4143641332784345</v>
      </c>
    </row>
    <row r="23" spans="1:3" x14ac:dyDescent="0.25">
      <c r="A23" s="1" t="s">
        <v>42</v>
      </c>
      <c r="B23" s="1" t="s">
        <v>18</v>
      </c>
      <c r="C23">
        <v>3.4477735850177211</v>
      </c>
    </row>
    <row r="24" spans="1:3" x14ac:dyDescent="0.25">
      <c r="A24" s="1" t="s">
        <v>42</v>
      </c>
      <c r="B24" s="1" t="s">
        <v>19</v>
      </c>
      <c r="C24">
        <v>3.5503935850176145</v>
      </c>
    </row>
    <row r="25" spans="1:3" x14ac:dyDescent="0.25">
      <c r="A25" s="1" t="s">
        <v>42</v>
      </c>
      <c r="B25" s="1" t="s">
        <v>20</v>
      </c>
      <c r="C25">
        <v>3.5654876383881602</v>
      </c>
    </row>
    <row r="26" spans="1:3" x14ac:dyDescent="0.25">
      <c r="A26" s="1" t="s">
        <v>42</v>
      </c>
      <c r="B26" s="1" t="s">
        <v>21</v>
      </c>
      <c r="C26">
        <v>3.5239623383496927</v>
      </c>
    </row>
    <row r="27" spans="1:3" x14ac:dyDescent="0.25">
      <c r="A27" s="1" t="s">
        <v>42</v>
      </c>
      <c r="B27" s="1" t="s">
        <v>22</v>
      </c>
      <c r="C27">
        <v>3.5420773384552993</v>
      </c>
    </row>
    <row r="28" spans="1:3" x14ac:dyDescent="0.25">
      <c r="A28" s="1" t="s">
        <v>42</v>
      </c>
      <c r="B28" s="1" t="s">
        <v>23</v>
      </c>
      <c r="C28">
        <v>3.6224653384895196</v>
      </c>
    </row>
    <row r="29" spans="1:3" x14ac:dyDescent="0.25">
      <c r="A29" s="1" t="s">
        <v>42</v>
      </c>
      <c r="B29" s="1" t="s">
        <v>24</v>
      </c>
      <c r="C29">
        <v>3.6272481384894784</v>
      </c>
    </row>
    <row r="30" spans="1:3" x14ac:dyDescent="0.25">
      <c r="A30" s="1" t="s">
        <v>42</v>
      </c>
      <c r="B30" s="1" t="s">
        <v>25</v>
      </c>
      <c r="C30">
        <v>3.6325947384210164</v>
      </c>
    </row>
    <row r="31" spans="1:3" x14ac:dyDescent="0.25">
      <c r="A31" s="1" t="s">
        <v>42</v>
      </c>
      <c r="B31" s="1" t="s">
        <v>26</v>
      </c>
      <c r="C31">
        <v>3.644590038420652</v>
      </c>
    </row>
    <row r="32" spans="1:3" x14ac:dyDescent="0.25">
      <c r="A32" s="1" t="s">
        <v>42</v>
      </c>
      <c r="B32" s="1" t="s">
        <v>27</v>
      </c>
      <c r="C32">
        <v>3.6442166384208816</v>
      </c>
    </row>
    <row r="33" spans="1:3" x14ac:dyDescent="0.25">
      <c r="A33" s="1" t="s">
        <v>42</v>
      </c>
      <c r="B33" s="1" t="s">
        <v>28</v>
      </c>
      <c r="C33">
        <v>3.6442166384207821</v>
      </c>
    </row>
    <row r="34" spans="1:3" x14ac:dyDescent="0.25">
      <c r="A34" s="1" t="s">
        <v>42</v>
      </c>
      <c r="B34" s="1" t="s">
        <v>29</v>
      </c>
      <c r="C34">
        <v>3.6330146384207564</v>
      </c>
    </row>
    <row r="35" spans="1:3" x14ac:dyDescent="0.25">
      <c r="A35" s="1" t="s">
        <v>42</v>
      </c>
      <c r="B35" s="1" t="s">
        <v>30</v>
      </c>
      <c r="C35">
        <v>3.6251732384207398</v>
      </c>
    </row>
    <row r="36" spans="1:3" x14ac:dyDescent="0.25">
      <c r="A36" s="1" t="s">
        <v>42</v>
      </c>
      <c r="B36" s="1" t="s">
        <v>31</v>
      </c>
      <c r="C36">
        <v>3.6633365384552921</v>
      </c>
    </row>
    <row r="37" spans="1:3" x14ac:dyDescent="0.25">
      <c r="A37" s="1" t="s">
        <v>42</v>
      </c>
      <c r="B37" s="1" t="s">
        <v>32</v>
      </c>
      <c r="C37">
        <v>3.6809568384209643</v>
      </c>
    </row>
    <row r="38" spans="1:3" x14ac:dyDescent="0.25">
      <c r="A38" s="1" t="s">
        <v>42</v>
      </c>
      <c r="B38" s="1" t="s">
        <v>33</v>
      </c>
      <c r="C38">
        <v>3.681706638421161</v>
      </c>
    </row>
    <row r="39" spans="1:3" x14ac:dyDescent="0.25">
      <c r="A39" s="1" t="s">
        <v>42</v>
      </c>
      <c r="B39" s="1" t="s">
        <v>34</v>
      </c>
      <c r="C39">
        <v>3.5876813385239075</v>
      </c>
    </row>
    <row r="40" spans="1:3" x14ac:dyDescent="0.25">
      <c r="A40" s="1" t="s">
        <v>42</v>
      </c>
      <c r="B40" s="1" t="s">
        <v>35</v>
      </c>
      <c r="C40">
        <v>3.5547938385585267</v>
      </c>
    </row>
    <row r="41" spans="1:3" x14ac:dyDescent="0.25">
      <c r="A41" s="1" t="s">
        <v>42</v>
      </c>
      <c r="B41" s="1" t="s">
        <v>36</v>
      </c>
      <c r="C41">
        <v>3.5297993385586541</v>
      </c>
    </row>
    <row r="42" spans="1:3" x14ac:dyDescent="0.25">
      <c r="A42" s="1" t="s">
        <v>42</v>
      </c>
      <c r="B42" s="1" t="s">
        <v>37</v>
      </c>
      <c r="C42">
        <v>3.5144518385586765</v>
      </c>
    </row>
    <row r="43" spans="1:3" x14ac:dyDescent="0.25">
      <c r="A43" s="1" t="s">
        <v>42</v>
      </c>
      <c r="B43" s="1" t="s">
        <v>38</v>
      </c>
      <c r="C43">
        <v>3.5541269388365642</v>
      </c>
    </row>
    <row r="44" spans="1:3" x14ac:dyDescent="0.25">
      <c r="A44" s="1" t="s">
        <v>42</v>
      </c>
      <c r="B44" s="1" t="s">
        <v>39</v>
      </c>
      <c r="C44">
        <v>3.5500822388356852</v>
      </c>
    </row>
    <row r="45" spans="1:3" x14ac:dyDescent="0.25">
      <c r="A45" s="1" t="s">
        <v>42</v>
      </c>
      <c r="B45" s="1" t="s">
        <v>40</v>
      </c>
      <c r="C45">
        <v>3.543831338697911</v>
      </c>
    </row>
    <row r="46" spans="1:3" x14ac:dyDescent="0.25">
      <c r="A46" s="1" t="s">
        <v>42</v>
      </c>
      <c r="B46" s="1" t="s">
        <v>41</v>
      </c>
      <c r="C46">
        <v>3.5302378385587243</v>
      </c>
    </row>
    <row r="47" spans="1:3" x14ac:dyDescent="0.25">
      <c r="A47" s="1" t="s">
        <v>43</v>
      </c>
      <c r="B47" s="1" t="s">
        <v>60</v>
      </c>
      <c r="C47">
        <v>5.0749856457119025</v>
      </c>
    </row>
    <row r="48" spans="1:3" x14ac:dyDescent="0.25">
      <c r="A48" s="1" t="s">
        <v>43</v>
      </c>
      <c r="B48" s="1" t="s">
        <v>61</v>
      </c>
      <c r="C48">
        <v>5.0829879338233592</v>
      </c>
    </row>
    <row r="49" spans="1:3" x14ac:dyDescent="0.25">
      <c r="A49" s="1" t="s">
        <v>43</v>
      </c>
      <c r="B49" s="1" t="s">
        <v>62</v>
      </c>
      <c r="C49">
        <v>5.0809245338235014</v>
      </c>
    </row>
    <row r="50" spans="1:3" x14ac:dyDescent="0.25">
      <c r="A50" s="1" t="s">
        <v>43</v>
      </c>
      <c r="B50" s="1" t="s">
        <v>0</v>
      </c>
      <c r="C50">
        <v>4.9543327338146144</v>
      </c>
    </row>
    <row r="51" spans="1:3" x14ac:dyDescent="0.25">
      <c r="A51" s="1" t="s">
        <v>43</v>
      </c>
      <c r="B51" s="1" t="s">
        <v>1</v>
      </c>
      <c r="C51">
        <v>4.8542960338134771</v>
      </c>
    </row>
    <row r="52" spans="1:3" x14ac:dyDescent="0.25">
      <c r="A52" s="1" t="s">
        <v>43</v>
      </c>
      <c r="B52" s="1" t="s">
        <v>2</v>
      </c>
      <c r="C52">
        <v>4.9648915338141011</v>
      </c>
    </row>
    <row r="53" spans="1:3" x14ac:dyDescent="0.25">
      <c r="A53" s="1" t="s">
        <v>43</v>
      </c>
      <c r="B53" s="1" t="s">
        <v>3</v>
      </c>
      <c r="C53">
        <v>4.560896805093507</v>
      </c>
    </row>
    <row r="54" spans="1:3" x14ac:dyDescent="0.25">
      <c r="A54" s="1" t="s">
        <v>43</v>
      </c>
      <c r="B54" s="1" t="s">
        <v>4</v>
      </c>
      <c r="C54">
        <v>3.8138040049628943</v>
      </c>
    </row>
    <row r="55" spans="1:3" x14ac:dyDescent="0.25">
      <c r="A55" s="1" t="s">
        <v>43</v>
      </c>
      <c r="B55" s="1" t="s">
        <v>5</v>
      </c>
      <c r="C55">
        <v>4.8736898705163743</v>
      </c>
    </row>
    <row r="56" spans="1:3" x14ac:dyDescent="0.25">
      <c r="A56" s="1" t="s">
        <v>43</v>
      </c>
      <c r="B56" s="1" t="s">
        <v>6</v>
      </c>
      <c r="C56">
        <v>5.1629420705133917</v>
      </c>
    </row>
    <row r="57" spans="1:3" x14ac:dyDescent="0.25">
      <c r="A57" s="1" t="s">
        <v>43</v>
      </c>
      <c r="B57" s="1" t="s">
        <v>7</v>
      </c>
      <c r="C57">
        <v>4.221549870514167</v>
      </c>
    </row>
    <row r="58" spans="1:3" x14ac:dyDescent="0.25">
      <c r="A58" s="1" t="s">
        <v>43</v>
      </c>
      <c r="B58" s="1" t="s">
        <v>8</v>
      </c>
      <c r="C58">
        <v>2.8999075342497953</v>
      </c>
    </row>
    <row r="59" spans="1:3" x14ac:dyDescent="0.25">
      <c r="A59" s="1" t="s">
        <v>43</v>
      </c>
      <c r="B59" s="1" t="s">
        <v>9</v>
      </c>
      <c r="C59">
        <v>3.2770075342321201</v>
      </c>
    </row>
    <row r="60" spans="1:3" x14ac:dyDescent="0.25">
      <c r="A60" s="1" t="s">
        <v>43</v>
      </c>
      <c r="B60" s="1" t="s">
        <v>10</v>
      </c>
      <c r="C60">
        <v>2.9770675343071842</v>
      </c>
    </row>
    <row r="61" spans="1:3" x14ac:dyDescent="0.25">
      <c r="A61" s="1" t="s">
        <v>43</v>
      </c>
      <c r="B61" s="1" t="s">
        <v>11</v>
      </c>
      <c r="C61">
        <v>3.8208575339606301</v>
      </c>
    </row>
    <row r="62" spans="1:3" x14ac:dyDescent="0.25">
      <c r="A62" s="1" t="s">
        <v>43</v>
      </c>
      <c r="B62" s="1" t="s">
        <v>12</v>
      </c>
      <c r="C62">
        <v>3.8896375339602396</v>
      </c>
    </row>
    <row r="63" spans="1:3" x14ac:dyDescent="0.25">
      <c r="A63" s="1" t="s">
        <v>43</v>
      </c>
      <c r="B63" s="1" t="s">
        <v>13</v>
      </c>
      <c r="C63">
        <v>4.6517212034932056</v>
      </c>
    </row>
    <row r="64" spans="1:3" x14ac:dyDescent="0.25">
      <c r="A64" s="1" t="s">
        <v>43</v>
      </c>
      <c r="B64" s="1" t="s">
        <v>14</v>
      </c>
      <c r="C64">
        <v>3.2783116971969548</v>
      </c>
    </row>
    <row r="65" spans="1:3" x14ac:dyDescent="0.25">
      <c r="A65" s="1" t="s">
        <v>43</v>
      </c>
      <c r="B65" s="1" t="s">
        <v>15</v>
      </c>
      <c r="C65">
        <v>2.7339029213133021</v>
      </c>
    </row>
    <row r="66" spans="1:3" x14ac:dyDescent="0.25">
      <c r="A66" s="1" t="s">
        <v>43</v>
      </c>
      <c r="B66" s="1" t="s">
        <v>16</v>
      </c>
      <c r="C66">
        <v>3.3686829209637152</v>
      </c>
    </row>
    <row r="67" spans="1:3" x14ac:dyDescent="0.25">
      <c r="A67" s="1" t="s">
        <v>43</v>
      </c>
      <c r="B67" s="1" t="s">
        <v>17</v>
      </c>
      <c r="C67">
        <v>2.3635793393634499</v>
      </c>
    </row>
    <row r="68" spans="1:3" x14ac:dyDescent="0.25">
      <c r="A68" s="1" t="s">
        <v>43</v>
      </c>
      <c r="B68" s="1" t="s">
        <v>18</v>
      </c>
      <c r="C68">
        <v>5.1814811339021336</v>
      </c>
    </row>
    <row r="69" spans="1:3" x14ac:dyDescent="0.25">
      <c r="A69" s="1" t="s">
        <v>43</v>
      </c>
      <c r="B69" s="1" t="s">
        <v>19</v>
      </c>
      <c r="C69">
        <v>5.2841011339013821</v>
      </c>
    </row>
    <row r="70" spans="1:3" x14ac:dyDescent="0.25">
      <c r="A70" s="1" t="s">
        <v>43</v>
      </c>
      <c r="B70" s="1" t="s">
        <v>20</v>
      </c>
      <c r="C70">
        <v>3.5457375340932957</v>
      </c>
    </row>
    <row r="71" spans="1:3" x14ac:dyDescent="0.25">
      <c r="A71" s="1" t="s">
        <v>43</v>
      </c>
      <c r="B71" s="1" t="s">
        <v>21</v>
      </c>
      <c r="C71">
        <v>5.241062070519054</v>
      </c>
    </row>
    <row r="72" spans="1:3" x14ac:dyDescent="0.25">
      <c r="A72" s="1" t="s">
        <v>43</v>
      </c>
      <c r="B72" s="1" t="s">
        <v>22</v>
      </c>
      <c r="C72">
        <v>5.2591770705395344</v>
      </c>
    </row>
    <row r="73" spans="1:3" x14ac:dyDescent="0.25">
      <c r="A73" s="1" t="s">
        <v>43</v>
      </c>
      <c r="B73" s="1" t="s">
        <v>23</v>
      </c>
      <c r="C73">
        <v>4.8575782337360742</v>
      </c>
    </row>
    <row r="74" spans="1:3" x14ac:dyDescent="0.25">
      <c r="A74" s="1" t="s">
        <v>43</v>
      </c>
      <c r="B74" s="1" t="s">
        <v>24</v>
      </c>
      <c r="C74">
        <v>4.8532161337219675</v>
      </c>
    </row>
    <row r="75" spans="1:3" x14ac:dyDescent="0.25">
      <c r="A75" s="1" t="s">
        <v>43</v>
      </c>
      <c r="B75" s="1" t="s">
        <v>25</v>
      </c>
      <c r="C75">
        <v>4.8438811337224772</v>
      </c>
    </row>
    <row r="76" spans="1:3" x14ac:dyDescent="0.25">
      <c r="A76" s="1" t="s">
        <v>43</v>
      </c>
      <c r="B76" s="1" t="s">
        <v>26</v>
      </c>
      <c r="C76">
        <v>4.8270781337218285</v>
      </c>
    </row>
    <row r="77" spans="1:3" x14ac:dyDescent="0.25">
      <c r="A77" s="1" t="s">
        <v>43</v>
      </c>
      <c r="B77" s="1" t="s">
        <v>27</v>
      </c>
      <c r="C77">
        <v>4.8267047337238296</v>
      </c>
    </row>
    <row r="78" spans="1:3" x14ac:dyDescent="0.25">
      <c r="A78" s="1" t="s">
        <v>43</v>
      </c>
      <c r="B78" s="1" t="s">
        <v>28</v>
      </c>
      <c r="C78">
        <v>4.8267047337263964</v>
      </c>
    </row>
    <row r="79" spans="1:3" x14ac:dyDescent="0.25">
      <c r="A79" s="1" t="s">
        <v>43</v>
      </c>
      <c r="B79" s="1" t="s">
        <v>29</v>
      </c>
      <c r="C79">
        <v>4.8155027337220426</v>
      </c>
    </row>
    <row r="80" spans="1:3" x14ac:dyDescent="0.25">
      <c r="A80" s="1" t="s">
        <v>43</v>
      </c>
      <c r="B80" s="1" t="s">
        <v>30</v>
      </c>
      <c r="C80">
        <v>4.8076613337220779</v>
      </c>
    </row>
    <row r="81" spans="1:3" x14ac:dyDescent="0.25">
      <c r="A81" s="1" t="s">
        <v>43</v>
      </c>
      <c r="B81" s="1" t="s">
        <v>31</v>
      </c>
      <c r="C81">
        <v>4.890008833734826</v>
      </c>
    </row>
    <row r="82" spans="1:3" x14ac:dyDescent="0.25">
      <c r="A82" s="1" t="s">
        <v>43</v>
      </c>
      <c r="B82" s="1" t="s">
        <v>32</v>
      </c>
      <c r="C82">
        <v>4.9077325337099884</v>
      </c>
    </row>
    <row r="83" spans="1:3" x14ac:dyDescent="0.25">
      <c r="A83" s="1" t="s">
        <v>43</v>
      </c>
      <c r="B83" s="1" t="s">
        <v>33</v>
      </c>
      <c r="C83">
        <v>4.9088527337228278</v>
      </c>
    </row>
    <row r="84" spans="1:3" x14ac:dyDescent="0.25">
      <c r="A84" s="1" t="s">
        <v>43</v>
      </c>
      <c r="B84" s="1" t="s">
        <v>34</v>
      </c>
      <c r="C84">
        <v>5.0788611338229739</v>
      </c>
    </row>
    <row r="85" spans="1:3" x14ac:dyDescent="0.25">
      <c r="A85" s="1" t="s">
        <v>43</v>
      </c>
      <c r="B85" s="1" t="s">
        <v>35</v>
      </c>
      <c r="C85">
        <v>5.0661145338016773</v>
      </c>
    </row>
    <row r="86" spans="1:3" x14ac:dyDescent="0.25">
      <c r="A86" s="1" t="s">
        <v>43</v>
      </c>
      <c r="B86" s="1" t="s">
        <v>36</v>
      </c>
      <c r="C86">
        <v>5.0657771457183882</v>
      </c>
    </row>
    <row r="87" spans="1:3" x14ac:dyDescent="0.25">
      <c r="A87" s="1" t="s">
        <v>43</v>
      </c>
      <c r="B87" s="1" t="s">
        <v>37</v>
      </c>
      <c r="C87">
        <v>5.0504296457139137</v>
      </c>
    </row>
    <row r="88" spans="1:3" x14ac:dyDescent="0.25">
      <c r="A88" s="1" t="s">
        <v>43</v>
      </c>
      <c r="B88" s="1" t="s">
        <v>38</v>
      </c>
      <c r="C88">
        <v>5.1052421457093375</v>
      </c>
    </row>
    <row r="89" spans="1:3" x14ac:dyDescent="0.25">
      <c r="A89" s="1" t="s">
        <v>43</v>
      </c>
      <c r="B89" s="1" t="s">
        <v>39</v>
      </c>
      <c r="C89">
        <v>5.1036045338141616</v>
      </c>
    </row>
    <row r="90" spans="1:3" x14ac:dyDescent="0.25">
      <c r="A90" s="1" t="s">
        <v>43</v>
      </c>
      <c r="B90" s="1" t="s">
        <v>40</v>
      </c>
      <c r="C90">
        <v>5.0798091457110788</v>
      </c>
    </row>
    <row r="91" spans="1:3" x14ac:dyDescent="0.25">
      <c r="A91" s="1" t="s">
        <v>43</v>
      </c>
      <c r="B91" s="1" t="s">
        <v>41</v>
      </c>
      <c r="C91">
        <v>5.0662156457153857</v>
      </c>
    </row>
    <row r="92" spans="1:3" x14ac:dyDescent="0.25">
      <c r="A92" s="1" t="s">
        <v>44</v>
      </c>
      <c r="B92" s="1" t="s">
        <v>60</v>
      </c>
      <c r="C92">
        <v>5.124856926781252</v>
      </c>
    </row>
    <row r="93" spans="1:3" x14ac:dyDescent="0.25">
      <c r="A93" s="1" t="s">
        <v>44</v>
      </c>
      <c r="B93" s="1" t="s">
        <v>61</v>
      </c>
      <c r="C93">
        <v>5.1375734267834421</v>
      </c>
    </row>
    <row r="94" spans="1:3" x14ac:dyDescent="0.25">
      <c r="A94" s="1" t="s">
        <v>44</v>
      </c>
      <c r="B94" s="1" t="s">
        <v>62</v>
      </c>
      <c r="C94">
        <v>5.1381339272021096</v>
      </c>
    </row>
    <row r="95" spans="1:3" x14ac:dyDescent="0.25">
      <c r="A95" s="1" t="s">
        <v>44</v>
      </c>
      <c r="B95" s="1" t="s">
        <v>0</v>
      </c>
      <c r="C95">
        <v>5.0105377269164082</v>
      </c>
    </row>
    <row r="96" spans="1:3" x14ac:dyDescent="0.25">
      <c r="A96" s="1" t="s">
        <v>44</v>
      </c>
      <c r="B96" s="1" t="s">
        <v>1</v>
      </c>
      <c r="C96">
        <v>4.8838646203257294</v>
      </c>
    </row>
    <row r="97" spans="1:3" x14ac:dyDescent="0.25">
      <c r="A97" s="1" t="s">
        <v>44</v>
      </c>
      <c r="B97" s="1" t="s">
        <v>2</v>
      </c>
      <c r="C97">
        <v>5.0212869269157059</v>
      </c>
    </row>
    <row r="98" spans="1:3" x14ac:dyDescent="0.25">
      <c r="A98" s="1" t="s">
        <v>44</v>
      </c>
      <c r="B98" s="1" t="s">
        <v>3</v>
      </c>
      <c r="C98">
        <v>4.634483924837947</v>
      </c>
    </row>
    <row r="99" spans="1:3" x14ac:dyDescent="0.25">
      <c r="A99" s="1" t="s">
        <v>44</v>
      </c>
      <c r="B99" s="1" t="s">
        <v>4</v>
      </c>
      <c r="C99">
        <v>3.8249597534721773</v>
      </c>
    </row>
    <row r="100" spans="1:3" x14ac:dyDescent="0.25">
      <c r="A100" s="1" t="s">
        <v>44</v>
      </c>
      <c r="B100" s="1" t="s">
        <v>5</v>
      </c>
      <c r="C100">
        <v>4.9668274666994447</v>
      </c>
    </row>
    <row r="101" spans="1:3" x14ac:dyDescent="0.25">
      <c r="A101" s="1" t="s">
        <v>44</v>
      </c>
      <c r="B101" s="1" t="s">
        <v>6</v>
      </c>
      <c r="C101">
        <v>5.3596974668135449</v>
      </c>
    </row>
    <row r="102" spans="1:3" x14ac:dyDescent="0.25">
      <c r="A102" s="1" t="s">
        <v>44</v>
      </c>
      <c r="B102" s="1" t="s">
        <v>7</v>
      </c>
      <c r="C102">
        <v>4.3146874666971815</v>
      </c>
    </row>
    <row r="103" spans="1:3" x14ac:dyDescent="0.25">
      <c r="A103" s="1" t="s">
        <v>44</v>
      </c>
      <c r="B103" s="1" t="s">
        <v>8</v>
      </c>
      <c r="C103">
        <v>2.7304382686920436</v>
      </c>
    </row>
    <row r="104" spans="1:3" x14ac:dyDescent="0.25">
      <c r="A104" s="1" t="s">
        <v>44</v>
      </c>
      <c r="B104" s="1" t="s">
        <v>9</v>
      </c>
      <c r="C104">
        <v>3.1075382686812305</v>
      </c>
    </row>
    <row r="105" spans="1:3" x14ac:dyDescent="0.25">
      <c r="A105" s="1" t="s">
        <v>44</v>
      </c>
      <c r="B105" s="1" t="s">
        <v>10</v>
      </c>
      <c r="C105">
        <v>2.8075982685924967</v>
      </c>
    </row>
    <row r="106" spans="1:3" x14ac:dyDescent="0.25">
      <c r="A106" s="1" t="s">
        <v>44</v>
      </c>
      <c r="B106" s="1" t="s">
        <v>11</v>
      </c>
      <c r="C106">
        <v>3.6513882688187915</v>
      </c>
    </row>
    <row r="107" spans="1:3" x14ac:dyDescent="0.25">
      <c r="A107" s="1" t="s">
        <v>44</v>
      </c>
      <c r="B107" s="1" t="s">
        <v>12</v>
      </c>
      <c r="C107">
        <v>3.7201682688186732</v>
      </c>
    </row>
    <row r="108" spans="1:3" x14ac:dyDescent="0.25">
      <c r="A108" s="1" t="s">
        <v>44</v>
      </c>
      <c r="B108" s="1" t="s">
        <v>13</v>
      </c>
      <c r="C108">
        <v>4.3717934201989008</v>
      </c>
    </row>
    <row r="109" spans="1:3" x14ac:dyDescent="0.25">
      <c r="A109" s="1" t="s">
        <v>44</v>
      </c>
      <c r="B109" s="1" t="s">
        <v>14</v>
      </c>
      <c r="C109">
        <v>3.2486617111927019</v>
      </c>
    </row>
    <row r="110" spans="1:3" x14ac:dyDescent="0.25">
      <c r="A110" s="1" t="s">
        <v>44</v>
      </c>
      <c r="B110" s="1" t="s">
        <v>15</v>
      </c>
      <c r="C110">
        <v>2.7058610873792177</v>
      </c>
    </row>
    <row r="111" spans="1:3" x14ac:dyDescent="0.25">
      <c r="A111" s="1" t="s">
        <v>44</v>
      </c>
      <c r="B111" s="1" t="s">
        <v>16</v>
      </c>
      <c r="C111">
        <v>3.3406410873382124</v>
      </c>
    </row>
    <row r="112" spans="1:3" x14ac:dyDescent="0.25">
      <c r="A112" s="1" t="s">
        <v>44</v>
      </c>
      <c r="B112" s="1" t="s">
        <v>17</v>
      </c>
      <c r="C112">
        <v>4.2124179272491826</v>
      </c>
    </row>
    <row r="113" spans="1:3" x14ac:dyDescent="0.25">
      <c r="A113" s="1" t="s">
        <v>44</v>
      </c>
      <c r="B113" s="1" t="s">
        <v>18</v>
      </c>
      <c r="C113">
        <v>5.2386905271312294</v>
      </c>
    </row>
    <row r="114" spans="1:3" x14ac:dyDescent="0.25">
      <c r="A114" s="1" t="s">
        <v>44</v>
      </c>
      <c r="B114" s="1" t="s">
        <v>19</v>
      </c>
      <c r="C114">
        <v>5.3413105271241292</v>
      </c>
    </row>
    <row r="115" spans="1:3" x14ac:dyDescent="0.25">
      <c r="A115" s="1" t="s">
        <v>44</v>
      </c>
      <c r="B115" s="1" t="s">
        <v>20</v>
      </c>
      <c r="C115">
        <v>3.3762682686924514</v>
      </c>
    </row>
    <row r="116" spans="1:3" x14ac:dyDescent="0.25">
      <c r="A116" s="1" t="s">
        <v>44</v>
      </c>
      <c r="B116" s="1" t="s">
        <v>21</v>
      </c>
      <c r="C116">
        <v>5.4378174668655097</v>
      </c>
    </row>
    <row r="117" spans="1:3" x14ac:dyDescent="0.25">
      <c r="A117" s="1" t="s">
        <v>44</v>
      </c>
      <c r="B117" s="1" t="s">
        <v>22</v>
      </c>
      <c r="C117">
        <v>5.4559324670708023</v>
      </c>
    </row>
    <row r="118" spans="1:3" x14ac:dyDescent="0.25">
      <c r="A118" s="1" t="s">
        <v>44</v>
      </c>
      <c r="B118" s="1" t="s">
        <v>23</v>
      </c>
      <c r="C118">
        <v>4.8868640203222373</v>
      </c>
    </row>
    <row r="119" spans="1:3" x14ac:dyDescent="0.25">
      <c r="A119" s="1" t="s">
        <v>44</v>
      </c>
      <c r="B119" s="1" t="s">
        <v>24</v>
      </c>
      <c r="C119">
        <v>4.8801428203166388</v>
      </c>
    </row>
    <row r="120" spans="1:3" x14ac:dyDescent="0.25">
      <c r="A120" s="1" t="s">
        <v>44</v>
      </c>
      <c r="B120" s="1" t="s">
        <v>25</v>
      </c>
      <c r="C120">
        <v>4.8708078203170446</v>
      </c>
    </row>
    <row r="121" spans="1:3" x14ac:dyDescent="0.25">
      <c r="A121" s="1" t="s">
        <v>44</v>
      </c>
      <c r="B121" s="1" t="s">
        <v>26</v>
      </c>
      <c r="C121">
        <v>4.8540048203165371</v>
      </c>
    </row>
    <row r="122" spans="1:3" x14ac:dyDescent="0.25">
      <c r="A122" s="1" t="s">
        <v>44</v>
      </c>
      <c r="B122" s="1" t="s">
        <v>27</v>
      </c>
      <c r="C122">
        <v>4.8536314203359909</v>
      </c>
    </row>
    <row r="123" spans="1:3" x14ac:dyDescent="0.25">
      <c r="A123" s="1" t="s">
        <v>44</v>
      </c>
      <c r="B123" s="1" t="s">
        <v>28</v>
      </c>
      <c r="C123">
        <v>4.8536314203370043</v>
      </c>
    </row>
    <row r="124" spans="1:3" x14ac:dyDescent="0.25">
      <c r="A124" s="1" t="s">
        <v>44</v>
      </c>
      <c r="B124" s="1" t="s">
        <v>29</v>
      </c>
      <c r="C124">
        <v>4.8422494203544337</v>
      </c>
    </row>
    <row r="125" spans="1:3" x14ac:dyDescent="0.25">
      <c r="A125" s="1" t="s">
        <v>44</v>
      </c>
      <c r="B125" s="1" t="s">
        <v>30</v>
      </c>
      <c r="C125">
        <v>4.8345880203167182</v>
      </c>
    </row>
    <row r="126" spans="1:3" x14ac:dyDescent="0.25">
      <c r="A126" s="1" t="s">
        <v>44</v>
      </c>
      <c r="B126" s="1" t="s">
        <v>31</v>
      </c>
      <c r="C126">
        <v>4.9171094203172272</v>
      </c>
    </row>
    <row r="127" spans="1:3" x14ac:dyDescent="0.25">
      <c r="A127" s="1" t="s">
        <v>44</v>
      </c>
      <c r="B127" s="1" t="s">
        <v>32</v>
      </c>
      <c r="C127">
        <v>4.9346592202777355</v>
      </c>
    </row>
    <row r="128" spans="1:3" x14ac:dyDescent="0.25">
      <c r="A128" s="1" t="s">
        <v>44</v>
      </c>
      <c r="B128" s="1" t="s">
        <v>33</v>
      </c>
      <c r="C128">
        <v>4.9357794203173757</v>
      </c>
    </row>
    <row r="129" spans="1:3" x14ac:dyDescent="0.25">
      <c r="A129" s="1" t="s">
        <v>44</v>
      </c>
      <c r="B129" s="1" t="s">
        <v>34</v>
      </c>
      <c r="C129">
        <v>5.1360705271965852</v>
      </c>
    </row>
    <row r="130" spans="1:3" x14ac:dyDescent="0.25">
      <c r="A130" s="1" t="s">
        <v>44</v>
      </c>
      <c r="B130" s="1" t="s">
        <v>35</v>
      </c>
      <c r="C130">
        <v>5.1233239271718549</v>
      </c>
    </row>
    <row r="131" spans="1:3" x14ac:dyDescent="0.25">
      <c r="A131" s="1" t="s">
        <v>44</v>
      </c>
      <c r="B131" s="1" t="s">
        <v>36</v>
      </c>
      <c r="C131">
        <v>5.1156484267835038</v>
      </c>
    </row>
    <row r="132" spans="1:3" x14ac:dyDescent="0.25">
      <c r="A132" s="1" t="s">
        <v>44</v>
      </c>
      <c r="B132" s="1" t="s">
        <v>37</v>
      </c>
      <c r="C132">
        <v>5.1003009267806947</v>
      </c>
    </row>
    <row r="133" spans="1:3" x14ac:dyDescent="0.25">
      <c r="A133" s="1" t="s">
        <v>44</v>
      </c>
      <c r="B133" s="1" t="s">
        <v>38</v>
      </c>
      <c r="C133">
        <v>5.1551134267842933</v>
      </c>
    </row>
    <row r="134" spans="1:3" x14ac:dyDescent="0.25">
      <c r="A134" s="1" t="s">
        <v>44</v>
      </c>
      <c r="B134" s="1" t="s">
        <v>39</v>
      </c>
      <c r="C134">
        <v>5.1608139269135673</v>
      </c>
    </row>
    <row r="135" spans="1:3" x14ac:dyDescent="0.25">
      <c r="A135" s="1" t="s">
        <v>44</v>
      </c>
      <c r="B135" s="1" t="s">
        <v>40</v>
      </c>
      <c r="C135">
        <v>5.1296804267806051</v>
      </c>
    </row>
    <row r="136" spans="1:3" x14ac:dyDescent="0.25">
      <c r="A136" s="1" t="s">
        <v>44</v>
      </c>
      <c r="B136" s="1" t="s">
        <v>41</v>
      </c>
      <c r="C136">
        <v>5.116086926780909</v>
      </c>
    </row>
    <row r="137" spans="1:3" x14ac:dyDescent="0.25">
      <c r="A137" s="1" t="s">
        <v>45</v>
      </c>
      <c r="B137" s="1" t="s">
        <v>60</v>
      </c>
      <c r="C137">
        <v>4.8269872253510551</v>
      </c>
    </row>
    <row r="138" spans="1:3" x14ac:dyDescent="0.25">
      <c r="A138" s="1" t="s">
        <v>45</v>
      </c>
      <c r="B138" s="1" t="s">
        <v>61</v>
      </c>
      <c r="C138">
        <v>4.8397037253459221</v>
      </c>
    </row>
    <row r="139" spans="1:3" x14ac:dyDescent="0.25">
      <c r="A139" s="1" t="s">
        <v>45</v>
      </c>
      <c r="B139" s="1" t="s">
        <v>62</v>
      </c>
      <c r="C139">
        <v>4.8578572256102932</v>
      </c>
    </row>
    <row r="140" spans="1:3" x14ac:dyDescent="0.25">
      <c r="A140" s="1" t="s">
        <v>45</v>
      </c>
      <c r="B140" s="1" t="s">
        <v>0</v>
      </c>
      <c r="C140">
        <v>4.7279444263446742</v>
      </c>
    </row>
    <row r="141" spans="1:3" x14ac:dyDescent="0.25">
      <c r="A141" s="1" t="s">
        <v>45</v>
      </c>
      <c r="B141" s="1" t="s">
        <v>1</v>
      </c>
      <c r="C141">
        <v>4.6281304266954901</v>
      </c>
    </row>
    <row r="142" spans="1:3" x14ac:dyDescent="0.25">
      <c r="A142" s="1" t="s">
        <v>45</v>
      </c>
      <c r="B142" s="1" t="s">
        <v>2</v>
      </c>
      <c r="C142">
        <v>4.7386936260319512</v>
      </c>
    </row>
    <row r="143" spans="1:3" x14ac:dyDescent="0.25">
      <c r="A143" s="1" t="s">
        <v>45</v>
      </c>
      <c r="B143" s="1" t="s">
        <v>3</v>
      </c>
      <c r="C143">
        <v>4.3559118841523539</v>
      </c>
    </row>
    <row r="144" spans="1:3" x14ac:dyDescent="0.25">
      <c r="A144" s="1" t="s">
        <v>45</v>
      </c>
      <c r="B144" s="1" t="s">
        <v>4</v>
      </c>
      <c r="C144">
        <v>3.7665420285964903</v>
      </c>
    </row>
    <row r="145" spans="1:3" x14ac:dyDescent="0.25">
      <c r="A145" s="1" t="s">
        <v>45</v>
      </c>
      <c r="B145" s="1" t="s">
        <v>5</v>
      </c>
      <c r="C145">
        <v>4.8899405013272101</v>
      </c>
    </row>
    <row r="146" spans="1:3" x14ac:dyDescent="0.25">
      <c r="A146" s="1" t="s">
        <v>45</v>
      </c>
      <c r="B146" s="1" t="s">
        <v>6</v>
      </c>
      <c r="C146">
        <v>5.2828105012071971</v>
      </c>
    </row>
    <row r="147" spans="1:3" x14ac:dyDescent="0.25">
      <c r="A147" s="1" t="s">
        <v>45</v>
      </c>
      <c r="B147" s="1" t="s">
        <v>7</v>
      </c>
      <c r="C147">
        <v>4.2378005013123774</v>
      </c>
    </row>
    <row r="148" spans="1:3" x14ac:dyDescent="0.25">
      <c r="A148" s="1" t="s">
        <v>45</v>
      </c>
      <c r="B148" s="1" t="s">
        <v>8</v>
      </c>
      <c r="C148">
        <v>2.6130335274399794</v>
      </c>
    </row>
    <row r="149" spans="1:3" x14ac:dyDescent="0.25">
      <c r="A149" s="1" t="s">
        <v>45</v>
      </c>
      <c r="B149" s="1" t="s">
        <v>9</v>
      </c>
      <c r="C149">
        <v>3.0129535274822969</v>
      </c>
    </row>
    <row r="150" spans="1:3" x14ac:dyDescent="0.25">
      <c r="A150" s="1" t="s">
        <v>45</v>
      </c>
      <c r="B150" s="1" t="s">
        <v>10</v>
      </c>
      <c r="C150">
        <v>2.7130135274391596</v>
      </c>
    </row>
    <row r="151" spans="1:3" x14ac:dyDescent="0.25">
      <c r="A151" s="1" t="s">
        <v>45</v>
      </c>
      <c r="B151" s="1" t="s">
        <v>11</v>
      </c>
      <c r="C151">
        <v>3.570213719720055</v>
      </c>
    </row>
    <row r="152" spans="1:3" x14ac:dyDescent="0.25">
      <c r="A152" s="1" t="s">
        <v>45</v>
      </c>
      <c r="B152" s="1" t="s">
        <v>12</v>
      </c>
      <c r="C152">
        <v>3.6389937197199482</v>
      </c>
    </row>
    <row r="153" spans="1:3" x14ac:dyDescent="0.25">
      <c r="A153" s="1" t="s">
        <v>45</v>
      </c>
      <c r="B153" s="1" t="s">
        <v>13</v>
      </c>
      <c r="C153">
        <v>4.0895609042547285</v>
      </c>
    </row>
    <row r="154" spans="1:3" x14ac:dyDescent="0.25">
      <c r="A154" s="1" t="s">
        <v>45</v>
      </c>
      <c r="B154" s="1" t="s">
        <v>14</v>
      </c>
      <c r="C154">
        <v>3.4396555983647743</v>
      </c>
    </row>
    <row r="155" spans="1:3" x14ac:dyDescent="0.25">
      <c r="A155" s="1" t="s">
        <v>45</v>
      </c>
      <c r="B155" s="1" t="s">
        <v>15</v>
      </c>
      <c r="C155">
        <v>2.8490653044050807</v>
      </c>
    </row>
    <row r="156" spans="1:3" x14ac:dyDescent="0.25">
      <c r="A156" s="1" t="s">
        <v>45</v>
      </c>
      <c r="B156" s="1" t="s">
        <v>16</v>
      </c>
      <c r="C156">
        <v>3.4838453045644502</v>
      </c>
    </row>
    <row r="157" spans="1:3" x14ac:dyDescent="0.25">
      <c r="A157" s="1" t="s">
        <v>45</v>
      </c>
      <c r="B157" s="1" t="s">
        <v>17</v>
      </c>
      <c r="C157">
        <v>3.931867225625501</v>
      </c>
    </row>
    <row r="158" spans="1:3" x14ac:dyDescent="0.25">
      <c r="A158" s="1" t="s">
        <v>45</v>
      </c>
      <c r="B158" s="1" t="s">
        <v>18</v>
      </c>
      <c r="C158">
        <v>4.9582278252831093</v>
      </c>
    </row>
    <row r="159" spans="1:3" x14ac:dyDescent="0.25">
      <c r="A159" s="1" t="s">
        <v>45</v>
      </c>
      <c r="B159" s="1" t="s">
        <v>19</v>
      </c>
      <c r="C159">
        <v>5.0608478252779516</v>
      </c>
    </row>
    <row r="160" spans="1:3" x14ac:dyDescent="0.25">
      <c r="A160" s="1" t="s">
        <v>45</v>
      </c>
      <c r="B160" s="1" t="s">
        <v>20</v>
      </c>
      <c r="C160">
        <v>3.2816835275598026</v>
      </c>
    </row>
    <row r="161" spans="1:3" x14ac:dyDescent="0.25">
      <c r="A161" s="1" t="s">
        <v>45</v>
      </c>
      <c r="B161" s="1" t="s">
        <v>21</v>
      </c>
      <c r="C161">
        <v>5.3609305015281912</v>
      </c>
    </row>
    <row r="162" spans="1:3" x14ac:dyDescent="0.25">
      <c r="A162" s="1" t="s">
        <v>45</v>
      </c>
      <c r="B162" s="1" t="s">
        <v>22</v>
      </c>
      <c r="C162">
        <v>5.3790455012559466</v>
      </c>
    </row>
    <row r="163" spans="1:3" x14ac:dyDescent="0.25">
      <c r="A163" s="1" t="s">
        <v>45</v>
      </c>
      <c r="B163" s="1" t="s">
        <v>23</v>
      </c>
      <c r="C163">
        <v>4.605165504233268</v>
      </c>
    </row>
    <row r="164" spans="1:3" x14ac:dyDescent="0.25">
      <c r="A164" s="1" t="s">
        <v>45</v>
      </c>
      <c r="B164" s="1" t="s">
        <v>24</v>
      </c>
      <c r="C164">
        <v>4.5984443042118688</v>
      </c>
    </row>
    <row r="165" spans="1:3" x14ac:dyDescent="0.25">
      <c r="A165" s="1" t="s">
        <v>45</v>
      </c>
      <c r="B165" s="1" t="s">
        <v>25</v>
      </c>
      <c r="C165">
        <v>4.5888513042527164</v>
      </c>
    </row>
    <row r="166" spans="1:3" x14ac:dyDescent="0.25">
      <c r="A166" s="1" t="s">
        <v>45</v>
      </c>
      <c r="B166" s="1" t="s">
        <v>26</v>
      </c>
      <c r="C166">
        <v>4.5717783042526428</v>
      </c>
    </row>
    <row r="167" spans="1:3" x14ac:dyDescent="0.25">
      <c r="A167" s="1" t="s">
        <v>45</v>
      </c>
      <c r="B167" s="1" t="s">
        <v>27</v>
      </c>
      <c r="C167">
        <v>4.5713989042528933</v>
      </c>
    </row>
    <row r="168" spans="1:3" x14ac:dyDescent="0.25">
      <c r="A168" s="1" t="s">
        <v>45</v>
      </c>
      <c r="B168" s="1" t="s">
        <v>28</v>
      </c>
      <c r="C168">
        <v>4.5713989042533472</v>
      </c>
    </row>
    <row r="169" spans="1:3" x14ac:dyDescent="0.25">
      <c r="A169" s="1" t="s">
        <v>45</v>
      </c>
      <c r="B169" s="1" t="s">
        <v>29</v>
      </c>
      <c r="C169">
        <v>4.5600169042526693</v>
      </c>
    </row>
    <row r="170" spans="1:3" x14ac:dyDescent="0.25">
      <c r="A170" s="1" t="s">
        <v>45</v>
      </c>
      <c r="B170" s="1" t="s">
        <v>30</v>
      </c>
      <c r="C170">
        <v>4.5528895042118798</v>
      </c>
    </row>
    <row r="171" spans="1:3" x14ac:dyDescent="0.25">
      <c r="A171" s="1" t="s">
        <v>45</v>
      </c>
      <c r="B171" s="1" t="s">
        <v>31</v>
      </c>
      <c r="C171">
        <v>4.6354109042120122</v>
      </c>
    </row>
    <row r="172" spans="1:3" x14ac:dyDescent="0.25">
      <c r="A172" s="1" t="s">
        <v>45</v>
      </c>
      <c r="B172" s="1" t="s">
        <v>32</v>
      </c>
      <c r="C172">
        <v>4.6529607040816821</v>
      </c>
    </row>
    <row r="173" spans="1:3" x14ac:dyDescent="0.25">
      <c r="A173" s="1" t="s">
        <v>45</v>
      </c>
      <c r="B173" s="1" t="s">
        <v>33</v>
      </c>
      <c r="C173">
        <v>4.6540809042120905</v>
      </c>
    </row>
    <row r="174" spans="1:3" x14ac:dyDescent="0.25">
      <c r="A174" s="1" t="s">
        <v>45</v>
      </c>
      <c r="B174" s="1" t="s">
        <v>34</v>
      </c>
      <c r="C174">
        <v>4.8556078254479074</v>
      </c>
    </row>
    <row r="175" spans="1:3" x14ac:dyDescent="0.25">
      <c r="A175" s="1" t="s">
        <v>45</v>
      </c>
      <c r="B175" s="1" t="s">
        <v>35</v>
      </c>
      <c r="C175">
        <v>4.842773225549271</v>
      </c>
    </row>
    <row r="176" spans="1:3" x14ac:dyDescent="0.25">
      <c r="A176" s="1" t="s">
        <v>45</v>
      </c>
      <c r="B176" s="1" t="s">
        <v>36</v>
      </c>
      <c r="C176">
        <v>4.8177787253459785</v>
      </c>
    </row>
    <row r="177" spans="1:3" x14ac:dyDescent="0.25">
      <c r="A177" s="1" t="s">
        <v>45</v>
      </c>
      <c r="B177" s="1" t="s">
        <v>37</v>
      </c>
      <c r="C177">
        <v>4.8024312253448755</v>
      </c>
    </row>
    <row r="178" spans="1:3" x14ac:dyDescent="0.25">
      <c r="A178" s="1" t="s">
        <v>45</v>
      </c>
      <c r="B178" s="1" t="s">
        <v>38</v>
      </c>
      <c r="C178">
        <v>4.8572437253547873</v>
      </c>
    </row>
    <row r="179" spans="1:3" x14ac:dyDescent="0.25">
      <c r="A179" s="1" t="s">
        <v>45</v>
      </c>
      <c r="B179" s="1" t="s">
        <v>39</v>
      </c>
      <c r="C179">
        <v>4.862944225366042</v>
      </c>
    </row>
    <row r="180" spans="1:3" x14ac:dyDescent="0.25">
      <c r="A180" s="1" t="s">
        <v>45</v>
      </c>
      <c r="B180" s="1" t="s">
        <v>40</v>
      </c>
      <c r="C180">
        <v>4.8318107253474514</v>
      </c>
    </row>
    <row r="181" spans="1:3" x14ac:dyDescent="0.25">
      <c r="A181" s="1" t="s">
        <v>45</v>
      </c>
      <c r="B181" s="1" t="s">
        <v>41</v>
      </c>
      <c r="C181">
        <v>4.8182172253447053</v>
      </c>
    </row>
    <row r="182" spans="1:3" x14ac:dyDescent="0.25">
      <c r="A182" s="1" t="s">
        <v>46</v>
      </c>
      <c r="B182" s="1" t="s">
        <v>60</v>
      </c>
      <c r="C182">
        <v>4.7408442490431684</v>
      </c>
    </row>
    <row r="183" spans="1:3" x14ac:dyDescent="0.25">
      <c r="A183" s="1" t="s">
        <v>46</v>
      </c>
      <c r="B183" s="1" t="s">
        <v>61</v>
      </c>
      <c r="C183">
        <v>4.7535607490438458</v>
      </c>
    </row>
    <row r="184" spans="1:3" x14ac:dyDescent="0.25">
      <c r="A184" s="1" t="s">
        <v>46</v>
      </c>
      <c r="B184" s="1" t="s">
        <v>62</v>
      </c>
      <c r="C184">
        <v>4.771701050501262</v>
      </c>
    </row>
    <row r="185" spans="1:3" x14ac:dyDescent="0.25">
      <c r="A185" s="1" t="s">
        <v>46</v>
      </c>
      <c r="B185" s="1" t="s">
        <v>0</v>
      </c>
      <c r="C185">
        <v>4.6418014483925507</v>
      </c>
    </row>
    <row r="186" spans="1:3" x14ac:dyDescent="0.25">
      <c r="A186" s="1" t="s">
        <v>46</v>
      </c>
      <c r="B186" s="1" t="s">
        <v>1</v>
      </c>
      <c r="C186">
        <v>4.5419874483934999</v>
      </c>
    </row>
    <row r="187" spans="1:3" x14ac:dyDescent="0.25">
      <c r="A187" s="1" t="s">
        <v>46</v>
      </c>
      <c r="B187" s="1" t="s">
        <v>2</v>
      </c>
      <c r="C187">
        <v>4.6525506483911148</v>
      </c>
    </row>
    <row r="188" spans="1:3" x14ac:dyDescent="0.25">
      <c r="A188" s="1" t="s">
        <v>46</v>
      </c>
      <c r="B188" s="1" t="s">
        <v>3</v>
      </c>
      <c r="C188">
        <v>4.2933271217265636</v>
      </c>
    </row>
    <row r="189" spans="1:3" x14ac:dyDescent="0.25">
      <c r="A189" s="1" t="s">
        <v>46</v>
      </c>
      <c r="B189" s="1" t="s">
        <v>4</v>
      </c>
      <c r="C189">
        <v>3.7373715207846474</v>
      </c>
    </row>
    <row r="190" spans="1:3" x14ac:dyDescent="0.25">
      <c r="A190" s="1" t="s">
        <v>46</v>
      </c>
      <c r="B190" s="1" t="s">
        <v>5</v>
      </c>
      <c r="C190">
        <v>4.8482427599002937</v>
      </c>
    </row>
    <row r="191" spans="1:3" x14ac:dyDescent="0.25">
      <c r="A191" s="1" t="s">
        <v>46</v>
      </c>
      <c r="B191" s="1" t="s">
        <v>6</v>
      </c>
      <c r="C191">
        <v>5.9486965702581145</v>
      </c>
    </row>
    <row r="192" spans="1:3" x14ac:dyDescent="0.25">
      <c r="A192" s="1" t="s">
        <v>46</v>
      </c>
      <c r="B192" s="1" t="s">
        <v>7</v>
      </c>
      <c r="C192">
        <v>4.196102759891212</v>
      </c>
    </row>
    <row r="193" spans="1:3" x14ac:dyDescent="0.25">
      <c r="A193" s="1" t="s">
        <v>46</v>
      </c>
      <c r="B193" s="1" t="s">
        <v>8</v>
      </c>
      <c r="C193">
        <v>2.5328983955900695</v>
      </c>
    </row>
    <row r="194" spans="1:3" x14ac:dyDescent="0.25">
      <c r="A194" s="1" t="s">
        <v>46</v>
      </c>
      <c r="B194" s="1" t="s">
        <v>9</v>
      </c>
      <c r="C194">
        <v>2.932818395878511</v>
      </c>
    </row>
    <row r="195" spans="1:3" x14ac:dyDescent="0.25">
      <c r="A195" s="1" t="s">
        <v>46</v>
      </c>
      <c r="B195" s="1" t="s">
        <v>10</v>
      </c>
      <c r="C195">
        <v>2.6328783955898372</v>
      </c>
    </row>
    <row r="196" spans="1:3" x14ac:dyDescent="0.25">
      <c r="A196" s="1" t="s">
        <v>46</v>
      </c>
      <c r="B196" s="1" t="s">
        <v>11</v>
      </c>
      <c r="C196">
        <v>3.5541137103191232</v>
      </c>
    </row>
    <row r="197" spans="1:3" x14ac:dyDescent="0.25">
      <c r="A197" s="1" t="s">
        <v>46</v>
      </c>
      <c r="B197" s="1" t="s">
        <v>12</v>
      </c>
      <c r="C197">
        <v>3.6228937103227343</v>
      </c>
    </row>
    <row r="198" spans="1:3" x14ac:dyDescent="0.25">
      <c r="A198" s="1" t="s">
        <v>46</v>
      </c>
      <c r="B198" s="1" t="s">
        <v>13</v>
      </c>
      <c r="C198">
        <v>4.030318630776538</v>
      </c>
    </row>
    <row r="199" spans="1:3" x14ac:dyDescent="0.25">
      <c r="A199" s="1" t="s">
        <v>46</v>
      </c>
      <c r="B199" s="1" t="s">
        <v>14</v>
      </c>
      <c r="C199">
        <v>3.309668613542863</v>
      </c>
    </row>
    <row r="200" spans="1:3" x14ac:dyDescent="0.25">
      <c r="A200" s="1" t="s">
        <v>46</v>
      </c>
      <c r="B200" s="1" t="s">
        <v>15</v>
      </c>
      <c r="C200">
        <v>2.7898230325941089</v>
      </c>
    </row>
    <row r="201" spans="1:3" x14ac:dyDescent="0.25">
      <c r="A201" s="1" t="s">
        <v>46</v>
      </c>
      <c r="B201" s="1" t="s">
        <v>16</v>
      </c>
      <c r="C201">
        <v>3.4246030326940362</v>
      </c>
    </row>
    <row r="202" spans="1:3" x14ac:dyDescent="0.25">
      <c r="A202" s="1" t="s">
        <v>46</v>
      </c>
      <c r="B202" s="1" t="s">
        <v>17</v>
      </c>
      <c r="C202">
        <v>3.8457242451020037</v>
      </c>
    </row>
    <row r="203" spans="1:3" x14ac:dyDescent="0.25">
      <c r="A203" s="1" t="s">
        <v>46</v>
      </c>
      <c r="B203" s="1" t="s">
        <v>18</v>
      </c>
      <c r="C203">
        <v>4.8720716499297172</v>
      </c>
    </row>
    <row r="204" spans="1:3" x14ac:dyDescent="0.25">
      <c r="A204" s="1" t="s">
        <v>46</v>
      </c>
      <c r="B204" s="1" t="s">
        <v>19</v>
      </c>
      <c r="C204">
        <v>4.9746916498705875</v>
      </c>
    </row>
    <row r="205" spans="1:3" x14ac:dyDescent="0.25">
      <c r="A205" s="1" t="s">
        <v>46</v>
      </c>
      <c r="B205" s="1" t="s">
        <v>20</v>
      </c>
      <c r="C205">
        <v>3.2015483958802284</v>
      </c>
    </row>
    <row r="206" spans="1:3" x14ac:dyDescent="0.25">
      <c r="A206" s="1" t="s">
        <v>46</v>
      </c>
      <c r="B206" s="1" t="s">
        <v>21</v>
      </c>
      <c r="C206">
        <v>5.3192327600534721</v>
      </c>
    </row>
    <row r="207" spans="1:3" x14ac:dyDescent="0.25">
      <c r="A207" s="1" t="s">
        <v>46</v>
      </c>
      <c r="B207" s="1" t="s">
        <v>22</v>
      </c>
      <c r="C207">
        <v>5.3373477600239685</v>
      </c>
    </row>
    <row r="208" spans="1:3" x14ac:dyDescent="0.25">
      <c r="A208" s="1" t="s">
        <v>46</v>
      </c>
      <c r="B208" s="1" t="s">
        <v>23</v>
      </c>
      <c r="C208">
        <v>4.5459232313724636</v>
      </c>
    </row>
    <row r="209" spans="1:3" x14ac:dyDescent="0.25">
      <c r="A209" s="1" t="s">
        <v>46</v>
      </c>
      <c r="B209" s="1" t="s">
        <v>24</v>
      </c>
      <c r="C209">
        <v>4.5392020313381387</v>
      </c>
    </row>
    <row r="210" spans="1:3" x14ac:dyDescent="0.25">
      <c r="A210" s="1" t="s">
        <v>46</v>
      </c>
      <c r="B210" s="1" t="s">
        <v>25</v>
      </c>
      <c r="C210">
        <v>4.5296090314008879</v>
      </c>
    </row>
    <row r="211" spans="1:3" x14ac:dyDescent="0.25">
      <c r="A211" s="1" t="s">
        <v>46</v>
      </c>
      <c r="B211" s="1" t="s">
        <v>26</v>
      </c>
      <c r="C211">
        <v>4.5125360314003213</v>
      </c>
    </row>
    <row r="212" spans="1:3" x14ac:dyDescent="0.25">
      <c r="A212" s="1" t="s">
        <v>46</v>
      </c>
      <c r="B212" s="1" t="s">
        <v>27</v>
      </c>
      <c r="C212">
        <v>4.5121566314022372</v>
      </c>
    </row>
    <row r="213" spans="1:3" x14ac:dyDescent="0.25">
      <c r="A213" s="1" t="s">
        <v>46</v>
      </c>
      <c r="B213" s="1" t="s">
        <v>28</v>
      </c>
      <c r="C213">
        <v>4.5121566314063228</v>
      </c>
    </row>
    <row r="214" spans="1:3" x14ac:dyDescent="0.25">
      <c r="A214" s="1" t="s">
        <v>46</v>
      </c>
      <c r="B214" s="1" t="s">
        <v>29</v>
      </c>
      <c r="C214">
        <v>4.5007746314004899</v>
      </c>
    </row>
    <row r="215" spans="1:3" x14ac:dyDescent="0.25">
      <c r="A215" s="1" t="s">
        <v>46</v>
      </c>
      <c r="B215" s="1" t="s">
        <v>30</v>
      </c>
      <c r="C215">
        <v>4.4936472313378362</v>
      </c>
    </row>
    <row r="216" spans="1:3" x14ac:dyDescent="0.25">
      <c r="A216" s="1" t="s">
        <v>46</v>
      </c>
      <c r="B216" s="1" t="s">
        <v>31</v>
      </c>
      <c r="C216">
        <v>4.5761686313358894</v>
      </c>
    </row>
    <row r="217" spans="1:3" x14ac:dyDescent="0.25">
      <c r="A217" s="1" t="s">
        <v>46</v>
      </c>
      <c r="B217" s="1" t="s">
        <v>32</v>
      </c>
      <c r="C217">
        <v>4.5937184304844347</v>
      </c>
    </row>
    <row r="218" spans="1:3" x14ac:dyDescent="0.25">
      <c r="A218" s="1" t="s">
        <v>46</v>
      </c>
      <c r="B218" s="1" t="s">
        <v>33</v>
      </c>
      <c r="C218">
        <v>4.5948386313304601</v>
      </c>
    </row>
    <row r="219" spans="1:3" x14ac:dyDescent="0.25">
      <c r="A219" s="1" t="s">
        <v>46</v>
      </c>
      <c r="B219" s="1" t="s">
        <v>34</v>
      </c>
      <c r="C219">
        <v>4.7694516495006702</v>
      </c>
    </row>
    <row r="220" spans="1:3" x14ac:dyDescent="0.25">
      <c r="A220" s="1" t="s">
        <v>46</v>
      </c>
      <c r="B220" s="1" t="s">
        <v>35</v>
      </c>
      <c r="C220">
        <v>4.7566302483879976</v>
      </c>
    </row>
    <row r="221" spans="1:3" x14ac:dyDescent="0.25">
      <c r="A221" s="1" t="s">
        <v>46</v>
      </c>
      <c r="B221" s="1" t="s">
        <v>36</v>
      </c>
      <c r="C221">
        <v>4.7316357490494365</v>
      </c>
    </row>
    <row r="222" spans="1:3" x14ac:dyDescent="0.25">
      <c r="A222" s="1" t="s">
        <v>46</v>
      </c>
      <c r="B222" s="1" t="s">
        <v>37</v>
      </c>
      <c r="C222">
        <v>4.7162882490396285</v>
      </c>
    </row>
    <row r="223" spans="1:3" x14ac:dyDescent="0.25">
      <c r="A223" s="1" t="s">
        <v>46</v>
      </c>
      <c r="B223" s="1" t="s">
        <v>38</v>
      </c>
      <c r="C223">
        <v>4.7711007490431898</v>
      </c>
    </row>
    <row r="224" spans="1:3" x14ac:dyDescent="0.25">
      <c r="A224" s="1" t="s">
        <v>46</v>
      </c>
      <c r="B224" s="1" t="s">
        <v>39</v>
      </c>
      <c r="C224">
        <v>4.7768012490501519</v>
      </c>
    </row>
    <row r="225" spans="1:3" x14ac:dyDescent="0.25">
      <c r="A225" s="1" t="s">
        <v>46</v>
      </c>
      <c r="B225" s="1" t="s">
        <v>40</v>
      </c>
      <c r="C225">
        <v>4.7456677490399262</v>
      </c>
    </row>
    <row r="226" spans="1:3" x14ac:dyDescent="0.25">
      <c r="A226" s="1" t="s">
        <v>46</v>
      </c>
      <c r="B226" s="1" t="s">
        <v>41</v>
      </c>
      <c r="C226">
        <v>4.7320742490396945</v>
      </c>
    </row>
    <row r="227" spans="1:3" x14ac:dyDescent="0.25">
      <c r="A227" s="1" t="s">
        <v>47</v>
      </c>
      <c r="B227" s="1" t="s">
        <v>60</v>
      </c>
      <c r="C227">
        <v>4.6270053902266648</v>
      </c>
    </row>
    <row r="228" spans="1:3" x14ac:dyDescent="0.25">
      <c r="A228" s="1" t="s">
        <v>47</v>
      </c>
      <c r="B228" s="1" t="s">
        <v>61</v>
      </c>
      <c r="C228">
        <v>4.639721890333627</v>
      </c>
    </row>
    <row r="229" spans="1:3" x14ac:dyDescent="0.25">
      <c r="A229" s="1" t="s">
        <v>47</v>
      </c>
      <c r="B229" s="1" t="s">
        <v>62</v>
      </c>
      <c r="C229">
        <v>4.6577874003892727</v>
      </c>
    </row>
    <row r="230" spans="1:3" x14ac:dyDescent="0.25">
      <c r="A230" s="1" t="s">
        <v>47</v>
      </c>
      <c r="B230" s="1" t="s">
        <v>0</v>
      </c>
      <c r="C230">
        <v>4.5281529961603129</v>
      </c>
    </row>
    <row r="231" spans="1:3" x14ac:dyDescent="0.25">
      <c r="A231" s="1" t="s">
        <v>47</v>
      </c>
      <c r="B231" s="1" t="s">
        <v>1</v>
      </c>
      <c r="C231">
        <v>4.4297329960765275</v>
      </c>
    </row>
    <row r="232" spans="1:3" x14ac:dyDescent="0.25">
      <c r="A232" s="1" t="s">
        <v>47</v>
      </c>
      <c r="B232" s="1" t="s">
        <v>2</v>
      </c>
      <c r="C232">
        <v>4.5387117961547556</v>
      </c>
    </row>
    <row r="233" spans="1:3" x14ac:dyDescent="0.25">
      <c r="A233" s="1" t="s">
        <v>47</v>
      </c>
      <c r="B233" s="1" t="s">
        <v>3</v>
      </c>
      <c r="C233">
        <v>4.1643201587473397</v>
      </c>
    </row>
    <row r="234" spans="1:3" x14ac:dyDescent="0.25">
      <c r="A234" s="1" t="s">
        <v>47</v>
      </c>
      <c r="B234" s="1" t="s">
        <v>4</v>
      </c>
      <c r="C234">
        <v>3.6844059815328167</v>
      </c>
    </row>
    <row r="235" spans="1:3" x14ac:dyDescent="0.25">
      <c r="A235" s="1" t="s">
        <v>47</v>
      </c>
      <c r="B235" s="1" t="s">
        <v>5</v>
      </c>
      <c r="C235">
        <v>4.7440780897091415</v>
      </c>
    </row>
    <row r="236" spans="1:3" x14ac:dyDescent="0.25">
      <c r="A236" s="1" t="s">
        <v>47</v>
      </c>
      <c r="B236" s="1" t="s">
        <v>6</v>
      </c>
      <c r="C236">
        <v>5.0333302886554252</v>
      </c>
    </row>
    <row r="237" spans="1:3" x14ac:dyDescent="0.25">
      <c r="A237" s="1" t="s">
        <v>47</v>
      </c>
      <c r="B237" s="1" t="s">
        <v>7</v>
      </c>
      <c r="C237">
        <v>4.0919380897890978</v>
      </c>
    </row>
    <row r="238" spans="1:3" x14ac:dyDescent="0.25">
      <c r="A238" s="1" t="s">
        <v>47</v>
      </c>
      <c r="B238" s="1" t="s">
        <v>8</v>
      </c>
      <c r="C238">
        <v>2.4679837846382973</v>
      </c>
    </row>
    <row r="239" spans="1:3" x14ac:dyDescent="0.25">
      <c r="A239" s="1" t="s">
        <v>47</v>
      </c>
      <c r="B239" s="1" t="s">
        <v>9</v>
      </c>
      <c r="C239">
        <v>2.8679037846177891</v>
      </c>
    </row>
    <row r="240" spans="1:3" x14ac:dyDescent="0.25">
      <c r="A240" s="1" t="s">
        <v>47</v>
      </c>
      <c r="B240" s="1" t="s">
        <v>10</v>
      </c>
      <c r="C240">
        <v>2.5679637846380357</v>
      </c>
    </row>
    <row r="241" spans="1:3" x14ac:dyDescent="0.25">
      <c r="A241" s="1" t="s">
        <v>47</v>
      </c>
      <c r="B241" s="1" t="s">
        <v>11</v>
      </c>
      <c r="C241">
        <v>3.6740937846199979</v>
      </c>
    </row>
    <row r="242" spans="1:3" x14ac:dyDescent="0.25">
      <c r="A242" s="1" t="s">
        <v>47</v>
      </c>
      <c r="B242" s="1" t="s">
        <v>12</v>
      </c>
      <c r="C242">
        <v>4.0331815746736188</v>
      </c>
    </row>
    <row r="243" spans="1:3" x14ac:dyDescent="0.25">
      <c r="A243" s="1" t="s">
        <v>47</v>
      </c>
      <c r="B243" s="1" t="s">
        <v>13</v>
      </c>
      <c r="C243">
        <v>3.9375881929099448</v>
      </c>
    </row>
    <row r="244" spans="1:3" x14ac:dyDescent="0.25">
      <c r="A244" s="1" t="s">
        <v>47</v>
      </c>
      <c r="B244" s="1" t="s">
        <v>14</v>
      </c>
      <c r="C244">
        <v>3.1996796263858607</v>
      </c>
    </row>
    <row r="245" spans="1:3" x14ac:dyDescent="0.25">
      <c r="A245" s="1" t="s">
        <v>47</v>
      </c>
      <c r="B245" s="1" t="s">
        <v>15</v>
      </c>
      <c r="C245">
        <v>2.6978605867851142</v>
      </c>
    </row>
    <row r="246" spans="1:3" x14ac:dyDescent="0.25">
      <c r="A246" s="1" t="s">
        <v>47</v>
      </c>
      <c r="B246" s="1" t="s">
        <v>16</v>
      </c>
      <c r="C246">
        <v>3.332640586061026</v>
      </c>
    </row>
    <row r="247" spans="1:3" x14ac:dyDescent="0.25">
      <c r="A247" s="1" t="s">
        <v>47</v>
      </c>
      <c r="B247" s="1" t="s">
        <v>17</v>
      </c>
      <c r="C247">
        <v>3.731885425785809</v>
      </c>
    </row>
    <row r="248" spans="1:3" x14ac:dyDescent="0.25">
      <c r="A248" s="1" t="s">
        <v>47</v>
      </c>
      <c r="B248" s="1" t="s">
        <v>18</v>
      </c>
      <c r="C248">
        <v>4.7581580038441267</v>
      </c>
    </row>
    <row r="249" spans="1:3" x14ac:dyDescent="0.25">
      <c r="A249" s="1" t="s">
        <v>47</v>
      </c>
      <c r="B249" s="1" t="s">
        <v>19</v>
      </c>
      <c r="C249">
        <v>4.8607780009693604</v>
      </c>
    </row>
    <row r="250" spans="1:3" x14ac:dyDescent="0.25">
      <c r="A250" s="1" t="s">
        <v>47</v>
      </c>
      <c r="B250" s="1" t="s">
        <v>20</v>
      </c>
      <c r="C250">
        <v>2.7179337846389657</v>
      </c>
    </row>
    <row r="251" spans="1:3" x14ac:dyDescent="0.25">
      <c r="A251" s="1" t="s">
        <v>47</v>
      </c>
      <c r="B251" s="1" t="s">
        <v>21</v>
      </c>
      <c r="C251">
        <v>5.1114502885225201</v>
      </c>
    </row>
    <row r="252" spans="1:3" x14ac:dyDescent="0.25">
      <c r="A252" s="1" t="s">
        <v>47</v>
      </c>
      <c r="B252" s="1" t="s">
        <v>22</v>
      </c>
      <c r="C252">
        <v>5.1295652868940511</v>
      </c>
    </row>
    <row r="253" spans="1:3" x14ac:dyDescent="0.25">
      <c r="A253" s="1" t="s">
        <v>47</v>
      </c>
      <c r="B253" s="1" t="s">
        <v>23</v>
      </c>
      <c r="C253">
        <v>4.4508474961096871</v>
      </c>
    </row>
    <row r="254" spans="1:3" x14ac:dyDescent="0.25">
      <c r="A254" s="1" t="s">
        <v>47</v>
      </c>
      <c r="B254" s="1" t="s">
        <v>24</v>
      </c>
      <c r="C254">
        <v>4.4466245961084736</v>
      </c>
    </row>
    <row r="255" spans="1:3" x14ac:dyDescent="0.25">
      <c r="A255" s="1" t="s">
        <v>47</v>
      </c>
      <c r="B255" s="1" t="s">
        <v>25</v>
      </c>
      <c r="C255">
        <v>4.4368785929181671</v>
      </c>
    </row>
    <row r="256" spans="1:3" x14ac:dyDescent="0.25">
      <c r="A256" s="1" t="s">
        <v>47</v>
      </c>
      <c r="B256" s="1" t="s">
        <v>26</v>
      </c>
      <c r="C256">
        <v>4.4198055929179203</v>
      </c>
    </row>
    <row r="257" spans="1:3" x14ac:dyDescent="0.25">
      <c r="A257" s="1" t="s">
        <v>47</v>
      </c>
      <c r="B257" s="1" t="s">
        <v>27</v>
      </c>
      <c r="C257">
        <v>4.4194261929185821</v>
      </c>
    </row>
    <row r="258" spans="1:3" x14ac:dyDescent="0.25">
      <c r="A258" s="1" t="s">
        <v>47</v>
      </c>
      <c r="B258" s="1" t="s">
        <v>28</v>
      </c>
      <c r="C258">
        <v>4.4194261929188228</v>
      </c>
    </row>
    <row r="259" spans="1:3" x14ac:dyDescent="0.25">
      <c r="A259" s="1" t="s">
        <v>47</v>
      </c>
      <c r="B259" s="1" t="s">
        <v>29</v>
      </c>
      <c r="C259">
        <v>4.4080441929180187</v>
      </c>
    </row>
    <row r="260" spans="1:3" x14ac:dyDescent="0.25">
      <c r="A260" s="1" t="s">
        <v>47</v>
      </c>
      <c r="B260" s="1" t="s">
        <v>30</v>
      </c>
      <c r="C260">
        <v>4.4016847898733493</v>
      </c>
    </row>
    <row r="261" spans="1:3" x14ac:dyDescent="0.25">
      <c r="A261" s="1" t="s">
        <v>47</v>
      </c>
      <c r="B261" s="1" t="s">
        <v>31</v>
      </c>
      <c r="C261">
        <v>4.4838628961080111</v>
      </c>
    </row>
    <row r="262" spans="1:3" x14ac:dyDescent="0.25">
      <c r="A262" s="1" t="s">
        <v>47</v>
      </c>
      <c r="B262" s="1" t="s">
        <v>32</v>
      </c>
      <c r="C262">
        <v>4.5017559929191862</v>
      </c>
    </row>
    <row r="263" spans="1:3" x14ac:dyDescent="0.25">
      <c r="A263" s="1" t="s">
        <v>47</v>
      </c>
      <c r="B263" s="1" t="s">
        <v>33</v>
      </c>
      <c r="C263">
        <v>4.5028761898797312</v>
      </c>
    </row>
    <row r="264" spans="1:3" x14ac:dyDescent="0.25">
      <c r="A264" s="1" t="s">
        <v>47</v>
      </c>
      <c r="B264" s="1" t="s">
        <v>34</v>
      </c>
      <c r="C264">
        <v>4.6555380007159508</v>
      </c>
    </row>
    <row r="265" spans="1:3" x14ac:dyDescent="0.25">
      <c r="A265" s="1" t="s">
        <v>47</v>
      </c>
      <c r="B265" s="1" t="s">
        <v>35</v>
      </c>
      <c r="C265">
        <v>4.6427913994581083</v>
      </c>
    </row>
    <row r="266" spans="1:3" x14ac:dyDescent="0.25">
      <c r="A266" s="1" t="s">
        <v>47</v>
      </c>
      <c r="B266" s="1" t="s">
        <v>36</v>
      </c>
      <c r="C266">
        <v>4.6177968903217197</v>
      </c>
    </row>
    <row r="267" spans="1:3" x14ac:dyDescent="0.25">
      <c r="A267" s="1" t="s">
        <v>47</v>
      </c>
      <c r="B267" s="1" t="s">
        <v>37</v>
      </c>
      <c r="C267">
        <v>4.6024493903054378</v>
      </c>
    </row>
    <row r="268" spans="1:3" x14ac:dyDescent="0.25">
      <c r="A268" s="1" t="s">
        <v>47</v>
      </c>
      <c r="B268" s="1" t="s">
        <v>38</v>
      </c>
      <c r="C268">
        <v>4.6572618881447605</v>
      </c>
    </row>
    <row r="269" spans="1:3" x14ac:dyDescent="0.25">
      <c r="A269" s="1" t="s">
        <v>47</v>
      </c>
      <c r="B269" s="1" t="s">
        <v>39</v>
      </c>
      <c r="C269">
        <v>4.6629623902142416</v>
      </c>
    </row>
    <row r="270" spans="1:3" x14ac:dyDescent="0.25">
      <c r="A270" s="1" t="s">
        <v>47</v>
      </c>
      <c r="B270" s="1" t="s">
        <v>40</v>
      </c>
      <c r="C270">
        <v>4.6318288903190146</v>
      </c>
    </row>
    <row r="271" spans="1:3" x14ac:dyDescent="0.25">
      <c r="A271" s="1" t="s">
        <v>47</v>
      </c>
      <c r="B271" s="1" t="s">
        <v>41</v>
      </c>
      <c r="C271">
        <v>4.6182353903236093</v>
      </c>
    </row>
    <row r="272" spans="1:3" x14ac:dyDescent="0.25">
      <c r="A272" s="1" t="s">
        <v>58</v>
      </c>
      <c r="B272" s="1" t="s">
        <v>60</v>
      </c>
      <c r="C272">
        <v>6.8988954292016524</v>
      </c>
    </row>
    <row r="273" spans="1:3" x14ac:dyDescent="0.25">
      <c r="A273" s="1" t="s">
        <v>58</v>
      </c>
      <c r="B273" s="1" t="s">
        <v>61</v>
      </c>
      <c r="C273">
        <v>6.9116119297426488</v>
      </c>
    </row>
    <row r="274" spans="1:3" x14ac:dyDescent="0.25">
      <c r="A274" s="1" t="s">
        <v>58</v>
      </c>
      <c r="B274" s="1" t="s">
        <v>62</v>
      </c>
      <c r="C274">
        <v>6.9297654666776687</v>
      </c>
    </row>
    <row r="275" spans="1:3" x14ac:dyDescent="0.25">
      <c r="A275" s="1" t="s">
        <v>58</v>
      </c>
      <c r="B275" s="1" t="s">
        <v>0</v>
      </c>
      <c r="C275">
        <v>6.7979758362271232</v>
      </c>
    </row>
    <row r="276" spans="1:3" x14ac:dyDescent="0.25">
      <c r="A276" s="1" t="s">
        <v>58</v>
      </c>
      <c r="B276" s="1" t="s">
        <v>1</v>
      </c>
      <c r="C276">
        <v>6.698161826566313</v>
      </c>
    </row>
    <row r="277" spans="1:3" x14ac:dyDescent="0.25">
      <c r="A277" s="1" t="s">
        <v>58</v>
      </c>
      <c r="B277" s="1" t="s">
        <v>2</v>
      </c>
      <c r="C277">
        <v>6.8087250361551099</v>
      </c>
    </row>
    <row r="278" spans="1:3" x14ac:dyDescent="0.25">
      <c r="A278" s="1" t="s">
        <v>58</v>
      </c>
      <c r="B278" s="1" t="s">
        <v>3</v>
      </c>
      <c r="C278">
        <v>6.4328291906835897</v>
      </c>
    </row>
    <row r="279" spans="1:3" x14ac:dyDescent="0.25">
      <c r="A279" s="1" t="s">
        <v>58</v>
      </c>
      <c r="B279" s="1" t="s">
        <v>4</v>
      </c>
      <c r="C279">
        <v>5.7586190530395625</v>
      </c>
    </row>
    <row r="280" spans="1:3" x14ac:dyDescent="0.25">
      <c r="A280" s="1" t="s">
        <v>58</v>
      </c>
      <c r="B280" s="1" t="s">
        <v>5</v>
      </c>
      <c r="C280">
        <v>6.9950279084885976</v>
      </c>
    </row>
    <row r="281" spans="1:3" x14ac:dyDescent="0.25">
      <c r="A281" s="1" t="s">
        <v>58</v>
      </c>
      <c r="B281" s="1" t="s">
        <v>6</v>
      </c>
      <c r="C281">
        <v>6.7051879086158133</v>
      </c>
    </row>
    <row r="282" spans="1:3" x14ac:dyDescent="0.25">
      <c r="A282" s="1" t="s">
        <v>58</v>
      </c>
      <c r="B282" s="1" t="s">
        <v>7</v>
      </c>
      <c r="C282">
        <v>6.342887908652993</v>
      </c>
    </row>
    <row r="283" spans="1:3" x14ac:dyDescent="0.25">
      <c r="A283" s="1" t="s">
        <v>58</v>
      </c>
      <c r="B283" s="1" t="s">
        <v>8</v>
      </c>
      <c r="C283">
        <v>3.677431940425226</v>
      </c>
    </row>
    <row r="284" spans="1:3" x14ac:dyDescent="0.25">
      <c r="A284" s="1" t="s">
        <v>58</v>
      </c>
      <c r="B284" s="1" t="s">
        <v>9</v>
      </c>
      <c r="C284">
        <v>4.0773519411581791</v>
      </c>
    </row>
    <row r="285" spans="1:3" x14ac:dyDescent="0.25">
      <c r="A285" s="1" t="s">
        <v>58</v>
      </c>
      <c r="B285" s="1" t="s">
        <v>10</v>
      </c>
      <c r="C285">
        <v>3.7774119404652229</v>
      </c>
    </row>
    <row r="286" spans="1:3" x14ac:dyDescent="0.25">
      <c r="A286" s="1" t="s">
        <v>58</v>
      </c>
      <c r="B286" s="1" t="s">
        <v>11</v>
      </c>
      <c r="C286">
        <v>4.8835419420552277</v>
      </c>
    </row>
    <row r="287" spans="1:3" x14ac:dyDescent="0.25">
      <c r="A287" s="1" t="s">
        <v>58</v>
      </c>
      <c r="B287" s="1" t="s">
        <v>12</v>
      </c>
      <c r="C287">
        <v>6.3005540613867561</v>
      </c>
    </row>
    <row r="288" spans="1:3" x14ac:dyDescent="0.25">
      <c r="A288" s="1" t="s">
        <v>58</v>
      </c>
      <c r="B288" s="1" t="s">
        <v>13</v>
      </c>
      <c r="C288">
        <v>6.1858145979723647</v>
      </c>
    </row>
    <row r="289" spans="1:3" x14ac:dyDescent="0.25">
      <c r="A289" s="1" t="s">
        <v>58</v>
      </c>
      <c r="B289" s="1" t="s">
        <v>14</v>
      </c>
      <c r="C289">
        <v>4.4795514769402338</v>
      </c>
    </row>
    <row r="290" spans="1:3" x14ac:dyDescent="0.25">
      <c r="A290" s="1" t="s">
        <v>58</v>
      </c>
      <c r="B290" s="1" t="s">
        <v>15</v>
      </c>
      <c r="C290">
        <v>4.9450609878194145</v>
      </c>
    </row>
    <row r="291" spans="1:3" x14ac:dyDescent="0.25">
      <c r="A291" s="1" t="s">
        <v>58</v>
      </c>
      <c r="B291" s="1" t="s">
        <v>16</v>
      </c>
      <c r="C291">
        <v>4.6264209870165987</v>
      </c>
    </row>
    <row r="292" spans="1:3" x14ac:dyDescent="0.25">
      <c r="A292" s="1" t="s">
        <v>58</v>
      </c>
      <c r="B292" s="1" t="s">
        <v>17</v>
      </c>
      <c r="C292">
        <v>6.0037754867157131</v>
      </c>
    </row>
    <row r="293" spans="1:3" x14ac:dyDescent="0.25">
      <c r="A293" s="1" t="s">
        <v>58</v>
      </c>
      <c r="B293" s="1" t="s">
        <v>18</v>
      </c>
      <c r="C293">
        <v>7.0301361103061781</v>
      </c>
    </row>
    <row r="294" spans="1:3" x14ac:dyDescent="0.25">
      <c r="A294" s="1" t="s">
        <v>58</v>
      </c>
      <c r="B294" s="1" t="s">
        <v>19</v>
      </c>
      <c r="C294">
        <v>7.1327561072951093</v>
      </c>
    </row>
    <row r="295" spans="1:3" x14ac:dyDescent="0.25">
      <c r="A295" s="1" t="s">
        <v>58</v>
      </c>
      <c r="B295" s="1" t="s">
        <v>20</v>
      </c>
      <c r="C295">
        <v>3.9273819403116614</v>
      </c>
    </row>
    <row r="296" spans="1:3" x14ac:dyDescent="0.25">
      <c r="A296" s="1" t="s">
        <v>58</v>
      </c>
      <c r="B296" s="1" t="s">
        <v>21</v>
      </c>
      <c r="C296">
        <v>7.3624001047528527</v>
      </c>
    </row>
    <row r="297" spans="1:3" x14ac:dyDescent="0.25">
      <c r="A297" s="1" t="s">
        <v>58</v>
      </c>
      <c r="B297" s="1" t="s">
        <v>22</v>
      </c>
      <c r="C297">
        <v>7.3805151043797741</v>
      </c>
    </row>
    <row r="298" spans="1:3" x14ac:dyDescent="0.25">
      <c r="A298" s="1" t="s">
        <v>58</v>
      </c>
      <c r="B298" s="1" t="s">
        <v>23</v>
      </c>
      <c r="C298">
        <v>6.70116120745997</v>
      </c>
    </row>
    <row r="299" spans="1:3" x14ac:dyDescent="0.25">
      <c r="A299" s="1" t="s">
        <v>58</v>
      </c>
      <c r="B299" s="1" t="s">
        <v>24</v>
      </c>
      <c r="C299">
        <v>6.6944399981772875</v>
      </c>
    </row>
    <row r="300" spans="1:3" x14ac:dyDescent="0.25">
      <c r="A300" s="1" t="s">
        <v>58</v>
      </c>
      <c r="B300" s="1" t="s">
        <v>25</v>
      </c>
      <c r="C300">
        <v>6.6851049981112229</v>
      </c>
    </row>
    <row r="301" spans="1:3" x14ac:dyDescent="0.25">
      <c r="A301" s="1" t="s">
        <v>58</v>
      </c>
      <c r="B301" s="1" t="s">
        <v>26</v>
      </c>
      <c r="C301">
        <v>6.6680319980458256</v>
      </c>
    </row>
    <row r="302" spans="1:3" x14ac:dyDescent="0.25">
      <c r="A302" s="1" t="s">
        <v>58</v>
      </c>
      <c r="B302" s="1" t="s">
        <v>27</v>
      </c>
      <c r="C302">
        <v>6.6676525980393144</v>
      </c>
    </row>
    <row r="303" spans="1:3" x14ac:dyDescent="0.25">
      <c r="A303" s="1" t="s">
        <v>58</v>
      </c>
      <c r="B303" s="1" t="s">
        <v>28</v>
      </c>
      <c r="C303">
        <v>6.6676525980281216</v>
      </c>
    </row>
    <row r="304" spans="1:3" x14ac:dyDescent="0.25">
      <c r="A304" s="1" t="s">
        <v>58</v>
      </c>
      <c r="B304" s="1" t="s">
        <v>29</v>
      </c>
      <c r="C304">
        <v>6.656270598045162</v>
      </c>
    </row>
    <row r="305" spans="1:3" x14ac:dyDescent="0.25">
      <c r="A305" s="1" t="s">
        <v>58</v>
      </c>
      <c r="B305" s="1" t="s">
        <v>30</v>
      </c>
      <c r="C305">
        <v>6.6488851981772763</v>
      </c>
    </row>
    <row r="306" spans="1:3" x14ac:dyDescent="0.25">
      <c r="A306" s="1" t="s">
        <v>58</v>
      </c>
      <c r="B306" s="1" t="s">
        <v>31</v>
      </c>
      <c r="C306">
        <v>6.7314065981739395</v>
      </c>
    </row>
    <row r="307" spans="1:3" x14ac:dyDescent="0.25">
      <c r="A307" s="1" t="s">
        <v>58</v>
      </c>
      <c r="B307" s="1" t="s">
        <v>32</v>
      </c>
      <c r="C307">
        <v>6.7489563975187883</v>
      </c>
    </row>
    <row r="308" spans="1:3" x14ac:dyDescent="0.25">
      <c r="A308" s="1" t="s">
        <v>58</v>
      </c>
      <c r="B308" s="1" t="s">
        <v>33</v>
      </c>
      <c r="C308">
        <v>6.7500765981172517</v>
      </c>
    </row>
    <row r="309" spans="1:3" x14ac:dyDescent="0.25">
      <c r="A309" s="1" t="s">
        <v>58</v>
      </c>
      <c r="B309" s="1" t="s">
        <v>34</v>
      </c>
      <c r="C309">
        <v>6.9275160923277959</v>
      </c>
    </row>
    <row r="310" spans="1:3" x14ac:dyDescent="0.25">
      <c r="A310" s="1" t="s">
        <v>58</v>
      </c>
      <c r="B310" s="1" t="s">
        <v>35</v>
      </c>
      <c r="C310">
        <v>6.9146814460841739</v>
      </c>
    </row>
    <row r="311" spans="1:3" x14ac:dyDescent="0.25">
      <c r="A311" s="1" t="s">
        <v>58</v>
      </c>
      <c r="B311" s="1" t="s">
        <v>36</v>
      </c>
      <c r="C311">
        <v>6.8896869298046637</v>
      </c>
    </row>
    <row r="312" spans="1:3" x14ac:dyDescent="0.25">
      <c r="A312" s="1" t="s">
        <v>58</v>
      </c>
      <c r="B312" s="1" t="s">
        <v>37</v>
      </c>
      <c r="C312">
        <v>6.8743394296397344</v>
      </c>
    </row>
    <row r="313" spans="1:3" x14ac:dyDescent="0.25">
      <c r="A313" s="1" t="s">
        <v>58</v>
      </c>
      <c r="B313" s="1" t="s">
        <v>38</v>
      </c>
      <c r="C313">
        <v>6.9291519294620043</v>
      </c>
    </row>
    <row r="314" spans="1:3" x14ac:dyDescent="0.25">
      <c r="A314" s="1" t="s">
        <v>58</v>
      </c>
      <c r="B314" s="1" t="s">
        <v>39</v>
      </c>
      <c r="C314">
        <v>6.9348524294216309</v>
      </c>
    </row>
    <row r="315" spans="1:3" x14ac:dyDescent="0.25">
      <c r="A315" s="1" t="s">
        <v>58</v>
      </c>
      <c r="B315" s="1" t="s">
        <v>40</v>
      </c>
      <c r="C315">
        <v>6.9037189297620793</v>
      </c>
    </row>
    <row r="316" spans="1:3" x14ac:dyDescent="0.25">
      <c r="A316" s="1" t="s">
        <v>58</v>
      </c>
      <c r="B316" s="1" t="s">
        <v>41</v>
      </c>
      <c r="C316">
        <v>6.8901254296645051</v>
      </c>
    </row>
    <row r="317" spans="1:3" x14ac:dyDescent="0.25">
      <c r="A317" s="1" t="s">
        <v>59</v>
      </c>
      <c r="B317" s="1" t="s">
        <v>60</v>
      </c>
      <c r="C317">
        <v>2.8920473065142702</v>
      </c>
    </row>
    <row r="318" spans="1:3" x14ac:dyDescent="0.25">
      <c r="A318" s="1" t="s">
        <v>59</v>
      </c>
      <c r="B318" s="1" t="s">
        <v>61</v>
      </c>
      <c r="C318">
        <v>2.9047638068377228</v>
      </c>
    </row>
    <row r="319" spans="1:3" x14ac:dyDescent="0.25">
      <c r="A319" s="1" t="s">
        <v>59</v>
      </c>
      <c r="B319" s="1" t="s">
        <v>62</v>
      </c>
      <c r="C319">
        <v>2.9433298331576432</v>
      </c>
    </row>
    <row r="320" spans="1:3" x14ac:dyDescent="0.25">
      <c r="A320" s="1" t="s">
        <v>59</v>
      </c>
      <c r="B320" s="1" t="s">
        <v>0</v>
      </c>
      <c r="C320">
        <v>2.9585532768249689</v>
      </c>
    </row>
    <row r="321" spans="1:3" x14ac:dyDescent="0.25">
      <c r="A321" s="1" t="s">
        <v>59</v>
      </c>
      <c r="B321" s="1" t="s">
        <v>1</v>
      </c>
      <c r="C321">
        <v>2.8933930550272735</v>
      </c>
    </row>
    <row r="322" spans="1:3" x14ac:dyDescent="0.25">
      <c r="A322" s="1" t="s">
        <v>59</v>
      </c>
      <c r="B322" s="1" t="s">
        <v>2</v>
      </c>
      <c r="C322">
        <v>2.9596914768249687</v>
      </c>
    </row>
    <row r="323" spans="1:3" x14ac:dyDescent="0.25">
      <c r="A323" s="1" t="s">
        <v>59</v>
      </c>
      <c r="B323" s="1" t="s">
        <v>3</v>
      </c>
      <c r="C323">
        <v>2.3487144187357125</v>
      </c>
    </row>
    <row r="324" spans="1:3" x14ac:dyDescent="0.25">
      <c r="A324" s="1" t="s">
        <v>59</v>
      </c>
      <c r="B324" s="1" t="s">
        <v>4</v>
      </c>
      <c r="C324">
        <v>2.3027032957297928</v>
      </c>
    </row>
    <row r="325" spans="1:3" x14ac:dyDescent="0.25">
      <c r="A325" s="1" t="s">
        <v>59</v>
      </c>
      <c r="B325" s="1" t="s">
        <v>5</v>
      </c>
      <c r="C325">
        <v>2.5096292452768045</v>
      </c>
    </row>
    <row r="326" spans="1:3" x14ac:dyDescent="0.25">
      <c r="A326" s="1" t="s">
        <v>59</v>
      </c>
      <c r="B326" s="1" t="s">
        <v>6</v>
      </c>
      <c r="C326">
        <v>2.2197892401176094</v>
      </c>
    </row>
    <row r="327" spans="1:3" x14ac:dyDescent="0.25">
      <c r="A327" s="1" t="s">
        <v>59</v>
      </c>
      <c r="B327" s="1" t="s">
        <v>7</v>
      </c>
      <c r="C327">
        <v>1.8574892392018596</v>
      </c>
    </row>
    <row r="328" spans="1:3" x14ac:dyDescent="0.25">
      <c r="A328" s="1" t="s">
        <v>59</v>
      </c>
      <c r="B328" s="1" t="s">
        <v>8</v>
      </c>
      <c r="C328">
        <v>2.284660828979348</v>
      </c>
    </row>
    <row r="329" spans="1:3" x14ac:dyDescent="0.25">
      <c r="A329" s="1" t="s">
        <v>59</v>
      </c>
      <c r="B329" s="1" t="s">
        <v>9</v>
      </c>
      <c r="C329">
        <v>2.4937680027473412</v>
      </c>
    </row>
    <row r="330" spans="1:3" x14ac:dyDescent="0.25">
      <c r="A330" s="1" t="s">
        <v>59</v>
      </c>
      <c r="B330" s="1" t="s">
        <v>10</v>
      </c>
      <c r="C330">
        <v>2.397711711435734</v>
      </c>
    </row>
    <row r="331" spans="1:3" x14ac:dyDescent="0.25">
      <c r="A331" s="1" t="s">
        <v>59</v>
      </c>
      <c r="B331" s="1" t="s">
        <v>11</v>
      </c>
      <c r="C331">
        <v>3.0539368118638301</v>
      </c>
    </row>
    <row r="332" spans="1:3" x14ac:dyDescent="0.25">
      <c r="A332" s="1" t="s">
        <v>59</v>
      </c>
      <c r="B332" s="1" t="s">
        <v>12</v>
      </c>
      <c r="C332">
        <v>3.1227168118638309</v>
      </c>
    </row>
    <row r="333" spans="1:3" x14ac:dyDescent="0.25">
      <c r="A333" s="1" t="s">
        <v>59</v>
      </c>
      <c r="B333" s="1" t="s">
        <v>13</v>
      </c>
      <c r="C333">
        <v>3.2212532962456186</v>
      </c>
    </row>
    <row r="334" spans="1:3" x14ac:dyDescent="0.25">
      <c r="A334" s="1" t="s">
        <v>59</v>
      </c>
      <c r="B334" s="1" t="s">
        <v>14</v>
      </c>
      <c r="C334">
        <v>1.7798217921771315</v>
      </c>
    </row>
    <row r="335" spans="1:3" x14ac:dyDescent="0.25">
      <c r="A335" s="1" t="s">
        <v>59</v>
      </c>
      <c r="B335" s="1" t="s">
        <v>15</v>
      </c>
      <c r="C335">
        <v>1.1779740752561947</v>
      </c>
    </row>
    <row r="336" spans="1:3" x14ac:dyDescent="0.25">
      <c r="A336" s="1" t="s">
        <v>59</v>
      </c>
      <c r="B336" s="1" t="s">
        <v>16</v>
      </c>
      <c r="C336">
        <v>1.8127540751207945</v>
      </c>
    </row>
    <row r="337" spans="1:3" x14ac:dyDescent="0.25">
      <c r="A337" s="1" t="s">
        <v>59</v>
      </c>
      <c r="B337" s="1" t="s">
        <v>17</v>
      </c>
      <c r="C337">
        <v>2.0150319019777854</v>
      </c>
    </row>
    <row r="338" spans="1:3" x14ac:dyDescent="0.25">
      <c r="A338" s="1" t="s">
        <v>59</v>
      </c>
      <c r="B338" s="1" t="s">
        <v>18</v>
      </c>
      <c r="C338">
        <v>3.0433410668264602</v>
      </c>
    </row>
    <row r="339" spans="1:3" x14ac:dyDescent="0.25">
      <c r="A339" s="1" t="s">
        <v>59</v>
      </c>
      <c r="B339" s="1" t="s">
        <v>19</v>
      </c>
      <c r="C339">
        <v>3.1459610539934117</v>
      </c>
    </row>
    <row r="340" spans="1:3" x14ac:dyDescent="0.25">
      <c r="A340" s="1" t="s">
        <v>59</v>
      </c>
      <c r="B340" s="1" t="s">
        <v>20</v>
      </c>
      <c r="C340">
        <v>2.547681711435736</v>
      </c>
    </row>
    <row r="341" spans="1:3" x14ac:dyDescent="0.25">
      <c r="A341" s="1" t="s">
        <v>59</v>
      </c>
      <c r="B341" s="1" t="s">
        <v>21</v>
      </c>
      <c r="C341">
        <v>2.8770015419533572</v>
      </c>
    </row>
    <row r="342" spans="1:3" x14ac:dyDescent="0.25">
      <c r="A342" s="1" t="s">
        <v>59</v>
      </c>
      <c r="B342" s="1" t="s">
        <v>22</v>
      </c>
      <c r="C342">
        <v>2.8951166579576468</v>
      </c>
    </row>
    <row r="343" spans="1:3" x14ac:dyDescent="0.25">
      <c r="A343" s="1" t="s">
        <v>59</v>
      </c>
      <c r="B343" s="1" t="s">
        <v>23</v>
      </c>
      <c r="C343">
        <v>2.9301332550767523</v>
      </c>
    </row>
    <row r="344" spans="1:3" x14ac:dyDescent="0.25">
      <c r="A344" s="1" t="s">
        <v>59</v>
      </c>
      <c r="B344" s="1" t="s">
        <v>24</v>
      </c>
      <c r="C344">
        <v>2.927353068783217</v>
      </c>
    </row>
    <row r="345" spans="1:3" x14ac:dyDescent="0.25">
      <c r="A345" s="1" t="s">
        <v>59</v>
      </c>
      <c r="B345" s="1" t="s">
        <v>25</v>
      </c>
      <c r="C345">
        <v>2.9180180687832165</v>
      </c>
    </row>
    <row r="346" spans="1:3" x14ac:dyDescent="0.25">
      <c r="A346" s="1" t="s">
        <v>59</v>
      </c>
      <c r="B346" s="1" t="s">
        <v>26</v>
      </c>
      <c r="C346">
        <v>2.9012150687832174</v>
      </c>
    </row>
    <row r="347" spans="1:3" x14ac:dyDescent="0.25">
      <c r="A347" s="1" t="s">
        <v>59</v>
      </c>
      <c r="B347" s="1" t="s">
        <v>27</v>
      </c>
      <c r="C347">
        <v>2.9008416687832179</v>
      </c>
    </row>
    <row r="348" spans="1:3" x14ac:dyDescent="0.25">
      <c r="A348" s="1" t="s">
        <v>59</v>
      </c>
      <c r="B348" s="1" t="s">
        <v>28</v>
      </c>
      <c r="C348">
        <v>2.9008416687832179</v>
      </c>
    </row>
    <row r="349" spans="1:3" x14ac:dyDescent="0.25">
      <c r="A349" s="1" t="s">
        <v>59</v>
      </c>
      <c r="B349" s="1" t="s">
        <v>29</v>
      </c>
      <c r="C349">
        <v>2.8896396687832167</v>
      </c>
    </row>
    <row r="350" spans="1:3" x14ac:dyDescent="0.25">
      <c r="A350" s="1" t="s">
        <v>59</v>
      </c>
      <c r="B350" s="1" t="s">
        <v>30</v>
      </c>
      <c r="C350">
        <v>2.8817982687832173</v>
      </c>
    </row>
    <row r="351" spans="1:3" x14ac:dyDescent="0.25">
      <c r="A351" s="1" t="s">
        <v>59</v>
      </c>
      <c r="B351" s="1" t="s">
        <v>31</v>
      </c>
      <c r="C351">
        <v>2.9642491549793752</v>
      </c>
    </row>
    <row r="352" spans="1:3" x14ac:dyDescent="0.25">
      <c r="A352" s="1" t="s">
        <v>59</v>
      </c>
      <c r="B352" s="1" t="s">
        <v>32</v>
      </c>
      <c r="C352">
        <v>2.9818694615204246</v>
      </c>
    </row>
    <row r="353" spans="1:3" x14ac:dyDescent="0.25">
      <c r="A353" s="1" t="s">
        <v>59</v>
      </c>
      <c r="B353" s="1" t="s">
        <v>33</v>
      </c>
      <c r="C353">
        <v>2.9826192549798352</v>
      </c>
    </row>
    <row r="354" spans="1:3" x14ac:dyDescent="0.25">
      <c r="A354" s="1" t="s">
        <v>59</v>
      </c>
      <c r="B354" s="1" t="s">
        <v>34</v>
      </c>
      <c r="C354">
        <v>2.9407209659152018</v>
      </c>
    </row>
    <row r="355" spans="1:3" x14ac:dyDescent="0.25">
      <c r="A355" s="1" t="s">
        <v>59</v>
      </c>
      <c r="B355" s="1" t="s">
        <v>35</v>
      </c>
      <c r="C355">
        <v>2.9078333011931172</v>
      </c>
    </row>
    <row r="356" spans="1:3" x14ac:dyDescent="0.25">
      <c r="A356" s="1" t="s">
        <v>59</v>
      </c>
      <c r="B356" s="1" t="s">
        <v>36</v>
      </c>
      <c r="C356">
        <v>2.8828388067513941</v>
      </c>
    </row>
    <row r="357" spans="1:3" x14ac:dyDescent="0.25">
      <c r="A357" s="1" t="s">
        <v>59</v>
      </c>
      <c r="B357" s="1" t="s">
        <v>37</v>
      </c>
      <c r="C357">
        <v>2.8674913068289438</v>
      </c>
    </row>
    <row r="358" spans="1:3" x14ac:dyDescent="0.25">
      <c r="A358" s="1" t="s">
        <v>59</v>
      </c>
      <c r="B358" s="1" t="s">
        <v>38</v>
      </c>
      <c r="C358">
        <v>2.8870258750934799</v>
      </c>
    </row>
    <row r="359" spans="1:3" x14ac:dyDescent="0.25">
      <c r="A359" s="1" t="s">
        <v>59</v>
      </c>
      <c r="B359" s="1" t="s">
        <v>39</v>
      </c>
      <c r="C359">
        <v>2.8963316737254345</v>
      </c>
    </row>
    <row r="360" spans="1:3" x14ac:dyDescent="0.25">
      <c r="A360" s="1" t="s">
        <v>59</v>
      </c>
      <c r="B360" s="1" t="s">
        <v>40</v>
      </c>
      <c r="C360">
        <v>2.8902612759228514</v>
      </c>
    </row>
    <row r="361" spans="1:3" x14ac:dyDescent="0.25">
      <c r="A361" s="1" t="s">
        <v>59</v>
      </c>
      <c r="B361" s="1" t="s">
        <v>41</v>
      </c>
      <c r="C361">
        <v>2.8807763006304139</v>
      </c>
    </row>
    <row r="362" spans="1:3" x14ac:dyDescent="0.25">
      <c r="A362" s="1" t="s">
        <v>63</v>
      </c>
      <c r="B362" s="1" t="s">
        <v>60</v>
      </c>
      <c r="C362">
        <v>2.4621662990463986</v>
      </c>
    </row>
    <row r="363" spans="1:3" x14ac:dyDescent="0.25">
      <c r="A363" s="1" t="s">
        <v>63</v>
      </c>
      <c r="B363" s="1" t="s">
        <v>61</v>
      </c>
      <c r="C363">
        <v>2.4748827992114926</v>
      </c>
    </row>
    <row r="364" spans="1:3" x14ac:dyDescent="0.25">
      <c r="A364" s="1" t="s">
        <v>63</v>
      </c>
      <c r="B364" s="1" t="s">
        <v>62</v>
      </c>
      <c r="C364">
        <v>2.5134708402656467</v>
      </c>
    </row>
    <row r="365" spans="1:3" x14ac:dyDescent="0.25">
      <c r="A365" s="1" t="s">
        <v>63</v>
      </c>
      <c r="B365" s="1" t="s">
        <v>0</v>
      </c>
      <c r="C365">
        <v>2.5286724771021412</v>
      </c>
    </row>
    <row r="366" spans="1:3" x14ac:dyDescent="0.25">
      <c r="A366" s="1" t="s">
        <v>63</v>
      </c>
      <c r="B366" s="1" t="s">
        <v>1</v>
      </c>
      <c r="C366">
        <v>2.5089058545417657</v>
      </c>
    </row>
    <row r="367" spans="1:3" x14ac:dyDescent="0.25">
      <c r="A367" s="1" t="s">
        <v>63</v>
      </c>
      <c r="B367" s="1" t="s">
        <v>2</v>
      </c>
      <c r="C367">
        <v>2.5298106771021418</v>
      </c>
    </row>
    <row r="368" spans="1:3" x14ac:dyDescent="0.25">
      <c r="A368" s="1" t="s">
        <v>63</v>
      </c>
      <c r="B368" s="1" t="s">
        <v>3</v>
      </c>
      <c r="C368">
        <v>1.9188335763085012</v>
      </c>
    </row>
    <row r="369" spans="1:3" x14ac:dyDescent="0.25">
      <c r="A369" s="1" t="s">
        <v>63</v>
      </c>
      <c r="B369" s="1" t="s">
        <v>4</v>
      </c>
      <c r="C369">
        <v>1.8728222776285681</v>
      </c>
    </row>
    <row r="370" spans="1:3" x14ac:dyDescent="0.25">
      <c r="A370" s="1" t="s">
        <v>63</v>
      </c>
      <c r="B370" s="1" t="s">
        <v>5</v>
      </c>
      <c r="C370">
        <v>2.0797485483832285</v>
      </c>
    </row>
    <row r="371" spans="1:3" x14ac:dyDescent="0.25">
      <c r="A371" s="1" t="s">
        <v>63</v>
      </c>
      <c r="B371" s="1" t="s">
        <v>6</v>
      </c>
      <c r="C371">
        <v>1.7899085478430801</v>
      </c>
    </row>
    <row r="372" spans="1:3" x14ac:dyDescent="0.25">
      <c r="A372" s="1" t="s">
        <v>63</v>
      </c>
      <c r="B372" s="1" t="s">
        <v>7</v>
      </c>
      <c r="C372">
        <v>1.4276085477315856</v>
      </c>
    </row>
    <row r="373" spans="1:3" x14ac:dyDescent="0.25">
      <c r="A373" s="1" t="s">
        <v>63</v>
      </c>
      <c r="B373" s="1" t="s">
        <v>8</v>
      </c>
      <c r="C373">
        <v>2.2846608289811288</v>
      </c>
    </row>
    <row r="374" spans="1:3" x14ac:dyDescent="0.25">
      <c r="A374" s="1" t="s">
        <v>63</v>
      </c>
      <c r="B374" s="1" t="s">
        <v>9</v>
      </c>
      <c r="C374">
        <v>2.4937680027473395</v>
      </c>
    </row>
    <row r="375" spans="1:3" x14ac:dyDescent="0.25">
      <c r="A375" s="1" t="s">
        <v>63</v>
      </c>
      <c r="B375" s="1" t="s">
        <v>10</v>
      </c>
      <c r="C375">
        <v>2.3977116163494228</v>
      </c>
    </row>
    <row r="376" spans="1:3" x14ac:dyDescent="0.25">
      <c r="A376" s="1" t="s">
        <v>63</v>
      </c>
      <c r="B376" s="1" t="s">
        <v>11</v>
      </c>
      <c r="C376">
        <v>3.053936811863831</v>
      </c>
    </row>
    <row r="377" spans="1:3" x14ac:dyDescent="0.25">
      <c r="A377" s="1" t="s">
        <v>63</v>
      </c>
      <c r="B377" s="1" t="s">
        <v>12</v>
      </c>
      <c r="C377">
        <v>3.1227168118638335</v>
      </c>
    </row>
    <row r="378" spans="1:3" x14ac:dyDescent="0.25">
      <c r="A378" s="1" t="s">
        <v>63</v>
      </c>
      <c r="B378" s="1" t="s">
        <v>13</v>
      </c>
      <c r="C378">
        <v>3.2212532962456222</v>
      </c>
    </row>
    <row r="379" spans="1:3" x14ac:dyDescent="0.25">
      <c r="A379" s="1" t="s">
        <v>63</v>
      </c>
      <c r="B379" s="1" t="s">
        <v>14</v>
      </c>
      <c r="C379">
        <v>2.8997096614121225</v>
      </c>
    </row>
    <row r="380" spans="1:3" x14ac:dyDescent="0.25">
      <c r="A380" s="1" t="s">
        <v>63</v>
      </c>
      <c r="B380" s="1" t="s">
        <v>15</v>
      </c>
      <c r="C380">
        <v>1.0937148355244453</v>
      </c>
    </row>
    <row r="381" spans="1:3" x14ac:dyDescent="0.25">
      <c r="A381" s="1" t="s">
        <v>63</v>
      </c>
      <c r="B381" s="1" t="s">
        <v>16</v>
      </c>
      <c r="C381">
        <v>1.7284948356142662</v>
      </c>
    </row>
    <row r="382" spans="1:3" x14ac:dyDescent="0.25">
      <c r="A382" s="1" t="s">
        <v>63</v>
      </c>
      <c r="B382" s="1" t="s">
        <v>17</v>
      </c>
      <c r="C382">
        <v>1.5851729354280266</v>
      </c>
    </row>
    <row r="383" spans="1:3" x14ac:dyDescent="0.25">
      <c r="A383" s="1" t="s">
        <v>63</v>
      </c>
      <c r="B383" s="1" t="s">
        <v>18</v>
      </c>
      <c r="C383">
        <v>2.3387644499246933</v>
      </c>
    </row>
    <row r="384" spans="1:3" x14ac:dyDescent="0.25">
      <c r="A384" s="1" t="s">
        <v>63</v>
      </c>
      <c r="B384" s="1" t="s">
        <v>19</v>
      </c>
      <c r="C384">
        <v>2.4413844400742217</v>
      </c>
    </row>
    <row r="385" spans="1:3" x14ac:dyDescent="0.25">
      <c r="A385" s="1" t="s">
        <v>63</v>
      </c>
      <c r="B385" s="1" t="s">
        <v>20</v>
      </c>
      <c r="C385">
        <v>2.4819130547425026</v>
      </c>
    </row>
    <row r="386" spans="1:3" x14ac:dyDescent="0.25">
      <c r="A386" s="1" t="s">
        <v>63</v>
      </c>
      <c r="B386" s="1" t="s">
        <v>21</v>
      </c>
      <c r="C386">
        <v>2.4471207596881226</v>
      </c>
    </row>
    <row r="387" spans="1:3" x14ac:dyDescent="0.25">
      <c r="A387" s="1" t="s">
        <v>63</v>
      </c>
      <c r="B387" s="1" t="s">
        <v>22</v>
      </c>
      <c r="C387">
        <v>2.4652357789026054</v>
      </c>
    </row>
    <row r="388" spans="1:3" x14ac:dyDescent="0.25">
      <c r="A388" s="1" t="s">
        <v>63</v>
      </c>
      <c r="B388" s="1" t="s">
        <v>23</v>
      </c>
      <c r="C388">
        <v>2.545646067918701</v>
      </c>
    </row>
    <row r="389" spans="1:3" x14ac:dyDescent="0.25">
      <c r="A389" s="1" t="s">
        <v>63</v>
      </c>
      <c r="B389" s="1" t="s">
        <v>24</v>
      </c>
      <c r="C389">
        <v>2.5445213547425038</v>
      </c>
    </row>
    <row r="390" spans="1:3" x14ac:dyDescent="0.25">
      <c r="A390" s="1" t="s">
        <v>63</v>
      </c>
      <c r="B390" s="1" t="s">
        <v>25</v>
      </c>
      <c r="C390">
        <v>2.5490201547425038</v>
      </c>
    </row>
    <row r="391" spans="1:3" x14ac:dyDescent="0.25">
      <c r="A391" s="1" t="s">
        <v>63</v>
      </c>
      <c r="B391" s="1" t="s">
        <v>26</v>
      </c>
      <c r="C391">
        <v>2.5621416547425033</v>
      </c>
    </row>
    <row r="392" spans="1:3" x14ac:dyDescent="0.25">
      <c r="A392" s="1" t="s">
        <v>63</v>
      </c>
      <c r="B392" s="1" t="s">
        <v>27</v>
      </c>
      <c r="C392">
        <v>2.5606420547425031</v>
      </c>
    </row>
    <row r="393" spans="1:3" x14ac:dyDescent="0.25">
      <c r="A393" s="1" t="s">
        <v>63</v>
      </c>
      <c r="B393" s="1" t="s">
        <v>28</v>
      </c>
      <c r="C393">
        <v>2.5606420547425031</v>
      </c>
    </row>
    <row r="394" spans="1:3" x14ac:dyDescent="0.25">
      <c r="A394" s="1" t="s">
        <v>63</v>
      </c>
      <c r="B394" s="1" t="s">
        <v>29</v>
      </c>
      <c r="C394">
        <v>2.5681400547425031</v>
      </c>
    </row>
    <row r="395" spans="1:3" x14ac:dyDescent="0.25">
      <c r="A395" s="1" t="s">
        <v>63</v>
      </c>
      <c r="B395" s="1" t="s">
        <v>30</v>
      </c>
      <c r="C395">
        <v>2.5846356547425038</v>
      </c>
    </row>
    <row r="396" spans="1:3" x14ac:dyDescent="0.25">
      <c r="A396" s="1" t="s">
        <v>63</v>
      </c>
      <c r="B396" s="1" t="s">
        <v>31</v>
      </c>
      <c r="C396">
        <v>2.5797619547425032</v>
      </c>
    </row>
    <row r="397" spans="1:3" x14ac:dyDescent="0.25">
      <c r="A397" s="1" t="s">
        <v>63</v>
      </c>
      <c r="B397" s="1" t="s">
        <v>32</v>
      </c>
      <c r="C397">
        <v>2.5973822531952808</v>
      </c>
    </row>
    <row r="398" spans="1:3" x14ac:dyDescent="0.25">
      <c r="A398" s="1" t="s">
        <v>63</v>
      </c>
      <c r="B398" s="1" t="s">
        <v>33</v>
      </c>
      <c r="C398">
        <v>2.5981320547425035</v>
      </c>
    </row>
    <row r="399" spans="1:3" x14ac:dyDescent="0.25">
      <c r="A399" s="1" t="s">
        <v>63</v>
      </c>
      <c r="B399" s="1" t="s">
        <v>34</v>
      </c>
      <c r="C399">
        <v>2.2361444351983266</v>
      </c>
    </row>
    <row r="400" spans="1:3" x14ac:dyDescent="0.25">
      <c r="A400" s="1" t="s">
        <v>63</v>
      </c>
      <c r="B400" s="1" t="s">
        <v>35</v>
      </c>
      <c r="C400">
        <v>2.4779522988136393</v>
      </c>
    </row>
    <row r="401" spans="1:3" x14ac:dyDescent="0.25">
      <c r="A401" s="1" t="s">
        <v>63</v>
      </c>
      <c r="B401" s="1" t="s">
        <v>36</v>
      </c>
      <c r="C401">
        <v>2.4529577993265148</v>
      </c>
    </row>
    <row r="402" spans="1:3" x14ac:dyDescent="0.25">
      <c r="A402" s="1" t="s">
        <v>63</v>
      </c>
      <c r="B402" s="1" t="s">
        <v>37</v>
      </c>
      <c r="C402">
        <v>2.4376102992393136</v>
      </c>
    </row>
    <row r="403" spans="1:3" x14ac:dyDescent="0.25">
      <c r="A403" s="1" t="s">
        <v>63</v>
      </c>
      <c r="B403" s="1" t="s">
        <v>38</v>
      </c>
      <c r="C403">
        <v>2.4706242771021412</v>
      </c>
    </row>
    <row r="404" spans="1:3" x14ac:dyDescent="0.25">
      <c r="A404" s="1" t="s">
        <v>63</v>
      </c>
      <c r="B404" s="1" t="s">
        <v>39</v>
      </c>
      <c r="C404">
        <v>2.4664508768576883</v>
      </c>
    </row>
    <row r="405" spans="1:3" x14ac:dyDescent="0.25">
      <c r="A405" s="1" t="s">
        <v>63</v>
      </c>
      <c r="B405" s="1" t="s">
        <v>40</v>
      </c>
      <c r="C405">
        <v>2.4603804770165945</v>
      </c>
    </row>
    <row r="406" spans="1:3" x14ac:dyDescent="0.25">
      <c r="A406" s="1" t="s">
        <v>63</v>
      </c>
      <c r="B406" s="1" t="s">
        <v>41</v>
      </c>
      <c r="C406">
        <v>2.4508954773134994</v>
      </c>
    </row>
    <row r="407" spans="1:3" x14ac:dyDescent="0.25">
      <c r="A407" s="1" t="s">
        <v>64</v>
      </c>
      <c r="B407" s="1" t="s">
        <v>60</v>
      </c>
      <c r="C407">
        <v>2.1676818154058624</v>
      </c>
    </row>
    <row r="408" spans="1:3" x14ac:dyDescent="0.25">
      <c r="A408" s="1" t="s">
        <v>64</v>
      </c>
      <c r="B408" s="1" t="s">
        <v>61</v>
      </c>
      <c r="C408">
        <v>2.1803983154086732</v>
      </c>
    </row>
    <row r="409" spans="1:3" x14ac:dyDescent="0.25">
      <c r="A409" s="1" t="s">
        <v>64</v>
      </c>
      <c r="B409" s="1" t="s">
        <v>62</v>
      </c>
      <c r="C409">
        <v>2.218986315409659</v>
      </c>
    </row>
    <row r="410" spans="1:3" x14ac:dyDescent="0.25">
      <c r="A410" s="1" t="s">
        <v>64</v>
      </c>
      <c r="B410" s="1" t="s">
        <v>0</v>
      </c>
      <c r="C410">
        <v>2.2752635386661071</v>
      </c>
    </row>
    <row r="411" spans="1:3" x14ac:dyDescent="0.25">
      <c r="A411" s="1" t="s">
        <v>64</v>
      </c>
      <c r="B411" s="1" t="s">
        <v>1</v>
      </c>
      <c r="C411">
        <v>2.3424173823473002</v>
      </c>
    </row>
    <row r="412" spans="1:3" x14ac:dyDescent="0.25">
      <c r="A412" s="1" t="s">
        <v>64</v>
      </c>
      <c r="B412" s="1" t="s">
        <v>2</v>
      </c>
      <c r="C412">
        <v>2.2764017386661082</v>
      </c>
    </row>
    <row r="413" spans="1:3" x14ac:dyDescent="0.25">
      <c r="A413" s="1" t="s">
        <v>64</v>
      </c>
      <c r="B413" s="1" t="s">
        <v>3</v>
      </c>
      <c r="C413">
        <v>1.6807964983242769</v>
      </c>
    </row>
    <row r="414" spans="1:3" x14ac:dyDescent="0.25">
      <c r="A414" s="1" t="s">
        <v>64</v>
      </c>
      <c r="B414" s="1" t="s">
        <v>4</v>
      </c>
      <c r="C414">
        <v>1.5783378169858833</v>
      </c>
    </row>
    <row r="415" spans="1:3" x14ac:dyDescent="0.25">
      <c r="A415" s="1" t="s">
        <v>64</v>
      </c>
      <c r="B415" s="1" t="s">
        <v>5</v>
      </c>
      <c r="C415">
        <v>1.7485900143702344</v>
      </c>
    </row>
    <row r="416" spans="1:3" x14ac:dyDescent="0.25">
      <c r="A416" s="1" t="s">
        <v>64</v>
      </c>
      <c r="B416" s="1" t="s">
        <v>6</v>
      </c>
      <c r="C416">
        <v>1.4587500143534029</v>
      </c>
    </row>
    <row r="417" spans="1:3" x14ac:dyDescent="0.25">
      <c r="A417" s="1" t="s">
        <v>64</v>
      </c>
      <c r="B417" s="1" t="s">
        <v>7</v>
      </c>
      <c r="C417">
        <v>1.0964500143478084</v>
      </c>
    </row>
    <row r="418" spans="1:3" x14ac:dyDescent="0.25">
      <c r="A418" s="1" t="s">
        <v>64</v>
      </c>
      <c r="B418" s="1" t="s">
        <v>8</v>
      </c>
      <c r="C418">
        <v>2.2846608289811288</v>
      </c>
    </row>
    <row r="419" spans="1:3" x14ac:dyDescent="0.25">
      <c r="A419" s="1" t="s">
        <v>64</v>
      </c>
      <c r="B419" s="1" t="s">
        <v>9</v>
      </c>
      <c r="C419">
        <v>2.4937680027473386</v>
      </c>
    </row>
    <row r="420" spans="1:3" x14ac:dyDescent="0.25">
      <c r="A420" s="1" t="s">
        <v>64</v>
      </c>
      <c r="B420" s="1" t="s">
        <v>10</v>
      </c>
      <c r="C420">
        <v>2.3977116163494219</v>
      </c>
    </row>
    <row r="421" spans="1:3" x14ac:dyDescent="0.25">
      <c r="A421" s="1" t="s">
        <v>64</v>
      </c>
      <c r="B421" s="1" t="s">
        <v>11</v>
      </c>
      <c r="C421">
        <v>3.0539368118638319</v>
      </c>
    </row>
    <row r="422" spans="1:3" x14ac:dyDescent="0.25">
      <c r="A422" s="1" t="s">
        <v>64</v>
      </c>
      <c r="B422" s="1" t="s">
        <v>12</v>
      </c>
      <c r="C422">
        <v>3.1227168118638318</v>
      </c>
    </row>
    <row r="423" spans="1:3" x14ac:dyDescent="0.25">
      <c r="A423" s="1" t="s">
        <v>64</v>
      </c>
      <c r="B423" s="1" t="s">
        <v>13</v>
      </c>
      <c r="C423">
        <v>3.2212532962456231</v>
      </c>
    </row>
    <row r="424" spans="1:3" x14ac:dyDescent="0.25">
      <c r="A424" s="1" t="s">
        <v>64</v>
      </c>
      <c r="B424" s="1" t="s">
        <v>14</v>
      </c>
      <c r="C424">
        <v>5.1694823963796424</v>
      </c>
    </row>
    <row r="425" spans="1:3" x14ac:dyDescent="0.25">
      <c r="A425" s="1" t="s">
        <v>64</v>
      </c>
      <c r="B425" s="1" t="s">
        <v>15</v>
      </c>
      <c r="C425">
        <v>1.2325301978311525</v>
      </c>
    </row>
    <row r="426" spans="1:3" x14ac:dyDescent="0.25">
      <c r="A426" s="1" t="s">
        <v>64</v>
      </c>
      <c r="B426" s="1" t="s">
        <v>16</v>
      </c>
      <c r="C426">
        <v>1.8673101879840317</v>
      </c>
    </row>
    <row r="427" spans="1:3" x14ac:dyDescent="0.25">
      <c r="A427" s="1" t="s">
        <v>64</v>
      </c>
      <c r="B427" s="1" t="s">
        <v>17</v>
      </c>
      <c r="C427">
        <v>1.418032704061349</v>
      </c>
    </row>
    <row r="428" spans="1:3" x14ac:dyDescent="0.25">
      <c r="A428" s="1" t="s">
        <v>64</v>
      </c>
      <c r="B428" s="1" t="s">
        <v>18</v>
      </c>
      <c r="C428">
        <v>1.7745311164804833</v>
      </c>
    </row>
    <row r="429" spans="1:3" x14ac:dyDescent="0.25">
      <c r="A429" s="1" t="s">
        <v>64</v>
      </c>
      <c r="B429" s="1" t="s">
        <v>19</v>
      </c>
      <c r="C429">
        <v>1.8771511166348973</v>
      </c>
    </row>
    <row r="430" spans="1:3" x14ac:dyDescent="0.25">
      <c r="A430" s="1" t="s">
        <v>64</v>
      </c>
      <c r="B430" s="1" t="s">
        <v>20</v>
      </c>
      <c r="C430">
        <v>2.3243433668265228</v>
      </c>
    </row>
    <row r="431" spans="1:3" x14ac:dyDescent="0.25">
      <c r="A431" s="1" t="s">
        <v>64</v>
      </c>
      <c r="B431" s="1" t="s">
        <v>21</v>
      </c>
      <c r="C431">
        <v>2.1159622111962677</v>
      </c>
    </row>
    <row r="432" spans="1:3" x14ac:dyDescent="0.25">
      <c r="A432" s="1" t="s">
        <v>64</v>
      </c>
      <c r="B432" s="1" t="s">
        <v>22</v>
      </c>
      <c r="C432">
        <v>2.1340772131858121</v>
      </c>
    </row>
    <row r="433" spans="1:3" x14ac:dyDescent="0.25">
      <c r="A433" s="1" t="s">
        <v>64</v>
      </c>
      <c r="B433" s="1" t="s">
        <v>23</v>
      </c>
      <c r="C433">
        <v>2.3785058253295217</v>
      </c>
    </row>
    <row r="434" spans="1:3" x14ac:dyDescent="0.25">
      <c r="A434" s="1" t="s">
        <v>64</v>
      </c>
      <c r="B434" s="1" t="s">
        <v>24</v>
      </c>
      <c r="C434">
        <v>2.3832886268053701</v>
      </c>
    </row>
    <row r="435" spans="1:3" x14ac:dyDescent="0.25">
      <c r="A435" s="1" t="s">
        <v>64</v>
      </c>
      <c r="B435" s="1" t="s">
        <v>25</v>
      </c>
      <c r="C435">
        <v>2.3914504668265231</v>
      </c>
    </row>
    <row r="436" spans="1:3" x14ac:dyDescent="0.25">
      <c r="A436" s="1" t="s">
        <v>64</v>
      </c>
      <c r="B436" s="1" t="s">
        <v>26</v>
      </c>
      <c r="C436">
        <v>2.4045719668265213</v>
      </c>
    </row>
    <row r="437" spans="1:3" x14ac:dyDescent="0.25">
      <c r="A437" s="1" t="s">
        <v>64</v>
      </c>
      <c r="B437" s="1" t="s">
        <v>27</v>
      </c>
      <c r="C437">
        <v>2.4030723668265228</v>
      </c>
    </row>
    <row r="438" spans="1:3" x14ac:dyDescent="0.25">
      <c r="A438" s="1" t="s">
        <v>64</v>
      </c>
      <c r="B438" s="1" t="s">
        <v>28</v>
      </c>
      <c r="C438">
        <v>2.4030723668265228</v>
      </c>
    </row>
    <row r="439" spans="1:3" x14ac:dyDescent="0.25">
      <c r="A439" s="1" t="s">
        <v>64</v>
      </c>
      <c r="B439" s="1" t="s">
        <v>29</v>
      </c>
      <c r="C439">
        <v>2.4105703668265215</v>
      </c>
    </row>
    <row r="440" spans="1:3" x14ac:dyDescent="0.25">
      <c r="A440" s="1" t="s">
        <v>64</v>
      </c>
      <c r="B440" s="1" t="s">
        <v>30</v>
      </c>
      <c r="C440">
        <v>2.4270659668265226</v>
      </c>
    </row>
    <row r="441" spans="1:3" x14ac:dyDescent="0.25">
      <c r="A441" s="1" t="s">
        <v>64</v>
      </c>
      <c r="B441" s="1" t="s">
        <v>31</v>
      </c>
      <c r="C441">
        <v>2.4193770268053698</v>
      </c>
    </row>
    <row r="442" spans="1:3" x14ac:dyDescent="0.25">
      <c r="A442" s="1" t="s">
        <v>64</v>
      </c>
      <c r="B442" s="1" t="s">
        <v>32</v>
      </c>
      <c r="C442">
        <v>2.4398125940060531</v>
      </c>
    </row>
    <row r="443" spans="1:3" x14ac:dyDescent="0.25">
      <c r="A443" s="1" t="s">
        <v>64</v>
      </c>
      <c r="B443" s="1" t="s">
        <v>33</v>
      </c>
      <c r="C443">
        <v>2.4405623668265224</v>
      </c>
    </row>
    <row r="444" spans="1:3" x14ac:dyDescent="0.25">
      <c r="A444" s="1" t="s">
        <v>64</v>
      </c>
      <c r="B444" s="1" t="s">
        <v>34</v>
      </c>
      <c r="C444">
        <v>1.6719111166720115</v>
      </c>
    </row>
    <row r="445" spans="1:3" x14ac:dyDescent="0.25">
      <c r="A445" s="1" t="s">
        <v>64</v>
      </c>
      <c r="B445" s="1" t="s">
        <v>35</v>
      </c>
      <c r="C445">
        <v>2.1834678154026794</v>
      </c>
    </row>
    <row r="446" spans="1:3" x14ac:dyDescent="0.25">
      <c r="A446" s="1" t="s">
        <v>64</v>
      </c>
      <c r="B446" s="1" t="s">
        <v>36</v>
      </c>
      <c r="C446">
        <v>2.1584733154114781</v>
      </c>
    </row>
    <row r="447" spans="1:3" x14ac:dyDescent="0.25">
      <c r="A447" s="1" t="s">
        <v>64</v>
      </c>
      <c r="B447" s="1" t="s">
        <v>37</v>
      </c>
      <c r="C447">
        <v>2.1431258154114783</v>
      </c>
    </row>
    <row r="448" spans="1:3" x14ac:dyDescent="0.25">
      <c r="A448" s="1" t="s">
        <v>64</v>
      </c>
      <c r="B448" s="1" t="s">
        <v>38</v>
      </c>
      <c r="C448">
        <v>2.1898714132043624</v>
      </c>
    </row>
    <row r="449" spans="1:3" x14ac:dyDescent="0.25">
      <c r="A449" s="1" t="s">
        <v>64</v>
      </c>
      <c r="B449" s="1" t="s">
        <v>39</v>
      </c>
      <c r="C449">
        <v>2.2036388143049379</v>
      </c>
    </row>
    <row r="450" spans="1:3" x14ac:dyDescent="0.25">
      <c r="A450" s="1" t="s">
        <v>64</v>
      </c>
      <c r="B450" s="1" t="s">
        <v>40</v>
      </c>
      <c r="C450">
        <v>2.1725053154114788</v>
      </c>
    </row>
    <row r="451" spans="1:3" x14ac:dyDescent="0.25">
      <c r="A451" s="1" t="s">
        <v>64</v>
      </c>
      <c r="B451" s="1" t="s">
        <v>41</v>
      </c>
      <c r="C451">
        <v>2.1589118154101818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"/>
  <sheetViews>
    <sheetView workbookViewId="0">
      <selection activeCell="F12" sqref="F12:F13"/>
    </sheetView>
  </sheetViews>
  <sheetFormatPr defaultColWidth="11.42578125" defaultRowHeight="15" x14ac:dyDescent="0.25"/>
  <sheetData>
    <row r="1" spans="1:3" x14ac:dyDescent="0.25">
      <c r="A1" s="1" t="s">
        <v>55</v>
      </c>
      <c r="B1" s="1" t="s">
        <v>54</v>
      </c>
      <c r="C1" s="1" t="s">
        <v>57</v>
      </c>
    </row>
    <row r="2" spans="1:3" x14ac:dyDescent="0.25">
      <c r="A2" s="1" t="s">
        <v>60</v>
      </c>
      <c r="B2" s="1" t="s">
        <v>42</v>
      </c>
      <c r="C2">
        <v>75.004204073903409</v>
      </c>
    </row>
    <row r="3" spans="1:3" x14ac:dyDescent="0.25">
      <c r="A3" s="1" t="s">
        <v>60</v>
      </c>
      <c r="B3" s="1" t="s">
        <v>43</v>
      </c>
      <c r="C3">
        <v>1208.524446101319</v>
      </c>
    </row>
    <row r="4" spans="1:3" x14ac:dyDescent="0.25">
      <c r="A4" s="1" t="s">
        <v>60</v>
      </c>
      <c r="B4" s="1" t="s">
        <v>44</v>
      </c>
      <c r="C4">
        <v>1547.2657692717371</v>
      </c>
    </row>
    <row r="5" spans="1:3" x14ac:dyDescent="0.25">
      <c r="A5" s="1" t="s">
        <v>60</v>
      </c>
      <c r="B5" s="1" t="s">
        <v>45</v>
      </c>
      <c r="C5">
        <v>1499.5610123228266</v>
      </c>
    </row>
    <row r="6" spans="1:3" x14ac:dyDescent="0.25">
      <c r="A6" s="1" t="s">
        <v>60</v>
      </c>
      <c r="B6" s="1" t="s">
        <v>46</v>
      </c>
      <c r="C6">
        <v>1450.844936030169</v>
      </c>
    </row>
    <row r="7" spans="1:3" x14ac:dyDescent="0.25">
      <c r="A7" s="1" t="s">
        <v>60</v>
      </c>
      <c r="B7" s="1" t="s">
        <v>47</v>
      </c>
      <c r="C7">
        <v>1402.544074674149</v>
      </c>
    </row>
    <row r="8" spans="1:3" x14ac:dyDescent="0.25">
      <c r="A8" s="1" t="s">
        <v>60</v>
      </c>
      <c r="B8" s="1" t="s">
        <v>58</v>
      </c>
      <c r="C8">
        <v>1330.1277460140379</v>
      </c>
    </row>
    <row r="9" spans="1:3" x14ac:dyDescent="0.25">
      <c r="A9" s="1" t="s">
        <v>60</v>
      </c>
      <c r="B9" s="1" t="s">
        <v>59</v>
      </c>
      <c r="C9">
        <v>1220.4810184247888</v>
      </c>
    </row>
    <row r="10" spans="1:3" x14ac:dyDescent="0.25">
      <c r="A10" s="1" t="s">
        <v>60</v>
      </c>
      <c r="B10" s="1" t="s">
        <v>63</v>
      </c>
      <c r="C10">
        <v>700.62961569962181</v>
      </c>
    </row>
    <row r="11" spans="1:3" x14ac:dyDescent="0.25">
      <c r="A11" s="1" t="s">
        <v>60</v>
      </c>
      <c r="B11" s="1" t="s">
        <v>64</v>
      </c>
      <c r="C11">
        <v>339.21728974490662</v>
      </c>
    </row>
    <row r="12" spans="1:3" x14ac:dyDescent="0.25">
      <c r="A12" s="1" t="s">
        <v>61</v>
      </c>
      <c r="B12" s="1" t="s">
        <v>42</v>
      </c>
      <c r="C12">
        <v>87.991451166581783</v>
      </c>
    </row>
    <row r="13" spans="1:3" x14ac:dyDescent="0.25">
      <c r="A13" s="1" t="s">
        <v>61</v>
      </c>
      <c r="B13" s="1" t="s">
        <v>43</v>
      </c>
      <c r="C13">
        <v>91.978355125059181</v>
      </c>
    </row>
    <row r="14" spans="1:3" x14ac:dyDescent="0.25">
      <c r="A14" s="1" t="s">
        <v>61</v>
      </c>
      <c r="B14" s="1" t="s">
        <v>44</v>
      </c>
      <c r="C14">
        <v>353.08332493632503</v>
      </c>
    </row>
    <row r="15" spans="1:3" x14ac:dyDescent="0.25">
      <c r="A15" s="1" t="s">
        <v>61</v>
      </c>
      <c r="B15" s="1" t="s">
        <v>45</v>
      </c>
      <c r="C15">
        <v>348.01278143548717</v>
      </c>
    </row>
    <row r="16" spans="1:3" x14ac:dyDescent="0.25">
      <c r="A16" s="1" t="s">
        <v>61</v>
      </c>
      <c r="B16" s="1" t="s">
        <v>46</v>
      </c>
      <c r="C16">
        <v>341.84617564130218</v>
      </c>
    </row>
    <row r="17" spans="1:3" x14ac:dyDescent="0.25">
      <c r="A17" s="1" t="s">
        <v>61</v>
      </c>
      <c r="B17" s="1" t="s">
        <v>47</v>
      </c>
      <c r="C17">
        <v>337.0121193479672</v>
      </c>
    </row>
    <row r="18" spans="1:3" x14ac:dyDescent="0.25">
      <c r="A18" s="1" t="s">
        <v>61</v>
      </c>
      <c r="B18" s="1" t="s">
        <v>58</v>
      </c>
      <c r="C18">
        <v>330.95367159958101</v>
      </c>
    </row>
    <row r="19" spans="1:3" x14ac:dyDescent="0.25">
      <c r="A19" s="1" t="s">
        <v>61</v>
      </c>
      <c r="B19" s="1" t="s">
        <v>59</v>
      </c>
      <c r="C19">
        <v>308.33252525650033</v>
      </c>
    </row>
    <row r="20" spans="1:3" x14ac:dyDescent="0.25">
      <c r="A20" s="1" t="s">
        <v>61</v>
      </c>
      <c r="B20" s="1" t="s">
        <v>63</v>
      </c>
      <c r="C20">
        <v>308.3813139942377</v>
      </c>
    </row>
    <row r="21" spans="1:3" x14ac:dyDescent="0.25">
      <c r="A21" s="1" t="s">
        <v>61</v>
      </c>
      <c r="B21" s="1" t="s">
        <v>64</v>
      </c>
      <c r="C21">
        <v>195.97851289355043</v>
      </c>
    </row>
    <row r="22" spans="1:3" x14ac:dyDescent="0.25">
      <c r="A22" s="1" t="s">
        <v>62</v>
      </c>
      <c r="B22" s="1" t="s">
        <v>42</v>
      </c>
      <c r="C22">
        <v>110.99820582883928</v>
      </c>
    </row>
    <row r="23" spans="1:3" x14ac:dyDescent="0.25">
      <c r="A23" s="1" t="s">
        <v>62</v>
      </c>
      <c r="B23" s="1" t="s">
        <v>43</v>
      </c>
      <c r="C23">
        <v>343.97495750903283</v>
      </c>
    </row>
    <row r="24" spans="1:3" x14ac:dyDescent="0.25">
      <c r="A24" s="1" t="s">
        <v>62</v>
      </c>
      <c r="B24" s="1" t="s">
        <v>44</v>
      </c>
      <c r="C24">
        <v>492.0893100988884</v>
      </c>
    </row>
    <row r="25" spans="1:3" x14ac:dyDescent="0.25">
      <c r="A25" s="1" t="s">
        <v>62</v>
      </c>
      <c r="B25" s="1" t="s">
        <v>45</v>
      </c>
      <c r="C25">
        <v>482.12750830318862</v>
      </c>
    </row>
    <row r="26" spans="1:3" x14ac:dyDescent="0.25">
      <c r="A26" s="1" t="s">
        <v>62</v>
      </c>
      <c r="B26" s="1" t="s">
        <v>46</v>
      </c>
      <c r="C26">
        <v>467.89986268747299</v>
      </c>
    </row>
    <row r="27" spans="1:3" x14ac:dyDescent="0.25">
      <c r="A27" s="1" t="s">
        <v>62</v>
      </c>
      <c r="B27" s="1" t="s">
        <v>47</v>
      </c>
      <c r="C27">
        <v>458.13047690408087</v>
      </c>
    </row>
    <row r="28" spans="1:3" x14ac:dyDescent="0.25">
      <c r="A28" s="1" t="s">
        <v>62</v>
      </c>
      <c r="B28" s="1" t="s">
        <v>58</v>
      </c>
      <c r="C28">
        <v>451.00915796781214</v>
      </c>
    </row>
    <row r="29" spans="1:3" x14ac:dyDescent="0.25">
      <c r="A29" s="1" t="s">
        <v>62</v>
      </c>
      <c r="B29" s="1" t="s">
        <v>59</v>
      </c>
      <c r="C29">
        <v>439.70099457382287</v>
      </c>
    </row>
    <row r="30" spans="1:3" x14ac:dyDescent="0.25">
      <c r="A30" s="1" t="s">
        <v>62</v>
      </c>
      <c r="B30" s="1" t="s">
        <v>63</v>
      </c>
      <c r="C30">
        <v>439.63493950990505</v>
      </c>
    </row>
    <row r="31" spans="1:3" x14ac:dyDescent="0.25">
      <c r="A31" s="1" t="s">
        <v>62</v>
      </c>
      <c r="B31" s="1" t="s">
        <v>64</v>
      </c>
      <c r="C31">
        <v>141.03862960195625</v>
      </c>
    </row>
    <row r="32" spans="1:3" x14ac:dyDescent="0.25">
      <c r="A32" s="1" t="s">
        <v>0</v>
      </c>
      <c r="B32" s="1" t="s">
        <v>42</v>
      </c>
      <c r="C32">
        <v>177.96592105434547</v>
      </c>
    </row>
    <row r="33" spans="1:3" x14ac:dyDescent="0.25">
      <c r="A33" s="1" t="s">
        <v>0</v>
      </c>
      <c r="B33" s="1" t="s">
        <v>43</v>
      </c>
      <c r="C33">
        <v>304.89321342921562</v>
      </c>
    </row>
    <row r="34" spans="1:3" x14ac:dyDescent="0.25">
      <c r="A34" s="1" t="s">
        <v>0</v>
      </c>
      <c r="B34" s="1" t="s">
        <v>44</v>
      </c>
      <c r="C34">
        <v>89.995170117517446</v>
      </c>
    </row>
    <row r="35" spans="1:3" x14ac:dyDescent="0.25">
      <c r="A35" s="1" t="s">
        <v>0</v>
      </c>
      <c r="B35" s="1" t="s">
        <v>45</v>
      </c>
      <c r="C35">
        <v>54.014080462244934</v>
      </c>
    </row>
    <row r="36" spans="1:3" x14ac:dyDescent="0.25">
      <c r="A36" s="1" t="s">
        <v>0</v>
      </c>
      <c r="B36" s="1" t="s">
        <v>46</v>
      </c>
      <c r="C36">
        <v>35.991613947138141</v>
      </c>
    </row>
    <row r="37" spans="1:3" x14ac:dyDescent="0.25">
      <c r="A37" s="1" t="s">
        <v>0</v>
      </c>
      <c r="B37" s="1" t="s">
        <v>47</v>
      </c>
      <c r="C37">
        <v>18.004403452862821</v>
      </c>
    </row>
    <row r="38" spans="1:3" x14ac:dyDescent="0.25">
      <c r="A38" s="1" t="s">
        <v>0</v>
      </c>
      <c r="B38" s="1" t="s">
        <v>58</v>
      </c>
      <c r="C38">
        <v>1.0001786026858155E-3</v>
      </c>
    </row>
    <row r="39" spans="1:3" x14ac:dyDescent="0.25">
      <c r="A39" s="1" t="s">
        <v>0</v>
      </c>
      <c r="B39" s="1" t="s">
        <v>59</v>
      </c>
      <c r="C39">
        <v>1.0002932546974881E-3</v>
      </c>
    </row>
    <row r="40" spans="1:3" x14ac:dyDescent="0.25">
      <c r="A40" s="1" t="s">
        <v>0</v>
      </c>
      <c r="B40" s="1" t="s">
        <v>63</v>
      </c>
      <c r="C40">
        <v>1.0003148275647016E-3</v>
      </c>
    </row>
    <row r="41" spans="1:3" x14ac:dyDescent="0.25">
      <c r="A41" s="1" t="s">
        <v>0</v>
      </c>
      <c r="B41" s="1" t="s">
        <v>64</v>
      </c>
      <c r="C41">
        <v>1.0012464371930785E-3</v>
      </c>
    </row>
    <row r="42" spans="1:3" x14ac:dyDescent="0.25">
      <c r="A42" s="1" t="s">
        <v>1</v>
      </c>
      <c r="B42" s="1" t="s">
        <v>42</v>
      </c>
      <c r="C42">
        <v>301.06075440193194</v>
      </c>
    </row>
    <row r="43" spans="1:3" x14ac:dyDescent="0.25">
      <c r="A43" s="1" t="s">
        <v>1</v>
      </c>
      <c r="B43" s="1" t="s">
        <v>43</v>
      </c>
      <c r="C43">
        <v>271.9036271177514</v>
      </c>
    </row>
    <row r="44" spans="1:3" x14ac:dyDescent="0.25">
      <c r="A44" s="1" t="s">
        <v>1</v>
      </c>
      <c r="B44" s="1" t="s">
        <v>44</v>
      </c>
      <c r="C44">
        <v>217.9136795869874</v>
      </c>
    </row>
    <row r="45" spans="1:3" x14ac:dyDescent="0.25">
      <c r="A45" s="1" t="s">
        <v>1</v>
      </c>
      <c r="B45" s="1" t="s">
        <v>45</v>
      </c>
      <c r="C45">
        <v>218.05281645531889</v>
      </c>
    </row>
    <row r="46" spans="1:3" x14ac:dyDescent="0.25">
      <c r="A46" s="1" t="s">
        <v>1</v>
      </c>
      <c r="B46" s="1" t="s">
        <v>46</v>
      </c>
      <c r="C46">
        <v>217.94274047359715</v>
      </c>
    </row>
    <row r="47" spans="1:3" x14ac:dyDescent="0.25">
      <c r="A47" s="1" t="s">
        <v>1</v>
      </c>
      <c r="B47" s="1" t="s">
        <v>47</v>
      </c>
      <c r="C47">
        <v>218.00788354699404</v>
      </c>
    </row>
    <row r="48" spans="1:3" x14ac:dyDescent="0.25">
      <c r="A48" s="1" t="s">
        <v>1</v>
      </c>
      <c r="B48" s="1" t="s">
        <v>58</v>
      </c>
      <c r="C48">
        <v>218.03588553508726</v>
      </c>
    </row>
    <row r="49" spans="1:3" x14ac:dyDescent="0.25">
      <c r="A49" s="1" t="s">
        <v>1</v>
      </c>
      <c r="B49" s="1" t="s">
        <v>59</v>
      </c>
      <c r="C49">
        <v>217.8464319731618</v>
      </c>
    </row>
    <row r="50" spans="1:3" x14ac:dyDescent="0.25">
      <c r="A50" s="1" t="s">
        <v>1</v>
      </c>
      <c r="B50" s="1" t="s">
        <v>63</v>
      </c>
      <c r="C50">
        <v>218.05701761989084</v>
      </c>
    </row>
    <row r="51" spans="1:3" x14ac:dyDescent="0.25">
      <c r="A51" s="1" t="s">
        <v>1</v>
      </c>
      <c r="B51" s="1" t="s">
        <v>64</v>
      </c>
      <c r="C51">
        <v>217.86487452519157</v>
      </c>
    </row>
    <row r="52" spans="1:3" x14ac:dyDescent="0.25">
      <c r="A52" s="1" t="s">
        <v>2</v>
      </c>
      <c r="B52" s="1" t="s">
        <v>42</v>
      </c>
      <c r="C52">
        <v>251.92791741386179</v>
      </c>
    </row>
    <row r="53" spans="1:3" x14ac:dyDescent="0.25">
      <c r="A53" s="1" t="s">
        <v>2</v>
      </c>
      <c r="B53" s="1" t="s">
        <v>43</v>
      </c>
      <c r="C53">
        <v>377.85088711455234</v>
      </c>
    </row>
    <row r="54" spans="1:3" x14ac:dyDescent="0.25">
      <c r="A54" s="1" t="s">
        <v>2</v>
      </c>
      <c r="B54" s="1" t="s">
        <v>44</v>
      </c>
      <c r="C54">
        <v>226.97090314642816</v>
      </c>
    </row>
    <row r="55" spans="1:3" x14ac:dyDescent="0.25">
      <c r="A55" s="1" t="s">
        <v>2</v>
      </c>
      <c r="B55" s="1" t="s">
        <v>45</v>
      </c>
      <c r="C55">
        <v>189.03125375695154</v>
      </c>
    </row>
    <row r="56" spans="1:3" x14ac:dyDescent="0.25">
      <c r="A56" s="1" t="s">
        <v>2</v>
      </c>
      <c r="B56" s="1" t="s">
        <v>46</v>
      </c>
      <c r="C56">
        <v>169.9440502933563</v>
      </c>
    </row>
    <row r="57" spans="1:3" x14ac:dyDescent="0.25">
      <c r="A57" s="1" t="s">
        <v>2</v>
      </c>
      <c r="B57" s="1" t="s">
        <v>47</v>
      </c>
      <c r="C57">
        <v>151.02570732783633</v>
      </c>
    </row>
    <row r="58" spans="1:3" x14ac:dyDescent="0.25">
      <c r="A58" s="1" t="s">
        <v>2</v>
      </c>
      <c r="B58" s="1" t="s">
        <v>58</v>
      </c>
      <c r="C58">
        <v>151.01696207405567</v>
      </c>
    </row>
    <row r="59" spans="1:3" x14ac:dyDescent="0.25">
      <c r="A59" s="1" t="s">
        <v>2</v>
      </c>
      <c r="B59" s="1" t="s">
        <v>59</v>
      </c>
      <c r="C59">
        <v>1.0000625384812716E-3</v>
      </c>
    </row>
    <row r="60" spans="1:3" x14ac:dyDescent="0.25">
      <c r="A60" s="1" t="s">
        <v>2</v>
      </c>
      <c r="B60" s="1" t="s">
        <v>63</v>
      </c>
      <c r="C60">
        <v>1.0000448987109464E-3</v>
      </c>
    </row>
    <row r="61" spans="1:3" x14ac:dyDescent="0.25">
      <c r="A61" s="1" t="s">
        <v>2</v>
      </c>
      <c r="B61" s="1" t="s">
        <v>64</v>
      </c>
      <c r="C61">
        <v>1.0009469108772889E-3</v>
      </c>
    </row>
    <row r="62" spans="1:3" x14ac:dyDescent="0.25">
      <c r="A62" s="1" t="s">
        <v>3</v>
      </c>
      <c r="B62" s="1" t="s">
        <v>42</v>
      </c>
      <c r="C62">
        <v>1381.7964554247696</v>
      </c>
    </row>
    <row r="63" spans="1:3" x14ac:dyDescent="0.25">
      <c r="A63" s="1" t="s">
        <v>3</v>
      </c>
      <c r="B63" s="1" t="s">
        <v>43</v>
      </c>
      <c r="C63">
        <v>1617.8727166104118</v>
      </c>
    </row>
    <row r="64" spans="1:3" x14ac:dyDescent="0.25">
      <c r="A64" s="1" t="s">
        <v>3</v>
      </c>
      <c r="B64" s="1" t="s">
        <v>44</v>
      </c>
      <c r="C64">
        <v>1372.3351588766216</v>
      </c>
    </row>
    <row r="65" spans="1:3" x14ac:dyDescent="0.25">
      <c r="A65" s="1" t="s">
        <v>3</v>
      </c>
      <c r="B65" s="1" t="s">
        <v>45</v>
      </c>
      <c r="C65">
        <v>1129.6351581823856</v>
      </c>
    </row>
    <row r="66" spans="1:3" x14ac:dyDescent="0.25">
      <c r="A66" s="1" t="s">
        <v>3</v>
      </c>
      <c r="B66" s="1" t="s">
        <v>46</v>
      </c>
      <c r="C66">
        <v>983.54211359735143</v>
      </c>
    </row>
    <row r="67" spans="1:3" x14ac:dyDescent="0.25">
      <c r="A67" s="1" t="s">
        <v>3</v>
      </c>
      <c r="B67" s="1" t="s">
        <v>47</v>
      </c>
      <c r="C67">
        <v>513.67972669286371</v>
      </c>
    </row>
    <row r="68" spans="1:3" x14ac:dyDescent="0.25">
      <c r="A68" s="1" t="s">
        <v>3</v>
      </c>
      <c r="B68" s="1" t="s">
        <v>58</v>
      </c>
      <c r="C68">
        <v>259.9313602260226</v>
      </c>
    </row>
    <row r="69" spans="1:3" x14ac:dyDescent="0.25">
      <c r="A69" s="1" t="s">
        <v>3</v>
      </c>
      <c r="B69" s="1" t="s">
        <v>59</v>
      </c>
      <c r="C69">
        <v>1.0003282335141214E-3</v>
      </c>
    </row>
    <row r="70" spans="1:3" x14ac:dyDescent="0.25">
      <c r="A70" s="1" t="s">
        <v>3</v>
      </c>
      <c r="B70" s="1" t="s">
        <v>63</v>
      </c>
      <c r="C70">
        <v>1.0003645074035839E-3</v>
      </c>
    </row>
    <row r="71" spans="1:3" x14ac:dyDescent="0.25">
      <c r="A71" s="1" t="s">
        <v>3</v>
      </c>
      <c r="B71" s="1" t="s">
        <v>64</v>
      </c>
      <c r="C71">
        <v>9.9971553631275135E-4</v>
      </c>
    </row>
    <row r="72" spans="1:3" x14ac:dyDescent="0.25">
      <c r="A72" s="1" t="s">
        <v>4</v>
      </c>
      <c r="B72" s="1" t="s">
        <v>42</v>
      </c>
      <c r="C72">
        <v>1906.8566341088122</v>
      </c>
    </row>
    <row r="73" spans="1:3" x14ac:dyDescent="0.25">
      <c r="A73" s="1" t="s">
        <v>4</v>
      </c>
      <c r="B73" s="1" t="s">
        <v>43</v>
      </c>
      <c r="C73">
        <v>3952.4208886484716</v>
      </c>
    </row>
    <row r="74" spans="1:3" x14ac:dyDescent="0.25">
      <c r="A74" s="1" t="s">
        <v>4</v>
      </c>
      <c r="B74" s="1" t="s">
        <v>44</v>
      </c>
      <c r="C74">
        <v>5057.7144879158795</v>
      </c>
    </row>
    <row r="75" spans="1:3" x14ac:dyDescent="0.25">
      <c r="A75" s="1" t="s">
        <v>4</v>
      </c>
      <c r="B75" s="1" t="s">
        <v>45</v>
      </c>
      <c r="C75">
        <v>4945.7203319863438</v>
      </c>
    </row>
    <row r="76" spans="1:3" x14ac:dyDescent="0.25">
      <c r="A76" s="1" t="s">
        <v>4</v>
      </c>
      <c r="B76" s="1" t="s">
        <v>46</v>
      </c>
      <c r="C76">
        <v>4826.034189903984</v>
      </c>
    </row>
    <row r="77" spans="1:3" x14ac:dyDescent="0.25">
      <c r="A77" s="1" t="s">
        <v>4</v>
      </c>
      <c r="B77" s="1" t="s">
        <v>47</v>
      </c>
      <c r="C77">
        <v>4149.017342066697</v>
      </c>
    </row>
    <row r="78" spans="1:3" x14ac:dyDescent="0.25">
      <c r="A78" s="1" t="s">
        <v>4</v>
      </c>
      <c r="B78" s="1" t="s">
        <v>58</v>
      </c>
      <c r="C78">
        <v>4152.5972595604053</v>
      </c>
    </row>
    <row r="79" spans="1:3" x14ac:dyDescent="0.25">
      <c r="A79" s="1" t="s">
        <v>4</v>
      </c>
      <c r="B79" s="1" t="s">
        <v>59</v>
      </c>
      <c r="C79">
        <v>3753.3512403230175</v>
      </c>
    </row>
    <row r="80" spans="1:3" x14ac:dyDescent="0.25">
      <c r="A80" s="1" t="s">
        <v>4</v>
      </c>
      <c r="B80" s="1" t="s">
        <v>63</v>
      </c>
      <c r="C80">
        <v>2133.0666643624418</v>
      </c>
    </row>
    <row r="81" spans="1:3" x14ac:dyDescent="0.25">
      <c r="A81" s="1" t="s">
        <v>4</v>
      </c>
      <c r="B81" s="1" t="s">
        <v>64</v>
      </c>
      <c r="C81">
        <v>989.62426544340269</v>
      </c>
    </row>
    <row r="82" spans="1:3" x14ac:dyDescent="0.25">
      <c r="A82" s="1" t="s">
        <v>5</v>
      </c>
      <c r="B82" s="1" t="s">
        <v>42</v>
      </c>
      <c r="C82">
        <v>4111.4436057454514</v>
      </c>
    </row>
    <row r="83" spans="1:3" x14ac:dyDescent="0.25">
      <c r="A83" s="1" t="s">
        <v>5</v>
      </c>
      <c r="B83" s="1" t="s">
        <v>43</v>
      </c>
      <c r="C83">
        <v>3918.8119677680343</v>
      </c>
    </row>
    <row r="84" spans="1:3" x14ac:dyDescent="0.25">
      <c r="A84" s="1" t="s">
        <v>5</v>
      </c>
      <c r="B84" s="1" t="s">
        <v>44</v>
      </c>
      <c r="C84">
        <v>4117.3136968878352</v>
      </c>
    </row>
    <row r="85" spans="1:3" x14ac:dyDescent="0.25">
      <c r="A85" s="1" t="s">
        <v>5</v>
      </c>
      <c r="B85" s="1" t="s">
        <v>45</v>
      </c>
      <c r="C85">
        <v>3998.0291872016965</v>
      </c>
    </row>
    <row r="86" spans="1:3" x14ac:dyDescent="0.25">
      <c r="A86" s="1" t="s">
        <v>5</v>
      </c>
      <c r="B86" s="1" t="s">
        <v>46</v>
      </c>
      <c r="C86">
        <v>3802.8265187866914</v>
      </c>
    </row>
    <row r="87" spans="1:3" x14ac:dyDescent="0.25">
      <c r="A87" s="1" t="s">
        <v>5</v>
      </c>
      <c r="B87" s="1" t="s">
        <v>47</v>
      </c>
      <c r="C87">
        <v>3530.6390525691995</v>
      </c>
    </row>
    <row r="88" spans="1:3" x14ac:dyDescent="0.25">
      <c r="A88" s="1" t="s">
        <v>5</v>
      </c>
      <c r="B88" s="1" t="s">
        <v>58</v>
      </c>
      <c r="C88">
        <v>3098.3198772066426</v>
      </c>
    </row>
    <row r="89" spans="1:3" x14ac:dyDescent="0.25">
      <c r="A89" s="1" t="s">
        <v>5</v>
      </c>
      <c r="B89" s="1" t="s">
        <v>59</v>
      </c>
      <c r="C89">
        <v>1882.1667953120827</v>
      </c>
    </row>
    <row r="90" spans="1:3" x14ac:dyDescent="0.25">
      <c r="A90" s="1" t="s">
        <v>5</v>
      </c>
      <c r="B90" s="1" t="s">
        <v>63</v>
      </c>
      <c r="C90">
        <v>1019.0739122685044</v>
      </c>
    </row>
    <row r="91" spans="1:3" x14ac:dyDescent="0.25">
      <c r="A91" s="1" t="s">
        <v>5</v>
      </c>
      <c r="B91" s="1" t="s">
        <v>64</v>
      </c>
      <c r="C91">
        <v>235.11360455645539</v>
      </c>
    </row>
    <row r="92" spans="1:3" x14ac:dyDescent="0.25">
      <c r="A92" s="1" t="s">
        <v>6</v>
      </c>
      <c r="B92" s="1" t="s">
        <v>42</v>
      </c>
      <c r="C92">
        <v>18333.20910422564</v>
      </c>
    </row>
    <row r="93" spans="1:3" x14ac:dyDescent="0.25">
      <c r="A93" s="1" t="s">
        <v>6</v>
      </c>
      <c r="B93" s="1" t="s">
        <v>43</v>
      </c>
      <c r="C93">
        <v>19144.632735793723</v>
      </c>
    </row>
    <row r="94" spans="1:3" x14ac:dyDescent="0.25">
      <c r="A94" s="1" t="s">
        <v>6</v>
      </c>
      <c r="B94" s="1" t="s">
        <v>44</v>
      </c>
      <c r="C94">
        <v>20106.56741905287</v>
      </c>
    </row>
    <row r="95" spans="1:3" x14ac:dyDescent="0.25">
      <c r="A95" s="1" t="s">
        <v>6</v>
      </c>
      <c r="B95" s="1" t="s">
        <v>45</v>
      </c>
      <c r="C95">
        <v>19525.761964820576</v>
      </c>
    </row>
    <row r="96" spans="1:3" x14ac:dyDescent="0.25">
      <c r="A96" s="1" t="s">
        <v>6</v>
      </c>
      <c r="B96" s="1" t="s">
        <v>46</v>
      </c>
      <c r="C96">
        <v>18558.682950248069</v>
      </c>
    </row>
    <row r="97" spans="1:3" x14ac:dyDescent="0.25">
      <c r="A97" s="1" t="s">
        <v>6</v>
      </c>
      <c r="B97" s="1" t="s">
        <v>47</v>
      </c>
      <c r="C97">
        <v>17247.684024441962</v>
      </c>
    </row>
    <row r="98" spans="1:3" x14ac:dyDescent="0.25">
      <c r="A98" s="1" t="s">
        <v>6</v>
      </c>
      <c r="B98" s="1" t="s">
        <v>58</v>
      </c>
      <c r="C98">
        <v>15134.509447254257</v>
      </c>
    </row>
    <row r="99" spans="1:3" x14ac:dyDescent="0.25">
      <c r="A99" s="1" t="s">
        <v>6</v>
      </c>
      <c r="B99" s="1" t="s">
        <v>59</v>
      </c>
      <c r="C99">
        <v>9192.5235959021902</v>
      </c>
    </row>
    <row r="100" spans="1:3" x14ac:dyDescent="0.25">
      <c r="A100" s="1" t="s">
        <v>6</v>
      </c>
      <c r="B100" s="1" t="s">
        <v>63</v>
      </c>
      <c r="C100">
        <v>4979.1526280299213</v>
      </c>
    </row>
    <row r="101" spans="1:3" x14ac:dyDescent="0.25">
      <c r="A101" s="1" t="s">
        <v>6</v>
      </c>
      <c r="B101" s="1" t="s">
        <v>64</v>
      </c>
      <c r="C101">
        <v>1149.5902329484684</v>
      </c>
    </row>
    <row r="102" spans="1:3" x14ac:dyDescent="0.25">
      <c r="A102" s="1" t="s">
        <v>7</v>
      </c>
      <c r="B102" s="1" t="s">
        <v>42</v>
      </c>
      <c r="C102">
        <v>16119.130194830821</v>
      </c>
    </row>
    <row r="103" spans="1:3" x14ac:dyDescent="0.25">
      <c r="A103" s="1" t="s">
        <v>7</v>
      </c>
      <c r="B103" s="1" t="s">
        <v>43</v>
      </c>
      <c r="C103">
        <v>18414.294410875882</v>
      </c>
    </row>
    <row r="104" spans="1:3" x14ac:dyDescent="0.25">
      <c r="A104" s="1" t="s">
        <v>7</v>
      </c>
      <c r="B104" s="1" t="s">
        <v>44</v>
      </c>
      <c r="C104">
        <v>19349.890482524293</v>
      </c>
    </row>
    <row r="105" spans="1:3" x14ac:dyDescent="0.25">
      <c r="A105" s="1" t="s">
        <v>7</v>
      </c>
      <c r="B105" s="1" t="s">
        <v>45</v>
      </c>
      <c r="C105">
        <v>18790.846827761368</v>
      </c>
    </row>
    <row r="106" spans="1:3" x14ac:dyDescent="0.25">
      <c r="A106" s="1" t="s">
        <v>7</v>
      </c>
      <c r="B106" s="1" t="s">
        <v>46</v>
      </c>
      <c r="C106">
        <v>17873.945756757632</v>
      </c>
    </row>
    <row r="107" spans="1:3" x14ac:dyDescent="0.25">
      <c r="A107" s="1" t="s">
        <v>7</v>
      </c>
      <c r="B107" s="1" t="s">
        <v>47</v>
      </c>
      <c r="C107">
        <v>16570.287456490827</v>
      </c>
    </row>
    <row r="108" spans="1:3" x14ac:dyDescent="0.25">
      <c r="A108" s="1" t="s">
        <v>7</v>
      </c>
      <c r="B108" s="1" t="s">
        <v>58</v>
      </c>
      <c r="C108">
        <v>14545.023705079591</v>
      </c>
    </row>
    <row r="109" spans="1:3" x14ac:dyDescent="0.25">
      <c r="A109" s="1" t="s">
        <v>7</v>
      </c>
      <c r="B109" s="1" t="s">
        <v>59</v>
      </c>
      <c r="C109">
        <v>8847.1597178886332</v>
      </c>
    </row>
    <row r="110" spans="1:3" x14ac:dyDescent="0.25">
      <c r="A110" s="1" t="s">
        <v>7</v>
      </c>
      <c r="B110" s="1" t="s">
        <v>63</v>
      </c>
      <c r="C110">
        <v>4792.8043105431307</v>
      </c>
    </row>
    <row r="111" spans="1:3" x14ac:dyDescent="0.25">
      <c r="A111" s="1" t="s">
        <v>7</v>
      </c>
      <c r="B111" s="1" t="s">
        <v>64</v>
      </c>
      <c r="C111">
        <v>1107.1396731703662</v>
      </c>
    </row>
    <row r="112" spans="1:3" x14ac:dyDescent="0.25">
      <c r="A112" s="1" t="s">
        <v>8</v>
      </c>
      <c r="B112" s="1" t="s">
        <v>42</v>
      </c>
      <c r="C112">
        <v>2374.8337177562717</v>
      </c>
    </row>
    <row r="113" spans="1:3" x14ac:dyDescent="0.25">
      <c r="A113" s="1" t="s">
        <v>8</v>
      </c>
      <c r="B113" s="1" t="s">
        <v>43</v>
      </c>
      <c r="C113">
        <v>1605.0204700040122</v>
      </c>
    </row>
    <row r="114" spans="1:3" x14ac:dyDescent="0.25">
      <c r="A114" s="1" t="s">
        <v>8</v>
      </c>
      <c r="B114" s="1" t="s">
        <v>44</v>
      </c>
      <c r="C114">
        <v>956.9231825754058</v>
      </c>
    </row>
    <row r="115" spans="1:3" x14ac:dyDescent="0.25">
      <c r="A115" s="1" t="s">
        <v>8</v>
      </c>
      <c r="B115" s="1" t="s">
        <v>45</v>
      </c>
      <c r="C115">
        <v>692.51672769749393</v>
      </c>
    </row>
    <row r="116" spans="1:3" x14ac:dyDescent="0.25">
      <c r="A116" s="1" t="s">
        <v>8</v>
      </c>
      <c r="B116" s="1" t="s">
        <v>46</v>
      </c>
      <c r="C116">
        <v>525.6384451983298</v>
      </c>
    </row>
    <row r="117" spans="1:3" x14ac:dyDescent="0.25">
      <c r="A117" s="1" t="s">
        <v>8</v>
      </c>
      <c r="B117" s="1" t="s">
        <v>47</v>
      </c>
      <c r="C117">
        <v>360.17631680895892</v>
      </c>
    </row>
    <row r="118" spans="1:3" x14ac:dyDescent="0.25">
      <c r="A118" s="1" t="s">
        <v>8</v>
      </c>
      <c r="B118" s="1" t="s">
        <v>58</v>
      </c>
      <c r="C118">
        <v>193.08081013552282</v>
      </c>
    </row>
    <row r="119" spans="1:3" x14ac:dyDescent="0.25">
      <c r="A119" s="1" t="s">
        <v>8</v>
      </c>
      <c r="B119" s="1" t="s">
        <v>59</v>
      </c>
      <c r="C119">
        <v>9.987734660580666E-4</v>
      </c>
    </row>
    <row r="120" spans="1:3" x14ac:dyDescent="0.25">
      <c r="A120" s="1" t="s">
        <v>8</v>
      </c>
      <c r="B120" s="1" t="s">
        <v>63</v>
      </c>
      <c r="C120">
        <v>9.9877346605759844E-4</v>
      </c>
    </row>
    <row r="121" spans="1:3" x14ac:dyDescent="0.25">
      <c r="A121" s="1" t="s">
        <v>8</v>
      </c>
      <c r="B121" s="1" t="s">
        <v>64</v>
      </c>
      <c r="C121">
        <v>9.98773466057598E-4</v>
      </c>
    </row>
    <row r="122" spans="1:3" x14ac:dyDescent="0.25">
      <c r="A122" s="1" t="s">
        <v>9</v>
      </c>
      <c r="B122" s="1" t="s">
        <v>42</v>
      </c>
      <c r="C122">
        <v>5804.5995658737938</v>
      </c>
    </row>
    <row r="123" spans="1:3" x14ac:dyDescent="0.25">
      <c r="A123" s="1" t="s">
        <v>9</v>
      </c>
      <c r="B123" s="1" t="s">
        <v>43</v>
      </c>
      <c r="C123">
        <v>3924.4316394155371</v>
      </c>
    </row>
    <row r="124" spans="1:3" x14ac:dyDescent="0.25">
      <c r="A124" s="1" t="s">
        <v>9</v>
      </c>
      <c r="B124" s="1" t="s">
        <v>44</v>
      </c>
      <c r="C124">
        <v>2338.9253260166056</v>
      </c>
    </row>
    <row r="125" spans="1:3" x14ac:dyDescent="0.25">
      <c r="A125" s="1" t="s">
        <v>9</v>
      </c>
      <c r="B125" s="1" t="s">
        <v>45</v>
      </c>
      <c r="C125">
        <v>1694.0020805815648</v>
      </c>
    </row>
    <row r="126" spans="1:3" x14ac:dyDescent="0.25">
      <c r="A126" s="1" t="s">
        <v>9</v>
      </c>
      <c r="B126" s="1" t="s">
        <v>46</v>
      </c>
      <c r="C126">
        <v>1286.2572132090838</v>
      </c>
    </row>
    <row r="127" spans="1:3" x14ac:dyDescent="0.25">
      <c r="A127" s="1" t="s">
        <v>9</v>
      </c>
      <c r="B127" s="1" t="s">
        <v>47</v>
      </c>
      <c r="C127">
        <v>879.38520696605542</v>
      </c>
    </row>
    <row r="128" spans="1:3" x14ac:dyDescent="0.25">
      <c r="A128" s="1" t="s">
        <v>9</v>
      </c>
      <c r="B128" s="1" t="s">
        <v>58</v>
      </c>
      <c r="C128">
        <v>471.18341701681686</v>
      </c>
    </row>
    <row r="129" spans="1:3" x14ac:dyDescent="0.25">
      <c r="A129" s="1" t="s">
        <v>9</v>
      </c>
      <c r="B129" s="1" t="s">
        <v>59</v>
      </c>
      <c r="C129">
        <v>9.990920475307617E-4</v>
      </c>
    </row>
    <row r="130" spans="1:3" x14ac:dyDescent="0.25">
      <c r="A130" s="1" t="s">
        <v>9</v>
      </c>
      <c r="B130" s="1" t="s">
        <v>63</v>
      </c>
      <c r="C130">
        <v>9.9909204753076213E-4</v>
      </c>
    </row>
    <row r="131" spans="1:3" x14ac:dyDescent="0.25">
      <c r="A131" s="1" t="s">
        <v>9</v>
      </c>
      <c r="B131" s="1" t="s">
        <v>64</v>
      </c>
      <c r="C131">
        <v>9.9909204753076235E-4</v>
      </c>
    </row>
    <row r="132" spans="1:3" x14ac:dyDescent="0.25">
      <c r="A132" s="1" t="s">
        <v>10</v>
      </c>
      <c r="B132" s="1" t="s">
        <v>42</v>
      </c>
      <c r="C132">
        <v>1853.2024157224544</v>
      </c>
    </row>
    <row r="133" spans="1:3" x14ac:dyDescent="0.25">
      <c r="A133" s="1" t="s">
        <v>10</v>
      </c>
      <c r="B133" s="1" t="s">
        <v>43</v>
      </c>
      <c r="C133">
        <v>1253.4932053037726</v>
      </c>
    </row>
    <row r="134" spans="1:3" x14ac:dyDescent="0.25">
      <c r="A134" s="1" t="s">
        <v>10</v>
      </c>
      <c r="B134" s="1" t="s">
        <v>44</v>
      </c>
      <c r="C134">
        <v>747.31923369420031</v>
      </c>
    </row>
    <row r="135" spans="1:3" x14ac:dyDescent="0.25">
      <c r="A135" s="1" t="s">
        <v>10</v>
      </c>
      <c r="B135" s="1" t="s">
        <v>45</v>
      </c>
      <c r="C135">
        <v>540.63904390894879</v>
      </c>
    </row>
    <row r="136" spans="1:3" x14ac:dyDescent="0.25">
      <c r="A136" s="1" t="s">
        <v>10</v>
      </c>
      <c r="B136" s="1" t="s">
        <v>46</v>
      </c>
      <c r="C136">
        <v>410.73010937169073</v>
      </c>
    </row>
    <row r="137" spans="1:3" x14ac:dyDescent="0.25">
      <c r="A137" s="1" t="s">
        <v>10</v>
      </c>
      <c r="B137" s="1" t="s">
        <v>47</v>
      </c>
      <c r="C137">
        <v>281.13358206615845</v>
      </c>
    </row>
    <row r="138" spans="1:3" x14ac:dyDescent="0.25">
      <c r="A138" s="1" t="s">
        <v>10</v>
      </c>
      <c r="B138" s="1" t="s">
        <v>58</v>
      </c>
      <c r="C138">
        <v>150.06162046510661</v>
      </c>
    </row>
    <row r="139" spans="1:3" x14ac:dyDescent="0.25">
      <c r="A139" s="1" t="s">
        <v>10</v>
      </c>
      <c r="B139" s="1" t="s">
        <v>59</v>
      </c>
      <c r="C139">
        <v>1.0005720721410671E-3</v>
      </c>
    </row>
    <row r="140" spans="1:3" x14ac:dyDescent="0.25">
      <c r="A140" s="1" t="s">
        <v>10</v>
      </c>
      <c r="B140" s="1" t="s">
        <v>63</v>
      </c>
      <c r="C140">
        <v>1.0005720959126447E-3</v>
      </c>
    </row>
    <row r="141" spans="1:3" x14ac:dyDescent="0.25">
      <c r="A141" s="1" t="s">
        <v>10</v>
      </c>
      <c r="B141" s="1" t="s">
        <v>64</v>
      </c>
      <c r="C141">
        <v>1.0005720959126449E-3</v>
      </c>
    </row>
    <row r="142" spans="1:3" x14ac:dyDescent="0.25">
      <c r="A142" s="1" t="s">
        <v>11</v>
      </c>
      <c r="B142" s="1" t="s">
        <v>42</v>
      </c>
      <c r="C142">
        <v>723.97708696914515</v>
      </c>
    </row>
    <row r="143" spans="1:3" x14ac:dyDescent="0.25">
      <c r="A143" s="1" t="s">
        <v>11</v>
      </c>
      <c r="B143" s="1" t="s">
        <v>43</v>
      </c>
      <c r="C143">
        <v>488.95609066945082</v>
      </c>
    </row>
    <row r="144" spans="1:3" x14ac:dyDescent="0.25">
      <c r="A144" s="1" t="s">
        <v>11</v>
      </c>
      <c r="B144" s="1" t="s">
        <v>44</v>
      </c>
      <c r="C144">
        <v>290.9446594210591</v>
      </c>
    </row>
    <row r="145" spans="1:3" x14ac:dyDescent="0.25">
      <c r="A145" s="1" t="s">
        <v>11</v>
      </c>
      <c r="B145" s="1" t="s">
        <v>45</v>
      </c>
      <c r="C145">
        <v>210.99242103177627</v>
      </c>
    </row>
    <row r="146" spans="1:3" x14ac:dyDescent="0.25">
      <c r="A146" s="1" t="s">
        <v>11</v>
      </c>
      <c r="B146" s="1" t="s">
        <v>46</v>
      </c>
      <c r="C146">
        <v>159.88875600263719</v>
      </c>
    </row>
    <row r="147" spans="1:3" x14ac:dyDescent="0.25">
      <c r="A147" s="1" t="s">
        <v>11</v>
      </c>
      <c r="B147" s="1" t="s">
        <v>47</v>
      </c>
      <c r="C147">
        <v>109.92637880519898</v>
      </c>
    </row>
    <row r="148" spans="1:3" x14ac:dyDescent="0.25">
      <c r="A148" s="1" t="s">
        <v>11</v>
      </c>
      <c r="B148" s="1" t="s">
        <v>58</v>
      </c>
      <c r="C148">
        <v>58.974306403941434</v>
      </c>
    </row>
    <row r="149" spans="1:3" x14ac:dyDescent="0.25">
      <c r="A149" s="1" t="s">
        <v>11</v>
      </c>
      <c r="B149" s="1" t="s">
        <v>59</v>
      </c>
      <c r="C149">
        <v>9.9922554520711564E-4</v>
      </c>
    </row>
    <row r="150" spans="1:3" x14ac:dyDescent="0.25">
      <c r="A150" s="1" t="s">
        <v>11</v>
      </c>
      <c r="B150" s="1" t="s">
        <v>63</v>
      </c>
      <c r="C150">
        <v>9.9922554520711542E-4</v>
      </c>
    </row>
    <row r="151" spans="1:3" x14ac:dyDescent="0.25">
      <c r="A151" s="1" t="s">
        <v>11</v>
      </c>
      <c r="B151" s="1" t="s">
        <v>64</v>
      </c>
      <c r="C151">
        <v>9.992255452071152E-4</v>
      </c>
    </row>
    <row r="152" spans="1:3" x14ac:dyDescent="0.25">
      <c r="A152" s="1" t="s">
        <v>12</v>
      </c>
      <c r="B152" s="1" t="s">
        <v>42</v>
      </c>
      <c r="C152">
        <v>111.00521525363146</v>
      </c>
    </row>
    <row r="153" spans="1:3" x14ac:dyDescent="0.25">
      <c r="A153" s="1" t="s">
        <v>12</v>
      </c>
      <c r="B153" s="1" t="s">
        <v>43</v>
      </c>
      <c r="C153">
        <v>120.00447258866549</v>
      </c>
    </row>
    <row r="154" spans="1:3" x14ac:dyDescent="0.25">
      <c r="A154" s="1" t="s">
        <v>12</v>
      </c>
      <c r="B154" s="1" t="s">
        <v>44</v>
      </c>
      <c r="C154">
        <v>34.999208412815385</v>
      </c>
    </row>
    <row r="155" spans="1:3" x14ac:dyDescent="0.25">
      <c r="A155" s="1" t="s">
        <v>12</v>
      </c>
      <c r="B155" s="1" t="s">
        <v>45</v>
      </c>
      <c r="C155">
        <v>21.003483277892496</v>
      </c>
    </row>
    <row r="156" spans="1:3" x14ac:dyDescent="0.25">
      <c r="A156" s="1" t="s">
        <v>12</v>
      </c>
      <c r="B156" s="1" t="s">
        <v>46</v>
      </c>
      <c r="C156">
        <v>13.993285313063177</v>
      </c>
    </row>
    <row r="157" spans="1:3" x14ac:dyDescent="0.25">
      <c r="A157" s="1" t="s">
        <v>12</v>
      </c>
      <c r="B157" s="1" t="s">
        <v>47</v>
      </c>
      <c r="C157">
        <v>6.9966842149805881</v>
      </c>
    </row>
    <row r="158" spans="1:3" x14ac:dyDescent="0.25">
      <c r="A158" s="1" t="s">
        <v>12</v>
      </c>
      <c r="B158" s="1" t="s">
        <v>58</v>
      </c>
      <c r="C158">
        <v>9.9994723224890603E-4</v>
      </c>
    </row>
    <row r="159" spans="1:3" x14ac:dyDescent="0.25">
      <c r="A159" s="1" t="s">
        <v>12</v>
      </c>
      <c r="B159" s="1" t="s">
        <v>59</v>
      </c>
      <c r="C159">
        <v>9.9947753618003323E-4</v>
      </c>
    </row>
    <row r="160" spans="1:3" x14ac:dyDescent="0.25">
      <c r="A160" s="1" t="s">
        <v>12</v>
      </c>
      <c r="B160" s="1" t="s">
        <v>63</v>
      </c>
      <c r="C160">
        <v>9.994775361800328E-4</v>
      </c>
    </row>
    <row r="161" spans="1:3" x14ac:dyDescent="0.25">
      <c r="A161" s="1" t="s">
        <v>12</v>
      </c>
      <c r="B161" s="1" t="s">
        <v>64</v>
      </c>
      <c r="C161">
        <v>9.9947753618003302E-4</v>
      </c>
    </row>
    <row r="162" spans="1:3" x14ac:dyDescent="0.25">
      <c r="A162" s="1" t="s">
        <v>13</v>
      </c>
      <c r="B162" s="1" t="s">
        <v>42</v>
      </c>
      <c r="C162">
        <v>1511.0673034337974</v>
      </c>
    </row>
    <row r="163" spans="1:3" x14ac:dyDescent="0.25">
      <c r="A163" s="1" t="s">
        <v>13</v>
      </c>
      <c r="B163" s="1" t="s">
        <v>43</v>
      </c>
      <c r="C163">
        <v>1473.781758800088</v>
      </c>
    </row>
    <row r="164" spans="1:3" x14ac:dyDescent="0.25">
      <c r="A164" s="1" t="s">
        <v>13</v>
      </c>
      <c r="B164" s="1" t="s">
        <v>44</v>
      </c>
      <c r="C164">
        <v>760.8438452206691</v>
      </c>
    </row>
    <row r="165" spans="1:3" x14ac:dyDescent="0.25">
      <c r="A165" s="1" t="s">
        <v>13</v>
      </c>
      <c r="B165" s="1" t="s">
        <v>45</v>
      </c>
      <c r="C165">
        <v>399.02570159447924</v>
      </c>
    </row>
    <row r="166" spans="1:3" x14ac:dyDescent="0.25">
      <c r="A166" s="1" t="s">
        <v>13</v>
      </c>
      <c r="B166" s="1" t="s">
        <v>46</v>
      </c>
      <c r="C166">
        <v>253.9879505383787</v>
      </c>
    </row>
    <row r="167" spans="1:3" x14ac:dyDescent="0.25">
      <c r="A167" s="1" t="s">
        <v>13</v>
      </c>
      <c r="B167" s="1" t="s">
        <v>47</v>
      </c>
      <c r="C167">
        <v>109.04003354915943</v>
      </c>
    </row>
    <row r="168" spans="1:3" x14ac:dyDescent="0.25">
      <c r="A168" s="1" t="s">
        <v>13</v>
      </c>
      <c r="B168" s="1" t="s">
        <v>58</v>
      </c>
      <c r="C168">
        <v>60.024341594989011</v>
      </c>
    </row>
    <row r="169" spans="1:3" x14ac:dyDescent="0.25">
      <c r="A169" s="1" t="s">
        <v>13</v>
      </c>
      <c r="B169" s="1" t="s">
        <v>59</v>
      </c>
      <c r="C169">
        <v>9.9976646653808423E-4</v>
      </c>
    </row>
    <row r="170" spans="1:3" x14ac:dyDescent="0.25">
      <c r="A170" s="1" t="s">
        <v>13</v>
      </c>
      <c r="B170" s="1" t="s">
        <v>63</v>
      </c>
      <c r="C170">
        <v>9.9976646653808358E-4</v>
      </c>
    </row>
    <row r="171" spans="1:3" x14ac:dyDescent="0.25">
      <c r="A171" s="1" t="s">
        <v>13</v>
      </c>
      <c r="B171" s="1" t="s">
        <v>64</v>
      </c>
      <c r="C171">
        <v>9.9976646653808336E-4</v>
      </c>
    </row>
    <row r="172" spans="1:3" x14ac:dyDescent="0.25">
      <c r="A172" s="1" t="s">
        <v>14</v>
      </c>
      <c r="B172" s="1" t="s">
        <v>42</v>
      </c>
      <c r="C172">
        <v>1458.7391524902123</v>
      </c>
    </row>
    <row r="173" spans="1:3" x14ac:dyDescent="0.25">
      <c r="A173" s="1" t="s">
        <v>14</v>
      </c>
      <c r="B173" s="1" t="s">
        <v>43</v>
      </c>
      <c r="C173">
        <v>1954.4023102045305</v>
      </c>
    </row>
    <row r="174" spans="1:3" x14ac:dyDescent="0.25">
      <c r="A174" s="1" t="s">
        <v>14</v>
      </c>
      <c r="B174" s="1" t="s">
        <v>44</v>
      </c>
      <c r="C174">
        <v>1954.4023102045323</v>
      </c>
    </row>
    <row r="175" spans="1:3" x14ac:dyDescent="0.25">
      <c r="A175" s="1" t="s">
        <v>14</v>
      </c>
      <c r="B175" s="1" t="s">
        <v>45</v>
      </c>
      <c r="C175">
        <v>2032.1220623469983</v>
      </c>
    </row>
    <row r="176" spans="1:3" x14ac:dyDescent="0.25">
      <c r="A176" s="1" t="s">
        <v>14</v>
      </c>
      <c r="B176" s="1" t="s">
        <v>46</v>
      </c>
      <c r="C176">
        <v>2032.1220623469931</v>
      </c>
    </row>
    <row r="177" spans="1:3" x14ac:dyDescent="0.25">
      <c r="A177" s="1" t="s">
        <v>14</v>
      </c>
      <c r="B177" s="1" t="s">
        <v>47</v>
      </c>
      <c r="C177">
        <v>2032.122062346989</v>
      </c>
    </row>
    <row r="178" spans="1:3" x14ac:dyDescent="0.25">
      <c r="A178" s="1" t="s">
        <v>14</v>
      </c>
      <c r="B178" s="1" t="s">
        <v>58</v>
      </c>
      <c r="C178">
        <v>2032.1220623469803</v>
      </c>
    </row>
    <row r="179" spans="1:3" x14ac:dyDescent="0.25">
      <c r="A179" s="1" t="s">
        <v>14</v>
      </c>
      <c r="B179" s="1" t="s">
        <v>59</v>
      </c>
      <c r="C179">
        <v>2032.1220623469917</v>
      </c>
    </row>
    <row r="180" spans="1:3" x14ac:dyDescent="0.25">
      <c r="A180" s="1" t="s">
        <v>14</v>
      </c>
      <c r="B180" s="1" t="s">
        <v>63</v>
      </c>
      <c r="C180">
        <v>2032.1220623470156</v>
      </c>
    </row>
    <row r="181" spans="1:3" x14ac:dyDescent="0.25">
      <c r="A181" s="1" t="s">
        <v>14</v>
      </c>
      <c r="B181" s="1" t="s">
        <v>64</v>
      </c>
      <c r="C181">
        <v>2032.1220623469919</v>
      </c>
    </row>
    <row r="182" spans="1:3" x14ac:dyDescent="0.25">
      <c r="A182" s="1" t="s">
        <v>15</v>
      </c>
      <c r="B182" s="1" t="s">
        <v>42</v>
      </c>
      <c r="C182">
        <v>1354.7814443381569</v>
      </c>
    </row>
    <row r="183" spans="1:3" x14ac:dyDescent="0.25">
      <c r="A183" s="1" t="s">
        <v>15</v>
      </c>
      <c r="B183" s="1" t="s">
        <v>43</v>
      </c>
      <c r="C183">
        <v>1167.3320714880556</v>
      </c>
    </row>
    <row r="184" spans="1:3" x14ac:dyDescent="0.25">
      <c r="A184" s="1" t="s">
        <v>15</v>
      </c>
      <c r="B184" s="1" t="s">
        <v>44</v>
      </c>
      <c r="C184">
        <v>1004.7666915629569</v>
      </c>
    </row>
    <row r="185" spans="1:3" x14ac:dyDescent="0.25">
      <c r="A185" s="1" t="s">
        <v>15</v>
      </c>
      <c r="B185" s="1" t="s">
        <v>45</v>
      </c>
      <c r="C185">
        <v>931.18320033660541</v>
      </c>
    </row>
    <row r="186" spans="1:3" x14ac:dyDescent="0.25">
      <c r="A186" s="1" t="s">
        <v>15</v>
      </c>
      <c r="B186" s="1" t="s">
        <v>46</v>
      </c>
      <c r="C186">
        <v>885.03368089338721</v>
      </c>
    </row>
    <row r="187" spans="1:3" x14ac:dyDescent="0.25">
      <c r="A187" s="1" t="s">
        <v>15</v>
      </c>
      <c r="B187" s="1" t="s">
        <v>47</v>
      </c>
      <c r="C187">
        <v>840.39935713344141</v>
      </c>
    </row>
    <row r="188" spans="1:3" x14ac:dyDescent="0.25">
      <c r="A188" s="1" t="s">
        <v>15</v>
      </c>
      <c r="B188" s="1" t="s">
        <v>58</v>
      </c>
      <c r="C188">
        <v>803.4807305188715</v>
      </c>
    </row>
    <row r="189" spans="1:3" x14ac:dyDescent="0.25">
      <c r="A189" s="1" t="s">
        <v>15</v>
      </c>
      <c r="B189" s="1" t="s">
        <v>59</v>
      </c>
      <c r="C189">
        <v>748.77053815680551</v>
      </c>
    </row>
    <row r="190" spans="1:3" x14ac:dyDescent="0.25">
      <c r="A190" s="1" t="s">
        <v>15</v>
      </c>
      <c r="B190" s="1" t="s">
        <v>63</v>
      </c>
      <c r="C190">
        <v>710.54405712289292</v>
      </c>
    </row>
    <row r="191" spans="1:3" x14ac:dyDescent="0.25">
      <c r="A191" s="1" t="s">
        <v>15</v>
      </c>
      <c r="B191" s="1" t="s">
        <v>64</v>
      </c>
      <c r="C191">
        <v>652.95130820924533</v>
      </c>
    </row>
    <row r="192" spans="1:3" x14ac:dyDescent="0.25">
      <c r="A192" s="1" t="s">
        <v>16</v>
      </c>
      <c r="B192" s="1" t="s">
        <v>42</v>
      </c>
      <c r="C192">
        <v>936.77516517308027</v>
      </c>
    </row>
    <row r="193" spans="1:3" x14ac:dyDescent="0.25">
      <c r="A193" s="1" t="s">
        <v>16</v>
      </c>
      <c r="B193" s="1" t="s">
        <v>43</v>
      </c>
      <c r="C193">
        <v>808.12631452359255</v>
      </c>
    </row>
    <row r="194" spans="1:3" x14ac:dyDescent="0.25">
      <c r="A194" s="1" t="s">
        <v>16</v>
      </c>
      <c r="B194" s="1" t="s">
        <v>44</v>
      </c>
      <c r="C194">
        <v>693.93339601605499</v>
      </c>
    </row>
    <row r="195" spans="1:3" x14ac:dyDescent="0.25">
      <c r="A195" s="1" t="s">
        <v>16</v>
      </c>
      <c r="B195" s="1" t="s">
        <v>45</v>
      </c>
      <c r="C195">
        <v>643.57303859663864</v>
      </c>
    </row>
    <row r="196" spans="1:3" x14ac:dyDescent="0.25">
      <c r="A196" s="1" t="s">
        <v>16</v>
      </c>
      <c r="B196" s="1" t="s">
        <v>46</v>
      </c>
      <c r="C196">
        <v>611.50577964759316</v>
      </c>
    </row>
    <row r="197" spans="1:3" x14ac:dyDescent="0.25">
      <c r="A197" s="1" t="s">
        <v>16</v>
      </c>
      <c r="B197" s="1" t="s">
        <v>47</v>
      </c>
      <c r="C197">
        <v>580.72357108081678</v>
      </c>
    </row>
    <row r="198" spans="1:3" x14ac:dyDescent="0.25">
      <c r="A198" s="1" t="s">
        <v>16</v>
      </c>
      <c r="B198" s="1" t="s">
        <v>58</v>
      </c>
      <c r="C198">
        <v>556.25787445597632</v>
      </c>
    </row>
    <row r="199" spans="1:3" x14ac:dyDescent="0.25">
      <c r="A199" s="1" t="s">
        <v>16</v>
      </c>
      <c r="B199" s="1" t="s">
        <v>59</v>
      </c>
      <c r="C199">
        <v>517.52709030522885</v>
      </c>
    </row>
    <row r="200" spans="1:3" x14ac:dyDescent="0.25">
      <c r="A200" s="1" t="s">
        <v>16</v>
      </c>
      <c r="B200" s="1" t="s">
        <v>63</v>
      </c>
      <c r="C200">
        <v>492.25683498651239</v>
      </c>
    </row>
    <row r="201" spans="1:3" x14ac:dyDescent="0.25">
      <c r="A201" s="1" t="s">
        <v>16</v>
      </c>
      <c r="B201" s="1" t="s">
        <v>64</v>
      </c>
      <c r="C201">
        <v>453.92705305408356</v>
      </c>
    </row>
    <row r="202" spans="1:3" x14ac:dyDescent="0.25">
      <c r="A202" s="1" t="s">
        <v>17</v>
      </c>
      <c r="B202" s="1" t="s">
        <v>42</v>
      </c>
      <c r="C202">
        <v>4148.2486809555194</v>
      </c>
    </row>
    <row r="203" spans="1:3" x14ac:dyDescent="0.25">
      <c r="A203" s="1" t="s">
        <v>17</v>
      </c>
      <c r="B203" s="1" t="s">
        <v>43</v>
      </c>
      <c r="C203">
        <v>3904.6297493402062</v>
      </c>
    </row>
    <row r="204" spans="1:3" x14ac:dyDescent="0.25">
      <c r="A204" s="1" t="s">
        <v>17</v>
      </c>
      <c r="B204" s="1" t="s">
        <v>44</v>
      </c>
      <c r="C204">
        <v>3626.9581662636633</v>
      </c>
    </row>
    <row r="205" spans="1:3" x14ac:dyDescent="0.25">
      <c r="A205" s="1" t="s">
        <v>17</v>
      </c>
      <c r="B205" s="1" t="s">
        <v>45</v>
      </c>
      <c r="C205">
        <v>3069.1248270732494</v>
      </c>
    </row>
    <row r="206" spans="1:3" x14ac:dyDescent="0.25">
      <c r="A206" s="1" t="s">
        <v>17</v>
      </c>
      <c r="B206" s="1" t="s">
        <v>46</v>
      </c>
      <c r="C206">
        <v>2548.6971970480849</v>
      </c>
    </row>
    <row r="207" spans="1:3" x14ac:dyDescent="0.25">
      <c r="A207" s="1" t="s">
        <v>17</v>
      </c>
      <c r="B207" s="1" t="s">
        <v>47</v>
      </c>
      <c r="C207">
        <v>2022.3864531316815</v>
      </c>
    </row>
    <row r="208" spans="1:3" x14ac:dyDescent="0.25">
      <c r="A208" s="1" t="s">
        <v>17</v>
      </c>
      <c r="B208" s="1" t="s">
        <v>58</v>
      </c>
      <c r="C208">
        <v>1534.4204627891002</v>
      </c>
    </row>
    <row r="209" spans="1:3" x14ac:dyDescent="0.25">
      <c r="A209" s="1" t="s">
        <v>17</v>
      </c>
      <c r="B209" s="1" t="s">
        <v>59</v>
      </c>
      <c r="C209">
        <v>978.44173220895584</v>
      </c>
    </row>
    <row r="210" spans="1:3" x14ac:dyDescent="0.25">
      <c r="A210" s="1" t="s">
        <v>17</v>
      </c>
      <c r="B210" s="1" t="s">
        <v>63</v>
      </c>
      <c r="C210">
        <v>488.88890849476121</v>
      </c>
    </row>
    <row r="211" spans="1:3" x14ac:dyDescent="0.25">
      <c r="A211" s="1" t="s">
        <v>17</v>
      </c>
      <c r="B211" s="1" t="s">
        <v>64</v>
      </c>
      <c r="C211">
        <v>279.23191925359265</v>
      </c>
    </row>
    <row r="212" spans="1:3" x14ac:dyDescent="0.25">
      <c r="A212" s="1" t="s">
        <v>18</v>
      </c>
      <c r="B212" s="1" t="s">
        <v>42</v>
      </c>
      <c r="C212">
        <v>4038.2605873535786</v>
      </c>
    </row>
    <row r="213" spans="1:3" x14ac:dyDescent="0.25">
      <c r="A213" s="1" t="s">
        <v>18</v>
      </c>
      <c r="B213" s="1" t="s">
        <v>43</v>
      </c>
      <c r="C213">
        <v>4617.4718242193021</v>
      </c>
    </row>
    <row r="214" spans="1:3" x14ac:dyDescent="0.25">
      <c r="A214" s="1" t="s">
        <v>18</v>
      </c>
      <c r="B214" s="1" t="s">
        <v>44</v>
      </c>
      <c r="C214">
        <v>5034.6289967959456</v>
      </c>
    </row>
    <row r="215" spans="1:3" x14ac:dyDescent="0.25">
      <c r="A215" s="1" t="s">
        <v>18</v>
      </c>
      <c r="B215" s="1" t="s">
        <v>45</v>
      </c>
      <c r="C215">
        <v>4664.9998495418877</v>
      </c>
    </row>
    <row r="216" spans="1:3" x14ac:dyDescent="0.25">
      <c r="A216" s="1" t="s">
        <v>18</v>
      </c>
      <c r="B216" s="1" t="s">
        <v>46</v>
      </c>
      <c r="C216">
        <v>4431.8685473340738</v>
      </c>
    </row>
    <row r="217" spans="1:3" x14ac:dyDescent="0.25">
      <c r="A217" s="1" t="s">
        <v>18</v>
      </c>
      <c r="B217" s="1" t="s">
        <v>47</v>
      </c>
      <c r="C217">
        <v>4202.9756388042215</v>
      </c>
    </row>
    <row r="218" spans="1:3" x14ac:dyDescent="0.25">
      <c r="A218" s="1" t="s">
        <v>18</v>
      </c>
      <c r="B218" s="1" t="s">
        <v>58</v>
      </c>
      <c r="C218">
        <v>4017.9533236519346</v>
      </c>
    </row>
    <row r="219" spans="1:3" x14ac:dyDescent="0.25">
      <c r="A219" s="1" t="s">
        <v>18</v>
      </c>
      <c r="B219" s="1" t="s">
        <v>59</v>
      </c>
      <c r="C219">
        <v>3414.7467581562069</v>
      </c>
    </row>
    <row r="220" spans="1:3" x14ac:dyDescent="0.25">
      <c r="A220" s="1" t="s">
        <v>18</v>
      </c>
      <c r="B220" s="1" t="s">
        <v>63</v>
      </c>
      <c r="C220">
        <v>1662.5265344166953</v>
      </c>
    </row>
    <row r="221" spans="1:3" x14ac:dyDescent="0.25">
      <c r="A221" s="1" t="s">
        <v>18</v>
      </c>
      <c r="B221" s="1" t="s">
        <v>64</v>
      </c>
      <c r="C221">
        <v>646.00622631767123</v>
      </c>
    </row>
    <row r="222" spans="1:3" x14ac:dyDescent="0.25">
      <c r="A222" s="1" t="s">
        <v>19</v>
      </c>
      <c r="B222" s="1" t="s">
        <v>42</v>
      </c>
      <c r="C222">
        <v>3134.9652425625295</v>
      </c>
    </row>
    <row r="223" spans="1:3" x14ac:dyDescent="0.25">
      <c r="A223" s="1" t="s">
        <v>19</v>
      </c>
      <c r="B223" s="1" t="s">
        <v>43</v>
      </c>
      <c r="C223">
        <v>3414.9386762570384</v>
      </c>
    </row>
    <row r="224" spans="1:3" x14ac:dyDescent="0.25">
      <c r="A224" s="1" t="s">
        <v>19</v>
      </c>
      <c r="B224" s="1" t="s">
        <v>44</v>
      </c>
      <c r="C224">
        <v>3722.5431561345449</v>
      </c>
    </row>
    <row r="225" spans="1:3" x14ac:dyDescent="0.25">
      <c r="A225" s="1" t="s">
        <v>19</v>
      </c>
      <c r="B225" s="1" t="s">
        <v>45</v>
      </c>
      <c r="C225">
        <v>3449.6531623862966</v>
      </c>
    </row>
    <row r="226" spans="1:3" x14ac:dyDescent="0.25">
      <c r="A226" s="1" t="s">
        <v>19</v>
      </c>
      <c r="B226" s="1" t="s">
        <v>46</v>
      </c>
      <c r="C226">
        <v>3277.1427863268837</v>
      </c>
    </row>
    <row r="227" spans="1:3" x14ac:dyDescent="0.25">
      <c r="A227" s="1" t="s">
        <v>19</v>
      </c>
      <c r="B227" s="1" t="s">
        <v>47</v>
      </c>
      <c r="C227">
        <v>3108.7013820970565</v>
      </c>
    </row>
    <row r="228" spans="1:3" x14ac:dyDescent="0.25">
      <c r="A228" s="1" t="s">
        <v>19</v>
      </c>
      <c r="B228" s="1" t="s">
        <v>58</v>
      </c>
      <c r="C228">
        <v>2971.3107025905756</v>
      </c>
    </row>
    <row r="229" spans="1:3" x14ac:dyDescent="0.25">
      <c r="A229" s="1" t="s">
        <v>19</v>
      </c>
      <c r="B229" s="1" t="s">
        <v>59</v>
      </c>
      <c r="C229">
        <v>2529.9448486681372</v>
      </c>
    </row>
    <row r="230" spans="1:3" x14ac:dyDescent="0.25">
      <c r="A230" s="1" t="s">
        <v>19</v>
      </c>
      <c r="B230" s="1" t="s">
        <v>63</v>
      </c>
      <c r="C230">
        <v>1229.5812636168882</v>
      </c>
    </row>
    <row r="231" spans="1:3" x14ac:dyDescent="0.25">
      <c r="A231" s="1" t="s">
        <v>19</v>
      </c>
      <c r="B231" s="1" t="s">
        <v>64</v>
      </c>
      <c r="C231">
        <v>478.4346062495282</v>
      </c>
    </row>
    <row r="232" spans="1:3" x14ac:dyDescent="0.25">
      <c r="A232" s="1" t="s">
        <v>20</v>
      </c>
      <c r="B232" s="1" t="s">
        <v>42</v>
      </c>
      <c r="C232">
        <v>4305.0880226541931</v>
      </c>
    </row>
    <row r="233" spans="1:3" x14ac:dyDescent="0.25">
      <c r="A233" s="1" t="s">
        <v>20</v>
      </c>
      <c r="B233" s="1" t="s">
        <v>43</v>
      </c>
      <c r="C233">
        <v>2910.3971282617035</v>
      </c>
    </row>
    <row r="234" spans="1:3" x14ac:dyDescent="0.25">
      <c r="A234" s="1" t="s">
        <v>20</v>
      </c>
      <c r="B234" s="1" t="s">
        <v>44</v>
      </c>
      <c r="C234">
        <v>1734.9572222022618</v>
      </c>
    </row>
    <row r="235" spans="1:3" x14ac:dyDescent="0.25">
      <c r="A235" s="1" t="s">
        <v>20</v>
      </c>
      <c r="B235" s="1" t="s">
        <v>45</v>
      </c>
      <c r="C235">
        <v>1256.6128913153661</v>
      </c>
    </row>
    <row r="236" spans="1:3" x14ac:dyDescent="0.25">
      <c r="A236" s="1" t="s">
        <v>20</v>
      </c>
      <c r="B236" s="1" t="s">
        <v>46</v>
      </c>
      <c r="C236">
        <v>953.72303068692463</v>
      </c>
    </row>
    <row r="237" spans="1:3" x14ac:dyDescent="0.25">
      <c r="A237" s="1" t="s">
        <v>20</v>
      </c>
      <c r="B237" s="1" t="s">
        <v>47</v>
      </c>
      <c r="C237">
        <v>652.29717038574915</v>
      </c>
    </row>
    <row r="238" spans="1:3" x14ac:dyDescent="0.25">
      <c r="A238" s="1" t="s">
        <v>20</v>
      </c>
      <c r="B238" s="1" t="s">
        <v>58</v>
      </c>
      <c r="C238">
        <v>349.13949661543904</v>
      </c>
    </row>
    <row r="239" spans="1:3" x14ac:dyDescent="0.25">
      <c r="A239" s="1" t="s">
        <v>20</v>
      </c>
      <c r="B239" s="1" t="s">
        <v>59</v>
      </c>
      <c r="C239">
        <v>1.0005454796621807E-3</v>
      </c>
    </row>
    <row r="240" spans="1:3" x14ac:dyDescent="0.25">
      <c r="A240" s="1" t="s">
        <v>20</v>
      </c>
      <c r="B240" s="1" t="s">
        <v>63</v>
      </c>
      <c r="C240">
        <v>9.9953716417518993E-4</v>
      </c>
    </row>
    <row r="241" spans="1:3" x14ac:dyDescent="0.25">
      <c r="A241" s="1" t="s">
        <v>20</v>
      </c>
      <c r="B241" s="1" t="s">
        <v>64</v>
      </c>
      <c r="C241">
        <v>9.9887671547584512E-4</v>
      </c>
    </row>
    <row r="242" spans="1:3" x14ac:dyDescent="0.25">
      <c r="A242" s="1" t="s">
        <v>21</v>
      </c>
      <c r="B242" s="1" t="s">
        <v>42</v>
      </c>
      <c r="C242">
        <v>18148.956806722003</v>
      </c>
    </row>
    <row r="243" spans="1:3" x14ac:dyDescent="0.25">
      <c r="A243" s="1" t="s">
        <v>21</v>
      </c>
      <c r="B243" s="1" t="s">
        <v>43</v>
      </c>
      <c r="C243">
        <v>17867.551287167567</v>
      </c>
    </row>
    <row r="244" spans="1:3" x14ac:dyDescent="0.25">
      <c r="A244" s="1" t="s">
        <v>21</v>
      </c>
      <c r="B244" s="1" t="s">
        <v>44</v>
      </c>
      <c r="C244">
        <v>18765.763666054198</v>
      </c>
    </row>
    <row r="245" spans="1:3" x14ac:dyDescent="0.25">
      <c r="A245" s="1" t="s">
        <v>21</v>
      </c>
      <c r="B245" s="1" t="s">
        <v>45</v>
      </c>
      <c r="C245">
        <v>18224.101568561258</v>
      </c>
    </row>
    <row r="246" spans="1:3" x14ac:dyDescent="0.25">
      <c r="A246" s="1" t="s">
        <v>21</v>
      </c>
      <c r="B246" s="1" t="s">
        <v>46</v>
      </c>
      <c r="C246">
        <v>17334.499838721065</v>
      </c>
    </row>
    <row r="247" spans="1:3" x14ac:dyDescent="0.25">
      <c r="A247" s="1" t="s">
        <v>21</v>
      </c>
      <c r="B247" s="1" t="s">
        <v>47</v>
      </c>
      <c r="C247">
        <v>16079.261423872522</v>
      </c>
    </row>
    <row r="248" spans="1:3" x14ac:dyDescent="0.25">
      <c r="A248" s="1" t="s">
        <v>21</v>
      </c>
      <c r="B248" s="1" t="s">
        <v>58</v>
      </c>
      <c r="C248">
        <v>14114.237857706858</v>
      </c>
    </row>
    <row r="249" spans="1:3" x14ac:dyDescent="0.25">
      <c r="A249" s="1" t="s">
        <v>21</v>
      </c>
      <c r="B249" s="1" t="s">
        <v>59</v>
      </c>
      <c r="C249">
        <v>8582.3578697218909</v>
      </c>
    </row>
    <row r="250" spans="1:3" x14ac:dyDescent="0.25">
      <c r="A250" s="1" t="s">
        <v>21</v>
      </c>
      <c r="B250" s="1" t="s">
        <v>63</v>
      </c>
      <c r="C250">
        <v>4649.2759878748311</v>
      </c>
    </row>
    <row r="251" spans="1:3" x14ac:dyDescent="0.25">
      <c r="A251" s="1" t="s">
        <v>21</v>
      </c>
      <c r="B251" s="1" t="s">
        <v>64</v>
      </c>
      <c r="C251">
        <v>1073.2250498861131</v>
      </c>
    </row>
    <row r="252" spans="1:3" x14ac:dyDescent="0.25">
      <c r="A252" s="1" t="s">
        <v>22</v>
      </c>
      <c r="B252" s="1" t="s">
        <v>42</v>
      </c>
      <c r="C252">
        <v>16729.018252193295</v>
      </c>
    </row>
    <row r="253" spans="1:3" x14ac:dyDescent="0.25">
      <c r="A253" s="1" t="s">
        <v>22</v>
      </c>
      <c r="B253" s="1" t="s">
        <v>43</v>
      </c>
      <c r="C253">
        <v>17460.092587452815</v>
      </c>
    </row>
    <row r="254" spans="1:3" x14ac:dyDescent="0.25">
      <c r="A254" s="1" t="s">
        <v>22</v>
      </c>
      <c r="B254" s="1" t="s">
        <v>44</v>
      </c>
      <c r="C254">
        <v>18338.828389551389</v>
      </c>
    </row>
    <row r="255" spans="1:3" x14ac:dyDescent="0.25">
      <c r="A255" s="1" t="s">
        <v>22</v>
      </c>
      <c r="B255" s="1" t="s">
        <v>45</v>
      </c>
      <c r="C255">
        <v>17809.895656561843</v>
      </c>
    </row>
    <row r="256" spans="1:3" x14ac:dyDescent="0.25">
      <c r="A256" s="1" t="s">
        <v>22</v>
      </c>
      <c r="B256" s="1" t="s">
        <v>46</v>
      </c>
      <c r="C256">
        <v>16940.046706066791</v>
      </c>
    </row>
    <row r="257" spans="1:3" x14ac:dyDescent="0.25">
      <c r="A257" s="1" t="s">
        <v>22</v>
      </c>
      <c r="B257" s="1" t="s">
        <v>47</v>
      </c>
      <c r="C257">
        <v>15713.798906085844</v>
      </c>
    </row>
    <row r="258" spans="1:3" x14ac:dyDescent="0.25">
      <c r="A258" s="1" t="s">
        <v>22</v>
      </c>
      <c r="B258" s="1" t="s">
        <v>58</v>
      </c>
      <c r="C258">
        <v>13792.422371161785</v>
      </c>
    </row>
    <row r="259" spans="1:3" x14ac:dyDescent="0.25">
      <c r="A259" s="1" t="s">
        <v>22</v>
      </c>
      <c r="B259" s="1" t="s">
        <v>59</v>
      </c>
      <c r="C259">
        <v>8388.4667047545936</v>
      </c>
    </row>
    <row r="260" spans="1:3" x14ac:dyDescent="0.25">
      <c r="A260" s="1" t="s">
        <v>22</v>
      </c>
      <c r="B260" s="1" t="s">
        <v>63</v>
      </c>
      <c r="C260">
        <v>4544.2529877475954</v>
      </c>
    </row>
    <row r="261" spans="1:3" x14ac:dyDescent="0.25">
      <c r="A261" s="1" t="s">
        <v>22</v>
      </c>
      <c r="B261" s="1" t="s">
        <v>64</v>
      </c>
      <c r="C261">
        <v>1046.7963607271181</v>
      </c>
    </row>
    <row r="262" spans="1:3" x14ac:dyDescent="0.25">
      <c r="A262" s="1" t="s">
        <v>23</v>
      </c>
      <c r="B262" s="1" t="s">
        <v>42</v>
      </c>
      <c r="C262">
        <v>179.98774141082558</v>
      </c>
    </row>
    <row r="263" spans="1:3" x14ac:dyDescent="0.25">
      <c r="A263" s="1" t="s">
        <v>23</v>
      </c>
      <c r="B263" s="1" t="s">
        <v>43</v>
      </c>
      <c r="C263">
        <v>294.05860076391849</v>
      </c>
    </row>
    <row r="264" spans="1:3" x14ac:dyDescent="0.25">
      <c r="A264" s="1" t="s">
        <v>23</v>
      </c>
      <c r="B264" s="1" t="s">
        <v>44</v>
      </c>
      <c r="C264">
        <v>425.13627723548706</v>
      </c>
    </row>
    <row r="265" spans="1:3" x14ac:dyDescent="0.25">
      <c r="A265" s="1" t="s">
        <v>23</v>
      </c>
      <c r="B265" s="1" t="s">
        <v>45</v>
      </c>
      <c r="C265">
        <v>587.60382828402305</v>
      </c>
    </row>
    <row r="266" spans="1:3" x14ac:dyDescent="0.25">
      <c r="A266" s="1" t="s">
        <v>23</v>
      </c>
      <c r="B266" s="1" t="s">
        <v>46</v>
      </c>
      <c r="C266">
        <v>555.29836570395048</v>
      </c>
    </row>
    <row r="267" spans="1:3" x14ac:dyDescent="0.25">
      <c r="A267" s="1" t="s">
        <v>23</v>
      </c>
      <c r="B267" s="1" t="s">
        <v>47</v>
      </c>
      <c r="C267">
        <v>522.94023724062163</v>
      </c>
    </row>
    <row r="268" spans="1:3" x14ac:dyDescent="0.25">
      <c r="A268" s="1" t="s">
        <v>23</v>
      </c>
      <c r="B268" s="1" t="s">
        <v>58</v>
      </c>
      <c r="C268">
        <v>489.94904552338289</v>
      </c>
    </row>
    <row r="269" spans="1:3" x14ac:dyDescent="0.25">
      <c r="A269" s="1" t="s">
        <v>23</v>
      </c>
      <c r="B269" s="1" t="s">
        <v>59</v>
      </c>
      <c r="C269">
        <v>456.98752950783791</v>
      </c>
    </row>
    <row r="270" spans="1:3" x14ac:dyDescent="0.25">
      <c r="A270" s="1" t="s">
        <v>23</v>
      </c>
      <c r="B270" s="1" t="s">
        <v>63</v>
      </c>
      <c r="C270">
        <v>425.43539320812471</v>
      </c>
    </row>
    <row r="271" spans="1:3" x14ac:dyDescent="0.25">
      <c r="A271" s="1" t="s">
        <v>23</v>
      </c>
      <c r="B271" s="1" t="s">
        <v>64</v>
      </c>
      <c r="C271">
        <v>392.14765961447398</v>
      </c>
    </row>
    <row r="272" spans="1:3" x14ac:dyDescent="0.25">
      <c r="A272" s="1" t="s">
        <v>24</v>
      </c>
      <c r="B272" s="1" t="s">
        <v>42</v>
      </c>
      <c r="C272">
        <v>229.03472045652393</v>
      </c>
    </row>
    <row r="273" spans="1:3" x14ac:dyDescent="0.25">
      <c r="A273" s="1" t="s">
        <v>24</v>
      </c>
      <c r="B273" s="1" t="s">
        <v>43</v>
      </c>
      <c r="C273">
        <v>41.988859578035559</v>
      </c>
    </row>
    <row r="274" spans="1:3" x14ac:dyDescent="0.25">
      <c r="A274" s="1" t="s">
        <v>24</v>
      </c>
      <c r="B274" s="1" t="s">
        <v>44</v>
      </c>
      <c r="C274">
        <v>21.999678068958513</v>
      </c>
    </row>
    <row r="275" spans="1:3" x14ac:dyDescent="0.25">
      <c r="A275" s="1" t="s">
        <v>24</v>
      </c>
      <c r="B275" s="1" t="s">
        <v>45</v>
      </c>
      <c r="C275">
        <v>11.002232085261241</v>
      </c>
    </row>
    <row r="276" spans="1:3" x14ac:dyDescent="0.25">
      <c r="A276" s="1" t="s">
        <v>24</v>
      </c>
      <c r="B276" s="1" t="s">
        <v>46</v>
      </c>
      <c r="C276">
        <v>7.0007382088940782</v>
      </c>
    </row>
    <row r="277" spans="1:3" x14ac:dyDescent="0.25">
      <c r="A277" s="1" t="s">
        <v>24</v>
      </c>
      <c r="B277" s="1" t="s">
        <v>47</v>
      </c>
      <c r="C277">
        <v>3.0013653319111628</v>
      </c>
    </row>
    <row r="278" spans="1:3" x14ac:dyDescent="0.25">
      <c r="A278" s="1" t="s">
        <v>24</v>
      </c>
      <c r="B278" s="1" t="s">
        <v>58</v>
      </c>
      <c r="C278">
        <v>2.0009958212218812</v>
      </c>
    </row>
    <row r="279" spans="1:3" x14ac:dyDescent="0.25">
      <c r="A279" s="1" t="s">
        <v>24</v>
      </c>
      <c r="B279" s="1" t="s">
        <v>59</v>
      </c>
      <c r="C279">
        <v>1.000542033696275E-3</v>
      </c>
    </row>
    <row r="280" spans="1:3" x14ac:dyDescent="0.25">
      <c r="A280" s="1" t="s">
        <v>24</v>
      </c>
      <c r="B280" s="1" t="s">
        <v>63</v>
      </c>
      <c r="C280">
        <v>1.0012890930017535E-3</v>
      </c>
    </row>
    <row r="281" spans="1:3" x14ac:dyDescent="0.25">
      <c r="A281" s="1" t="s">
        <v>24</v>
      </c>
      <c r="B281" s="1" t="s">
        <v>64</v>
      </c>
      <c r="C281">
        <v>9.9917093441876997E-4</v>
      </c>
    </row>
    <row r="282" spans="1:3" x14ac:dyDescent="0.25">
      <c r="A282" s="1" t="s">
        <v>25</v>
      </c>
      <c r="B282" s="1" t="s">
        <v>42</v>
      </c>
      <c r="C282">
        <v>435.90650364036668</v>
      </c>
    </row>
    <row r="283" spans="1:3" x14ac:dyDescent="0.25">
      <c r="A283" s="1" t="s">
        <v>25</v>
      </c>
      <c r="B283" s="1" t="s">
        <v>43</v>
      </c>
      <c r="C283">
        <v>101.96728300498465</v>
      </c>
    </row>
    <row r="284" spans="1:3" x14ac:dyDescent="0.25">
      <c r="A284" s="1" t="s">
        <v>25</v>
      </c>
      <c r="B284" s="1" t="s">
        <v>44</v>
      </c>
      <c r="C284">
        <v>52.995604263162136</v>
      </c>
    </row>
    <row r="285" spans="1:3" x14ac:dyDescent="0.25">
      <c r="A285" s="1" t="s">
        <v>25</v>
      </c>
      <c r="B285" s="1" t="s">
        <v>45</v>
      </c>
      <c r="C285">
        <v>28.004204376591389</v>
      </c>
    </row>
    <row r="286" spans="1:3" x14ac:dyDescent="0.25">
      <c r="A286" s="1" t="s">
        <v>25</v>
      </c>
      <c r="B286" s="1" t="s">
        <v>46</v>
      </c>
      <c r="C286">
        <v>18.00093211056754</v>
      </c>
    </row>
    <row r="287" spans="1:3" x14ac:dyDescent="0.25">
      <c r="A287" s="1" t="s">
        <v>25</v>
      </c>
      <c r="B287" s="1" t="s">
        <v>47</v>
      </c>
      <c r="C287">
        <v>8.0033744941425589</v>
      </c>
    </row>
    <row r="288" spans="1:3" x14ac:dyDescent="0.25">
      <c r="A288" s="1" t="s">
        <v>25</v>
      </c>
      <c r="B288" s="1" t="s">
        <v>58</v>
      </c>
      <c r="C288">
        <v>4.0017560544890722</v>
      </c>
    </row>
    <row r="289" spans="1:3" x14ac:dyDescent="0.25">
      <c r="A289" s="1" t="s">
        <v>25</v>
      </c>
      <c r="B289" s="1" t="s">
        <v>59</v>
      </c>
      <c r="C289">
        <v>1.0004072461404403E-3</v>
      </c>
    </row>
    <row r="290" spans="1:3" x14ac:dyDescent="0.25">
      <c r="A290" s="1" t="s">
        <v>25</v>
      </c>
      <c r="B290" s="1" t="s">
        <v>63</v>
      </c>
      <c r="C290">
        <v>1.0002305518252827E-3</v>
      </c>
    </row>
    <row r="291" spans="1:3" x14ac:dyDescent="0.25">
      <c r="A291" s="1" t="s">
        <v>25</v>
      </c>
      <c r="B291" s="1" t="s">
        <v>64</v>
      </c>
      <c r="C291">
        <v>9.9963586606860292E-4</v>
      </c>
    </row>
    <row r="292" spans="1:3" x14ac:dyDescent="0.25">
      <c r="A292" s="1" t="s">
        <v>26</v>
      </c>
      <c r="B292" s="1" t="s">
        <v>42</v>
      </c>
      <c r="C292">
        <v>521.86835164529759</v>
      </c>
    </row>
    <row r="293" spans="1:3" x14ac:dyDescent="0.25">
      <c r="A293" s="1" t="s">
        <v>26</v>
      </c>
      <c r="B293" s="1" t="s">
        <v>43</v>
      </c>
      <c r="C293">
        <v>27.00653336559111</v>
      </c>
    </row>
    <row r="294" spans="1:3" x14ac:dyDescent="0.25">
      <c r="A294" s="1" t="s">
        <v>26</v>
      </c>
      <c r="B294" s="1" t="s">
        <v>44</v>
      </c>
      <c r="C294">
        <v>13.994219846965896</v>
      </c>
    </row>
    <row r="295" spans="1:3" x14ac:dyDescent="0.25">
      <c r="A295" s="1" t="s">
        <v>26</v>
      </c>
      <c r="B295" s="1" t="s">
        <v>45</v>
      </c>
      <c r="C295">
        <v>6.9983656722404675</v>
      </c>
    </row>
    <row r="296" spans="1:3" x14ac:dyDescent="0.25">
      <c r="A296" s="1" t="s">
        <v>26</v>
      </c>
      <c r="B296" s="1" t="s">
        <v>46</v>
      </c>
      <c r="C296">
        <v>4.9983130611528113</v>
      </c>
    </row>
    <row r="297" spans="1:3" x14ac:dyDescent="0.25">
      <c r="A297" s="1" t="s">
        <v>26</v>
      </c>
      <c r="B297" s="1" t="s">
        <v>47</v>
      </c>
      <c r="C297">
        <v>2.0000527802032892</v>
      </c>
    </row>
    <row r="298" spans="1:3" x14ac:dyDescent="0.25">
      <c r="A298" s="1" t="s">
        <v>26</v>
      </c>
      <c r="B298" s="1" t="s">
        <v>58</v>
      </c>
      <c r="C298">
        <v>1.0001770316600078</v>
      </c>
    </row>
    <row r="299" spans="1:3" x14ac:dyDescent="0.25">
      <c r="A299" s="1" t="s">
        <v>26</v>
      </c>
      <c r="B299" s="1" t="s">
        <v>59</v>
      </c>
      <c r="C299">
        <v>9.9974860645865018E-4</v>
      </c>
    </row>
    <row r="300" spans="1:3" x14ac:dyDescent="0.25">
      <c r="A300" s="1" t="s">
        <v>26</v>
      </c>
      <c r="B300" s="1" t="s">
        <v>63</v>
      </c>
      <c r="C300">
        <v>9.9949804966971531E-4</v>
      </c>
    </row>
    <row r="301" spans="1:3" x14ac:dyDescent="0.25">
      <c r="A301" s="1" t="s">
        <v>26</v>
      </c>
      <c r="B301" s="1" t="s">
        <v>64</v>
      </c>
      <c r="C301">
        <v>9.9885700829331734E-4</v>
      </c>
    </row>
    <row r="302" spans="1:3" x14ac:dyDescent="0.25">
      <c r="A302" s="1" t="s">
        <v>27</v>
      </c>
      <c r="B302" s="1" t="s">
        <v>42</v>
      </c>
      <c r="C302">
        <v>596.79252748868657</v>
      </c>
    </row>
    <row r="303" spans="1:3" x14ac:dyDescent="0.25">
      <c r="A303" s="1" t="s">
        <v>27</v>
      </c>
      <c r="B303" s="1" t="s">
        <v>43</v>
      </c>
      <c r="C303">
        <v>268.07313717283898</v>
      </c>
    </row>
    <row r="304" spans="1:3" x14ac:dyDescent="0.25">
      <c r="A304" s="1" t="s">
        <v>27</v>
      </c>
      <c r="B304" s="1" t="s">
        <v>44</v>
      </c>
      <c r="C304">
        <v>137.9483364941895</v>
      </c>
    </row>
    <row r="305" spans="1:3" x14ac:dyDescent="0.25">
      <c r="A305" s="1" t="s">
        <v>27</v>
      </c>
      <c r="B305" s="1" t="s">
        <v>45</v>
      </c>
      <c r="C305">
        <v>71.986776222379731</v>
      </c>
    </row>
    <row r="306" spans="1:3" x14ac:dyDescent="0.25">
      <c r="A306" s="1" t="s">
        <v>27</v>
      </c>
      <c r="B306" s="1" t="s">
        <v>46</v>
      </c>
      <c r="C306">
        <v>45.986801989645166</v>
      </c>
    </row>
    <row r="307" spans="1:3" x14ac:dyDescent="0.25">
      <c r="A307" s="1" t="s">
        <v>27</v>
      </c>
      <c r="B307" s="1" t="s">
        <v>47</v>
      </c>
      <c r="C307">
        <v>20.001557847279937</v>
      </c>
    </row>
    <row r="308" spans="1:3" x14ac:dyDescent="0.25">
      <c r="A308" s="1" t="s">
        <v>27</v>
      </c>
      <c r="B308" s="1" t="s">
        <v>58</v>
      </c>
      <c r="C308">
        <v>11.002322766557391</v>
      </c>
    </row>
    <row r="309" spans="1:3" x14ac:dyDescent="0.25">
      <c r="A309" s="1" t="s">
        <v>27</v>
      </c>
      <c r="B309" s="1" t="s">
        <v>59</v>
      </c>
      <c r="C309">
        <v>9.9982586163106357E-4</v>
      </c>
    </row>
    <row r="310" spans="1:3" x14ac:dyDescent="0.25">
      <c r="A310" s="1" t="s">
        <v>27</v>
      </c>
      <c r="B310" s="1" t="s">
        <v>63</v>
      </c>
      <c r="C310">
        <v>9.9984951841971528E-4</v>
      </c>
    </row>
    <row r="311" spans="1:3" x14ac:dyDescent="0.25">
      <c r="A311" s="1" t="s">
        <v>27</v>
      </c>
      <c r="B311" s="1" t="s">
        <v>64</v>
      </c>
      <c r="C311">
        <v>9.9923190829331703E-4</v>
      </c>
    </row>
    <row r="312" spans="1:3" x14ac:dyDescent="0.25">
      <c r="A312" s="1" t="s">
        <v>28</v>
      </c>
      <c r="B312" s="1" t="s">
        <v>42</v>
      </c>
      <c r="C312">
        <v>1256.5631608932754</v>
      </c>
    </row>
    <row r="313" spans="1:3" x14ac:dyDescent="0.25">
      <c r="A313" s="1" t="s">
        <v>28</v>
      </c>
      <c r="B313" s="1" t="s">
        <v>43</v>
      </c>
      <c r="C313">
        <v>700.19102992890748</v>
      </c>
    </row>
    <row r="314" spans="1:3" x14ac:dyDescent="0.25">
      <c r="A314" s="1" t="s">
        <v>28</v>
      </c>
      <c r="B314" s="1" t="s">
        <v>44</v>
      </c>
      <c r="C314">
        <v>360.86485126374782</v>
      </c>
    </row>
    <row r="315" spans="1:3" x14ac:dyDescent="0.25">
      <c r="A315" s="1" t="s">
        <v>28</v>
      </c>
      <c r="B315" s="1" t="s">
        <v>45</v>
      </c>
      <c r="C315">
        <v>188.96528758373557</v>
      </c>
    </row>
    <row r="316" spans="1:3" x14ac:dyDescent="0.25">
      <c r="A316" s="1" t="s">
        <v>28</v>
      </c>
      <c r="B316" s="1" t="s">
        <v>46</v>
      </c>
      <c r="C316">
        <v>119.9655704077049</v>
      </c>
    </row>
    <row r="317" spans="1:3" x14ac:dyDescent="0.25">
      <c r="A317" s="1" t="s">
        <v>28</v>
      </c>
      <c r="B317" s="1" t="s">
        <v>47</v>
      </c>
      <c r="C317">
        <v>52.00405040292604</v>
      </c>
    </row>
    <row r="318" spans="1:3" x14ac:dyDescent="0.25">
      <c r="A318" s="1" t="s">
        <v>28</v>
      </c>
      <c r="B318" s="1" t="s">
        <v>58</v>
      </c>
      <c r="C318">
        <v>29.006123657316898</v>
      </c>
    </row>
    <row r="319" spans="1:3" x14ac:dyDescent="0.25">
      <c r="A319" s="1" t="s">
        <v>28</v>
      </c>
      <c r="B319" s="1" t="s">
        <v>59</v>
      </c>
      <c r="C319">
        <v>9.9982586163106357E-4</v>
      </c>
    </row>
    <row r="320" spans="1:3" x14ac:dyDescent="0.25">
      <c r="A320" s="1" t="s">
        <v>28</v>
      </c>
      <c r="B320" s="1" t="s">
        <v>63</v>
      </c>
      <c r="C320">
        <v>9.9984951841971528E-4</v>
      </c>
    </row>
    <row r="321" spans="1:3" x14ac:dyDescent="0.25">
      <c r="A321" s="1" t="s">
        <v>28</v>
      </c>
      <c r="B321" s="1" t="s">
        <v>64</v>
      </c>
      <c r="C321">
        <v>9.9923190829331703E-4</v>
      </c>
    </row>
    <row r="322" spans="1:3" x14ac:dyDescent="0.25">
      <c r="A322" s="1" t="s">
        <v>29</v>
      </c>
      <c r="B322" s="1" t="s">
        <v>42</v>
      </c>
      <c r="C322">
        <v>69.994186647673459</v>
      </c>
    </row>
    <row r="323" spans="1:3" x14ac:dyDescent="0.25">
      <c r="A323" s="1" t="s">
        <v>29</v>
      </c>
      <c r="B323" s="1" t="s">
        <v>43</v>
      </c>
      <c r="C323">
        <v>50.018660855925432</v>
      </c>
    </row>
    <row r="324" spans="1:3" x14ac:dyDescent="0.25">
      <c r="A324" s="1" t="s">
        <v>29</v>
      </c>
      <c r="B324" s="1" t="s">
        <v>44</v>
      </c>
      <c r="C324">
        <v>25.993958168469575</v>
      </c>
    </row>
    <row r="325" spans="1:3" x14ac:dyDescent="0.25">
      <c r="A325" s="1" t="s">
        <v>29</v>
      </c>
      <c r="B325" s="1" t="s">
        <v>45</v>
      </c>
      <c r="C325">
        <v>13.999968860587199</v>
      </c>
    </row>
    <row r="326" spans="1:3" x14ac:dyDescent="0.25">
      <c r="A326" s="1" t="s">
        <v>29</v>
      </c>
      <c r="B326" s="1" t="s">
        <v>46</v>
      </c>
      <c r="C326">
        <v>8.9990704423194714</v>
      </c>
    </row>
    <row r="327" spans="1:3" x14ac:dyDescent="0.25">
      <c r="A327" s="1" t="s">
        <v>29</v>
      </c>
      <c r="B327" s="1" t="s">
        <v>47</v>
      </c>
      <c r="C327">
        <v>4.001064384806539</v>
      </c>
    </row>
    <row r="328" spans="1:3" x14ac:dyDescent="0.25">
      <c r="A328" s="1" t="s">
        <v>29</v>
      </c>
      <c r="B328" s="1" t="s">
        <v>58</v>
      </c>
      <c r="C328">
        <v>2.0006719643161111</v>
      </c>
    </row>
    <row r="329" spans="1:3" x14ac:dyDescent="0.25">
      <c r="A329" s="1" t="s">
        <v>29</v>
      </c>
      <c r="B329" s="1" t="s">
        <v>59</v>
      </c>
      <c r="C329">
        <v>1.0000748092491645E-3</v>
      </c>
    </row>
    <row r="330" spans="1:3" x14ac:dyDescent="0.25">
      <c r="A330" s="1" t="s">
        <v>29</v>
      </c>
      <c r="B330" s="1" t="s">
        <v>63</v>
      </c>
      <c r="C330">
        <v>1.0004342284647746E-3</v>
      </c>
    </row>
    <row r="331" spans="1:3" x14ac:dyDescent="0.25">
      <c r="A331" s="1" t="s">
        <v>29</v>
      </c>
      <c r="B331" s="1" t="s">
        <v>64</v>
      </c>
      <c r="C331">
        <v>9.9985799996014989E-4</v>
      </c>
    </row>
    <row r="332" spans="1:3" x14ac:dyDescent="0.25">
      <c r="A332" s="1" t="s">
        <v>30</v>
      </c>
      <c r="B332" s="1" t="s">
        <v>42</v>
      </c>
      <c r="C332">
        <v>60.023934354938476</v>
      </c>
    </row>
    <row r="333" spans="1:3" x14ac:dyDescent="0.25">
      <c r="A333" s="1" t="s">
        <v>30</v>
      </c>
      <c r="B333" s="1" t="s">
        <v>43</v>
      </c>
      <c r="C333">
        <v>54.010502118836719</v>
      </c>
    </row>
    <row r="334" spans="1:3" x14ac:dyDescent="0.25">
      <c r="A334" s="1" t="s">
        <v>30</v>
      </c>
      <c r="B334" s="1" t="s">
        <v>44</v>
      </c>
      <c r="C334">
        <v>27.986701390386465</v>
      </c>
    </row>
    <row r="335" spans="1:3" x14ac:dyDescent="0.25">
      <c r="A335" s="1" t="s">
        <v>30</v>
      </c>
      <c r="B335" s="1" t="s">
        <v>45</v>
      </c>
      <c r="C335">
        <v>14.994284497163328</v>
      </c>
    </row>
    <row r="336" spans="1:3" x14ac:dyDescent="0.25">
      <c r="A336" s="1" t="s">
        <v>30</v>
      </c>
      <c r="B336" s="1" t="s">
        <v>46</v>
      </c>
      <c r="C336">
        <v>8.9956135747828014</v>
      </c>
    </row>
    <row r="337" spans="1:3" x14ac:dyDescent="0.25">
      <c r="A337" s="1" t="s">
        <v>30</v>
      </c>
      <c r="B337" s="1" t="s">
        <v>47</v>
      </c>
      <c r="C337">
        <v>3.9990810237054824</v>
      </c>
    </row>
    <row r="338" spans="1:3" x14ac:dyDescent="0.25">
      <c r="A338" s="1" t="s">
        <v>30</v>
      </c>
      <c r="B338" s="1" t="s">
        <v>58</v>
      </c>
      <c r="C338">
        <v>2.0002011672461077</v>
      </c>
    </row>
    <row r="339" spans="1:3" x14ac:dyDescent="0.25">
      <c r="A339" s="1" t="s">
        <v>30</v>
      </c>
      <c r="B339" s="1" t="s">
        <v>59</v>
      </c>
      <c r="C339">
        <v>9.9962536067016851E-4</v>
      </c>
    </row>
    <row r="340" spans="1:3" x14ac:dyDescent="0.25">
      <c r="A340" s="1" t="s">
        <v>30</v>
      </c>
      <c r="B340" s="1" t="s">
        <v>63</v>
      </c>
      <c r="C340">
        <v>1.0012427054650462E-3</v>
      </c>
    </row>
    <row r="341" spans="1:3" x14ac:dyDescent="0.25">
      <c r="A341" s="1" t="s">
        <v>30</v>
      </c>
      <c r="B341" s="1" t="s">
        <v>64</v>
      </c>
      <c r="C341">
        <v>1.0007244526353749E-3</v>
      </c>
    </row>
    <row r="342" spans="1:3" x14ac:dyDescent="0.25">
      <c r="A342" s="1" t="s">
        <v>31</v>
      </c>
      <c r="B342" s="1" t="s">
        <v>42</v>
      </c>
      <c r="C342">
        <v>390.89306667737549</v>
      </c>
    </row>
    <row r="343" spans="1:3" x14ac:dyDescent="0.25">
      <c r="A343" s="1" t="s">
        <v>31</v>
      </c>
      <c r="B343" s="1" t="s">
        <v>43</v>
      </c>
      <c r="C343">
        <v>134.99990244955472</v>
      </c>
    </row>
    <row r="344" spans="1:3" x14ac:dyDescent="0.25">
      <c r="A344" s="1" t="s">
        <v>31</v>
      </c>
      <c r="B344" s="1" t="s">
        <v>44</v>
      </c>
      <c r="C344">
        <v>70.020563066849334</v>
      </c>
    </row>
    <row r="345" spans="1:3" x14ac:dyDescent="0.25">
      <c r="A345" s="1" t="s">
        <v>31</v>
      </c>
      <c r="B345" s="1" t="s">
        <v>45</v>
      </c>
      <c r="C345">
        <v>36.974055707665968</v>
      </c>
    </row>
    <row r="346" spans="1:3" x14ac:dyDescent="0.25">
      <c r="A346" s="1" t="s">
        <v>31</v>
      </c>
      <c r="B346" s="1" t="s">
        <v>46</v>
      </c>
      <c r="C346">
        <v>23.011544298594458</v>
      </c>
    </row>
    <row r="347" spans="1:3" x14ac:dyDescent="0.25">
      <c r="A347" s="1" t="s">
        <v>31</v>
      </c>
      <c r="B347" s="1" t="s">
        <v>47</v>
      </c>
      <c r="C347">
        <v>9.9948264784267113</v>
      </c>
    </row>
    <row r="348" spans="1:3" x14ac:dyDescent="0.25">
      <c r="A348" s="1" t="s">
        <v>31</v>
      </c>
      <c r="B348" s="1" t="s">
        <v>58</v>
      </c>
      <c r="C348">
        <v>5.9992475849289573</v>
      </c>
    </row>
    <row r="349" spans="1:3" x14ac:dyDescent="0.25">
      <c r="A349" s="1" t="s">
        <v>31</v>
      </c>
      <c r="B349" s="1" t="s">
        <v>59</v>
      </c>
      <c r="C349">
        <v>9.9913868480148472E-4</v>
      </c>
    </row>
    <row r="350" spans="1:3" x14ac:dyDescent="0.25">
      <c r="A350" s="1" t="s">
        <v>31</v>
      </c>
      <c r="B350" s="1" t="s">
        <v>63</v>
      </c>
      <c r="C350">
        <v>1.0000553593621979E-3</v>
      </c>
    </row>
    <row r="351" spans="1:3" x14ac:dyDescent="0.25">
      <c r="A351" s="1" t="s">
        <v>31</v>
      </c>
      <c r="B351" s="1" t="s">
        <v>64</v>
      </c>
      <c r="C351">
        <v>1.0001544561639146E-3</v>
      </c>
    </row>
    <row r="352" spans="1:3" x14ac:dyDescent="0.25">
      <c r="A352" s="1" t="s">
        <v>32</v>
      </c>
      <c r="B352" s="1" t="s">
        <v>42</v>
      </c>
      <c r="C352">
        <v>721.94368173859198</v>
      </c>
    </row>
    <row r="353" spans="1:3" x14ac:dyDescent="0.25">
      <c r="A353" s="1" t="s">
        <v>32</v>
      </c>
      <c r="B353" s="1" t="s">
        <v>43</v>
      </c>
      <c r="C353">
        <v>862.15923062664808</v>
      </c>
    </row>
    <row r="354" spans="1:3" x14ac:dyDescent="0.25">
      <c r="A354" s="1" t="s">
        <v>32</v>
      </c>
      <c r="B354" s="1" t="s">
        <v>44</v>
      </c>
      <c r="C354">
        <v>861.59267262887818</v>
      </c>
    </row>
    <row r="355" spans="1:3" x14ac:dyDescent="0.25">
      <c r="A355" s="1" t="s">
        <v>32</v>
      </c>
      <c r="B355" s="1" t="s">
        <v>45</v>
      </c>
      <c r="C355">
        <v>895.65770440552387</v>
      </c>
    </row>
    <row r="356" spans="1:3" x14ac:dyDescent="0.25">
      <c r="A356" s="1" t="s">
        <v>32</v>
      </c>
      <c r="B356" s="1" t="s">
        <v>46</v>
      </c>
      <c r="C356">
        <v>895.56448186734747</v>
      </c>
    </row>
    <row r="357" spans="1:3" x14ac:dyDescent="0.25">
      <c r="A357" s="1" t="s">
        <v>32</v>
      </c>
      <c r="B357" s="1" t="s">
        <v>47</v>
      </c>
      <c r="C357">
        <v>895.79021737926746</v>
      </c>
    </row>
    <row r="358" spans="1:3" x14ac:dyDescent="0.25">
      <c r="A358" s="1" t="s">
        <v>32</v>
      </c>
      <c r="B358" s="1" t="s">
        <v>58</v>
      </c>
      <c r="C358">
        <v>896.08311713982994</v>
      </c>
    </row>
    <row r="359" spans="1:3" x14ac:dyDescent="0.25">
      <c r="A359" s="1" t="s">
        <v>32</v>
      </c>
      <c r="B359" s="1" t="s">
        <v>59</v>
      </c>
      <c r="C359">
        <v>895.66274412303176</v>
      </c>
    </row>
    <row r="360" spans="1:3" x14ac:dyDescent="0.25">
      <c r="A360" s="1" t="s">
        <v>32</v>
      </c>
      <c r="B360" s="1" t="s">
        <v>63</v>
      </c>
      <c r="C360">
        <v>896.54126949315707</v>
      </c>
    </row>
    <row r="361" spans="1:3" x14ac:dyDescent="0.25">
      <c r="A361" s="1" t="s">
        <v>32</v>
      </c>
      <c r="B361" s="1" t="s">
        <v>64</v>
      </c>
      <c r="C361">
        <v>896.04129076321021</v>
      </c>
    </row>
    <row r="362" spans="1:3" x14ac:dyDescent="0.25">
      <c r="A362" s="1" t="s">
        <v>33</v>
      </c>
      <c r="B362" s="1" t="s">
        <v>42</v>
      </c>
      <c r="C362">
        <v>222.98965814217607</v>
      </c>
    </row>
    <row r="363" spans="1:3" x14ac:dyDescent="0.25">
      <c r="A363" s="1" t="s">
        <v>33</v>
      </c>
      <c r="B363" s="1" t="s">
        <v>43</v>
      </c>
      <c r="C363">
        <v>142.01327183799336</v>
      </c>
    </row>
    <row r="364" spans="1:3" x14ac:dyDescent="0.25">
      <c r="A364" s="1" t="s">
        <v>33</v>
      </c>
      <c r="B364" s="1" t="s">
        <v>44</v>
      </c>
      <c r="C364">
        <v>83.035456286807857</v>
      </c>
    </row>
    <row r="365" spans="1:3" x14ac:dyDescent="0.25">
      <c r="A365" s="1" t="s">
        <v>33</v>
      </c>
      <c r="B365" s="1" t="s">
        <v>45</v>
      </c>
      <c r="C365">
        <v>84.955241695738437</v>
      </c>
    </row>
    <row r="366" spans="1:3" x14ac:dyDescent="0.25">
      <c r="A366" s="1" t="s">
        <v>33</v>
      </c>
      <c r="B366" s="1" t="s">
        <v>46</v>
      </c>
      <c r="C366">
        <v>89.943074925522694</v>
      </c>
    </row>
    <row r="367" spans="1:3" x14ac:dyDescent="0.25">
      <c r="A367" s="1" t="s">
        <v>33</v>
      </c>
      <c r="B367" s="1" t="s">
        <v>47</v>
      </c>
      <c r="C367">
        <v>94.963568261524046</v>
      </c>
    </row>
    <row r="368" spans="1:3" x14ac:dyDescent="0.25">
      <c r="A368" s="1" t="s">
        <v>33</v>
      </c>
      <c r="B368" s="1" t="s">
        <v>58</v>
      </c>
      <c r="C368">
        <v>94.999353171450821</v>
      </c>
    </row>
    <row r="369" spans="1:3" x14ac:dyDescent="0.25">
      <c r="A369" s="1" t="s">
        <v>33</v>
      </c>
      <c r="B369" s="1" t="s">
        <v>59</v>
      </c>
      <c r="C369">
        <v>9.9947263322554248E-4</v>
      </c>
    </row>
    <row r="370" spans="1:3" x14ac:dyDescent="0.25">
      <c r="A370" s="1" t="s">
        <v>33</v>
      </c>
      <c r="B370" s="1" t="s">
        <v>63</v>
      </c>
      <c r="C370">
        <v>1.000431064290181E-3</v>
      </c>
    </row>
    <row r="371" spans="1:3" x14ac:dyDescent="0.25">
      <c r="A371" s="1" t="s">
        <v>33</v>
      </c>
      <c r="B371" s="1" t="s">
        <v>64</v>
      </c>
      <c r="C371">
        <v>9.9986171307539376E-4</v>
      </c>
    </row>
    <row r="372" spans="1:3" x14ac:dyDescent="0.25">
      <c r="A372" s="1" t="s">
        <v>34</v>
      </c>
      <c r="B372" s="1" t="s">
        <v>42</v>
      </c>
      <c r="C372">
        <v>4688.3027823119755</v>
      </c>
    </row>
    <row r="373" spans="1:3" x14ac:dyDescent="0.25">
      <c r="A373" s="1" t="s">
        <v>34</v>
      </c>
      <c r="B373" s="1" t="s">
        <v>43</v>
      </c>
      <c r="C373">
        <v>5345.4793102187905</v>
      </c>
    </row>
    <row r="374" spans="1:3" x14ac:dyDescent="0.25">
      <c r="A374" s="1" t="s">
        <v>34</v>
      </c>
      <c r="B374" s="1" t="s">
        <v>44</v>
      </c>
      <c r="C374">
        <v>5828.2269560863715</v>
      </c>
    </row>
    <row r="375" spans="1:3" x14ac:dyDescent="0.25">
      <c r="A375" s="1" t="s">
        <v>34</v>
      </c>
      <c r="B375" s="1" t="s">
        <v>45</v>
      </c>
      <c r="C375">
        <v>5394.2551288486638</v>
      </c>
    </row>
    <row r="376" spans="1:3" x14ac:dyDescent="0.25">
      <c r="A376" s="1" t="s">
        <v>34</v>
      </c>
      <c r="B376" s="1" t="s">
        <v>46</v>
      </c>
      <c r="C376">
        <v>5131.3539102405121</v>
      </c>
    </row>
    <row r="377" spans="1:3" x14ac:dyDescent="0.25">
      <c r="A377" s="1" t="s">
        <v>34</v>
      </c>
      <c r="B377" s="1" t="s">
        <v>47</v>
      </c>
      <c r="C377">
        <v>4866.7943988649058</v>
      </c>
    </row>
    <row r="378" spans="1:3" x14ac:dyDescent="0.25">
      <c r="A378" s="1" t="s">
        <v>34</v>
      </c>
      <c r="B378" s="1" t="s">
        <v>58</v>
      </c>
      <c r="C378">
        <v>4651.0000147769952</v>
      </c>
    </row>
    <row r="379" spans="1:3" x14ac:dyDescent="0.25">
      <c r="A379" s="1" t="s">
        <v>34</v>
      </c>
      <c r="B379" s="1" t="s">
        <v>59</v>
      </c>
      <c r="C379">
        <v>3954.4180775122518</v>
      </c>
    </row>
    <row r="380" spans="1:3" x14ac:dyDescent="0.25">
      <c r="A380" s="1" t="s">
        <v>34</v>
      </c>
      <c r="B380" s="1" t="s">
        <v>63</v>
      </c>
      <c r="C380">
        <v>1925.9869928602809</v>
      </c>
    </row>
    <row r="381" spans="1:3" x14ac:dyDescent="0.25">
      <c r="A381" s="1" t="s">
        <v>34</v>
      </c>
      <c r="B381" s="1" t="s">
        <v>64</v>
      </c>
      <c r="C381">
        <v>747.48640169916371</v>
      </c>
    </row>
    <row r="382" spans="1:3" x14ac:dyDescent="0.25">
      <c r="A382" s="1" t="s">
        <v>35</v>
      </c>
      <c r="B382" s="1" t="s">
        <v>42</v>
      </c>
      <c r="C382">
        <v>2558.6544385106681</v>
      </c>
    </row>
    <row r="383" spans="1:3" x14ac:dyDescent="0.25">
      <c r="A383" s="1" t="s">
        <v>35</v>
      </c>
      <c r="B383" s="1" t="s">
        <v>43</v>
      </c>
      <c r="C383">
        <v>3484.0676985221953</v>
      </c>
    </row>
    <row r="384" spans="1:3" x14ac:dyDescent="0.25">
      <c r="A384" s="1" t="s">
        <v>35</v>
      </c>
      <c r="B384" s="1" t="s">
        <v>44</v>
      </c>
      <c r="C384">
        <v>3794.7678098101292</v>
      </c>
    </row>
    <row r="385" spans="1:3" x14ac:dyDescent="0.25">
      <c r="A385" s="1" t="s">
        <v>35</v>
      </c>
      <c r="B385" s="1" t="s">
        <v>45</v>
      </c>
      <c r="C385">
        <v>3516.7905527914409</v>
      </c>
    </row>
    <row r="386" spans="1:3" x14ac:dyDescent="0.25">
      <c r="A386" s="1" t="s">
        <v>35</v>
      </c>
      <c r="B386" s="1" t="s">
        <v>46</v>
      </c>
      <c r="C386">
        <v>3345.420392780311</v>
      </c>
    </row>
    <row r="387" spans="1:3" x14ac:dyDescent="0.25">
      <c r="A387" s="1" t="s">
        <v>35</v>
      </c>
      <c r="B387" s="1" t="s">
        <v>47</v>
      </c>
      <c r="C387">
        <v>3168.8557668600502</v>
      </c>
    </row>
    <row r="388" spans="1:3" x14ac:dyDescent="0.25">
      <c r="A388" s="1" t="s">
        <v>35</v>
      </c>
      <c r="B388" s="1" t="s">
        <v>58</v>
      </c>
      <c r="C388">
        <v>3031.3972732685647</v>
      </c>
    </row>
    <row r="389" spans="1:3" x14ac:dyDescent="0.25">
      <c r="A389" s="1" t="s">
        <v>35</v>
      </c>
      <c r="B389" s="1" t="s">
        <v>59</v>
      </c>
      <c r="C389">
        <v>2578.1512541907505</v>
      </c>
    </row>
    <row r="390" spans="1:3" x14ac:dyDescent="0.25">
      <c r="A390" s="1" t="s">
        <v>35</v>
      </c>
      <c r="B390" s="1" t="s">
        <v>63</v>
      </c>
      <c r="C390">
        <v>1254.6212461179798</v>
      </c>
    </row>
    <row r="391" spans="1:3" x14ac:dyDescent="0.25">
      <c r="A391" s="1" t="s">
        <v>35</v>
      </c>
      <c r="B391" s="1" t="s">
        <v>64</v>
      </c>
      <c r="C391">
        <v>487.53423103215391</v>
      </c>
    </row>
    <row r="392" spans="1:3" x14ac:dyDescent="0.25">
      <c r="A392" s="1" t="s">
        <v>36</v>
      </c>
      <c r="B392" s="1" t="s">
        <v>42</v>
      </c>
      <c r="C392">
        <v>450.00767402112785</v>
      </c>
    </row>
    <row r="393" spans="1:3" x14ac:dyDescent="0.25">
      <c r="A393" s="1" t="s">
        <v>36</v>
      </c>
      <c r="B393" s="1" t="s">
        <v>43</v>
      </c>
      <c r="C393">
        <v>353.11760690819483</v>
      </c>
    </row>
    <row r="394" spans="1:3" x14ac:dyDescent="0.25">
      <c r="A394" s="1" t="s">
        <v>36</v>
      </c>
      <c r="B394" s="1" t="s">
        <v>44</v>
      </c>
      <c r="C394">
        <v>346.14703557938321</v>
      </c>
    </row>
    <row r="395" spans="1:3" x14ac:dyDescent="0.25">
      <c r="A395" s="1" t="s">
        <v>36</v>
      </c>
      <c r="B395" s="1" t="s">
        <v>45</v>
      </c>
      <c r="C395">
        <v>342.09456546867051</v>
      </c>
    </row>
    <row r="396" spans="1:3" x14ac:dyDescent="0.25">
      <c r="A396" s="1" t="s">
        <v>36</v>
      </c>
      <c r="B396" s="1" t="s">
        <v>46</v>
      </c>
      <c r="C396">
        <v>197.95891607038322</v>
      </c>
    </row>
    <row r="397" spans="1:3" x14ac:dyDescent="0.25">
      <c r="A397" s="1" t="s">
        <v>36</v>
      </c>
      <c r="B397" s="1" t="s">
        <v>47</v>
      </c>
      <c r="C397">
        <v>116.033189704249</v>
      </c>
    </row>
    <row r="398" spans="1:3" x14ac:dyDescent="0.25">
      <c r="A398" s="1" t="s">
        <v>36</v>
      </c>
      <c r="B398" s="1" t="s">
        <v>58</v>
      </c>
      <c r="C398">
        <v>116.0031625087974</v>
      </c>
    </row>
    <row r="399" spans="1:3" x14ac:dyDescent="0.25">
      <c r="A399" s="1" t="s">
        <v>36</v>
      </c>
      <c r="B399" s="1" t="s">
        <v>59</v>
      </c>
      <c r="C399">
        <v>101.93967535653904</v>
      </c>
    </row>
    <row r="400" spans="1:3" x14ac:dyDescent="0.25">
      <c r="A400" s="1" t="s">
        <v>36</v>
      </c>
      <c r="B400" s="1" t="s">
        <v>63</v>
      </c>
      <c r="C400">
        <v>13.989858973737547</v>
      </c>
    </row>
    <row r="401" spans="1:3" x14ac:dyDescent="0.25">
      <c r="A401" s="1" t="s">
        <v>36</v>
      </c>
      <c r="B401" s="1" t="s">
        <v>64</v>
      </c>
      <c r="C401">
        <v>1.0004240790523668E-3</v>
      </c>
    </row>
    <row r="402" spans="1:3" x14ac:dyDescent="0.25">
      <c r="A402" s="1" t="s">
        <v>37</v>
      </c>
      <c r="B402" s="1" t="s">
        <v>42</v>
      </c>
      <c r="C402">
        <v>574.85414204152482</v>
      </c>
    </row>
    <row r="403" spans="1:3" x14ac:dyDescent="0.25">
      <c r="A403" s="1" t="s">
        <v>37</v>
      </c>
      <c r="B403" s="1" t="s">
        <v>43</v>
      </c>
      <c r="C403">
        <v>840.97137963996261</v>
      </c>
    </row>
    <row r="404" spans="1:3" x14ac:dyDescent="0.25">
      <c r="A404" s="1" t="s">
        <v>37</v>
      </c>
      <c r="B404" s="1" t="s">
        <v>44</v>
      </c>
      <c r="C404">
        <v>823.97568983653662</v>
      </c>
    </row>
    <row r="405" spans="1:3" x14ac:dyDescent="0.25">
      <c r="A405" s="1" t="s">
        <v>37</v>
      </c>
      <c r="B405" s="1" t="s">
        <v>45</v>
      </c>
      <c r="C405">
        <v>773.76477894788013</v>
      </c>
    </row>
    <row r="406" spans="1:3" x14ac:dyDescent="0.25">
      <c r="A406" s="1" t="s">
        <v>37</v>
      </c>
      <c r="B406" s="1" t="s">
        <v>46</v>
      </c>
      <c r="C406">
        <v>765.36095205313347</v>
      </c>
    </row>
    <row r="407" spans="1:3" x14ac:dyDescent="0.25">
      <c r="A407" s="1" t="s">
        <v>37</v>
      </c>
      <c r="B407" s="1" t="s">
        <v>47</v>
      </c>
      <c r="C407">
        <v>689.77955487251393</v>
      </c>
    </row>
    <row r="408" spans="1:3" x14ac:dyDescent="0.25">
      <c r="A408" s="1" t="s">
        <v>37</v>
      </c>
      <c r="B408" s="1" t="s">
        <v>58</v>
      </c>
      <c r="C408">
        <v>537.79610365534916</v>
      </c>
    </row>
    <row r="409" spans="1:3" x14ac:dyDescent="0.25">
      <c r="A409" s="1" t="s">
        <v>37</v>
      </c>
      <c r="B409" s="1" t="s">
        <v>59</v>
      </c>
      <c r="C409">
        <v>294.15419284857143</v>
      </c>
    </row>
    <row r="410" spans="1:3" x14ac:dyDescent="0.25">
      <c r="A410" s="1" t="s">
        <v>37</v>
      </c>
      <c r="B410" s="1" t="s">
        <v>63</v>
      </c>
      <c r="C410">
        <v>235.13809336362775</v>
      </c>
    </row>
    <row r="411" spans="1:3" x14ac:dyDescent="0.25">
      <c r="A411" s="1" t="s">
        <v>37</v>
      </c>
      <c r="B411" s="1" t="s">
        <v>64</v>
      </c>
      <c r="C411">
        <v>9.9912360315566038E-4</v>
      </c>
    </row>
    <row r="412" spans="1:3" x14ac:dyDescent="0.25">
      <c r="A412" s="1" t="s">
        <v>38</v>
      </c>
      <c r="B412" s="1" t="s">
        <v>42</v>
      </c>
      <c r="C412">
        <v>2511.4159509657766</v>
      </c>
    </row>
    <row r="413" spans="1:3" x14ac:dyDescent="0.25">
      <c r="A413" s="1" t="s">
        <v>38</v>
      </c>
      <c r="B413" s="1" t="s">
        <v>43</v>
      </c>
      <c r="C413">
        <v>2286.8513859028062</v>
      </c>
    </row>
    <row r="414" spans="1:3" x14ac:dyDescent="0.25">
      <c r="A414" s="1" t="s">
        <v>38</v>
      </c>
      <c r="B414" s="1" t="s">
        <v>44</v>
      </c>
      <c r="C414">
        <v>2307.8536987917519</v>
      </c>
    </row>
    <row r="415" spans="1:3" x14ac:dyDescent="0.25">
      <c r="A415" s="1" t="s">
        <v>38</v>
      </c>
      <c r="B415" s="1" t="s">
        <v>45</v>
      </c>
      <c r="C415">
        <v>1829.622373620505</v>
      </c>
    </row>
    <row r="416" spans="1:3" x14ac:dyDescent="0.25">
      <c r="A416" s="1" t="s">
        <v>38</v>
      </c>
      <c r="B416" s="1" t="s">
        <v>46</v>
      </c>
      <c r="C416">
        <v>1462.7974344842494</v>
      </c>
    </row>
    <row r="417" spans="1:3" x14ac:dyDescent="0.25">
      <c r="A417" s="1" t="s">
        <v>38</v>
      </c>
      <c r="B417" s="1" t="s">
        <v>47</v>
      </c>
      <c r="C417">
        <v>1029.3627704419366</v>
      </c>
    </row>
    <row r="418" spans="1:3" x14ac:dyDescent="0.25">
      <c r="A418" s="1" t="s">
        <v>38</v>
      </c>
      <c r="B418" s="1" t="s">
        <v>58</v>
      </c>
      <c r="C418">
        <v>869.06380721188918</v>
      </c>
    </row>
    <row r="419" spans="1:3" x14ac:dyDescent="0.25">
      <c r="A419" s="1" t="s">
        <v>38</v>
      </c>
      <c r="B419" s="1" t="s">
        <v>59</v>
      </c>
      <c r="C419">
        <v>320.19758892112685</v>
      </c>
    </row>
    <row r="420" spans="1:3" x14ac:dyDescent="0.25">
      <c r="A420" s="1" t="s">
        <v>38</v>
      </c>
      <c r="B420" s="1" t="s">
        <v>63</v>
      </c>
      <c r="C420">
        <v>9.998483537062067E-4</v>
      </c>
    </row>
    <row r="421" spans="1:3" x14ac:dyDescent="0.25">
      <c r="A421" s="1" t="s">
        <v>38</v>
      </c>
      <c r="B421" s="1" t="s">
        <v>64</v>
      </c>
      <c r="C421">
        <v>1.0000352292590785E-3</v>
      </c>
    </row>
    <row r="422" spans="1:3" x14ac:dyDescent="0.25">
      <c r="A422" s="1" t="s">
        <v>39</v>
      </c>
      <c r="B422" s="1" t="s">
        <v>42</v>
      </c>
      <c r="C422">
        <v>3624.9748071172367</v>
      </c>
    </row>
    <row r="423" spans="1:3" x14ac:dyDescent="0.25">
      <c r="A423" s="1" t="s">
        <v>39</v>
      </c>
      <c r="B423" s="1" t="s">
        <v>43</v>
      </c>
      <c r="C423">
        <v>3625.9746161498488</v>
      </c>
    </row>
    <row r="424" spans="1:3" x14ac:dyDescent="0.25">
      <c r="A424" s="1" t="s">
        <v>39</v>
      </c>
      <c r="B424" s="1" t="s">
        <v>44</v>
      </c>
      <c r="C424">
        <v>3445.7282178112587</v>
      </c>
    </row>
    <row r="425" spans="1:3" x14ac:dyDescent="0.25">
      <c r="A425" s="1" t="s">
        <v>39</v>
      </c>
      <c r="B425" s="1" t="s">
        <v>45</v>
      </c>
      <c r="C425">
        <v>2719.0113218523934</v>
      </c>
    </row>
    <row r="426" spans="1:3" x14ac:dyDescent="0.25">
      <c r="A426" s="1" t="s">
        <v>39</v>
      </c>
      <c r="B426" s="1" t="s">
        <v>46</v>
      </c>
      <c r="C426">
        <v>2249.9030114083075</v>
      </c>
    </row>
    <row r="427" spans="1:3" x14ac:dyDescent="0.25">
      <c r="A427" s="1" t="s">
        <v>39</v>
      </c>
      <c r="B427" s="1" t="s">
        <v>47</v>
      </c>
      <c r="C427">
        <v>1522.4190918073396</v>
      </c>
    </row>
    <row r="428" spans="1:3" x14ac:dyDescent="0.25">
      <c r="A428" s="1" t="s">
        <v>39</v>
      </c>
      <c r="B428" s="1" t="s">
        <v>58</v>
      </c>
      <c r="C428">
        <v>943.4196679298426</v>
      </c>
    </row>
    <row r="429" spans="1:3" x14ac:dyDescent="0.25">
      <c r="A429" s="1" t="s">
        <v>39</v>
      </c>
      <c r="B429" s="1" t="s">
        <v>59</v>
      </c>
      <c r="C429">
        <v>725.55024894107441</v>
      </c>
    </row>
    <row r="430" spans="1:3" x14ac:dyDescent="0.25">
      <c r="A430" s="1" t="s">
        <v>39</v>
      </c>
      <c r="B430" s="1" t="s">
        <v>63</v>
      </c>
      <c r="C430">
        <v>653.56297427009906</v>
      </c>
    </row>
    <row r="431" spans="1:3" x14ac:dyDescent="0.25">
      <c r="A431" s="1" t="s">
        <v>39</v>
      </c>
      <c r="B431" s="1" t="s">
        <v>64</v>
      </c>
      <c r="C431">
        <v>362.63975738381112</v>
      </c>
    </row>
    <row r="432" spans="1:3" x14ac:dyDescent="0.25">
      <c r="A432" s="1" t="s">
        <v>40</v>
      </c>
      <c r="B432" s="1" t="s">
        <v>42</v>
      </c>
      <c r="C432">
        <v>1402.8481534408706</v>
      </c>
    </row>
    <row r="433" spans="1:3" x14ac:dyDescent="0.25">
      <c r="A433" s="1" t="s">
        <v>40</v>
      </c>
      <c r="B433" s="1" t="s">
        <v>43</v>
      </c>
      <c r="C433">
        <v>1420.0213396133995</v>
      </c>
    </row>
    <row r="434" spans="1:3" x14ac:dyDescent="0.25">
      <c r="A434" s="1" t="s">
        <v>40</v>
      </c>
      <c r="B434" s="1" t="s">
        <v>44</v>
      </c>
      <c r="C434">
        <v>1250.0389343590846</v>
      </c>
    </row>
    <row r="435" spans="1:3" x14ac:dyDescent="0.25">
      <c r="A435" s="1" t="s">
        <v>40</v>
      </c>
      <c r="B435" s="1" t="s">
        <v>45</v>
      </c>
      <c r="C435">
        <v>1149.7413249503618</v>
      </c>
    </row>
    <row r="436" spans="1:3" x14ac:dyDescent="0.25">
      <c r="A436" s="1" t="s">
        <v>40</v>
      </c>
      <c r="B436" s="1" t="s">
        <v>46</v>
      </c>
      <c r="C436">
        <v>937.51275610310176</v>
      </c>
    </row>
    <row r="437" spans="1:3" x14ac:dyDescent="0.25">
      <c r="A437" s="1" t="s">
        <v>40</v>
      </c>
      <c r="B437" s="1" t="s">
        <v>47</v>
      </c>
      <c r="C437">
        <v>553.86869910539554</v>
      </c>
    </row>
    <row r="438" spans="1:3" x14ac:dyDescent="0.25">
      <c r="A438" s="1" t="s">
        <v>40</v>
      </c>
      <c r="B438" s="1" t="s">
        <v>58</v>
      </c>
      <c r="C438">
        <v>283.90815860413664</v>
      </c>
    </row>
    <row r="439" spans="1:3" x14ac:dyDescent="0.25">
      <c r="A439" s="1" t="s">
        <v>40</v>
      </c>
      <c r="B439" s="1" t="s">
        <v>59</v>
      </c>
      <c r="C439">
        <v>226.98768658104325</v>
      </c>
    </row>
    <row r="440" spans="1:3" x14ac:dyDescent="0.25">
      <c r="A440" s="1" t="s">
        <v>40</v>
      </c>
      <c r="B440" s="1" t="s">
        <v>63</v>
      </c>
      <c r="C440">
        <v>226.9789345651769</v>
      </c>
    </row>
    <row r="441" spans="1:3" x14ac:dyDescent="0.25">
      <c r="A441" s="1" t="s">
        <v>40</v>
      </c>
      <c r="B441" s="1" t="s">
        <v>64</v>
      </c>
      <c r="C441">
        <v>9.9930728606134199E-4</v>
      </c>
    </row>
    <row r="442" spans="1:3" x14ac:dyDescent="0.25">
      <c r="A442" s="1" t="s">
        <v>41</v>
      </c>
      <c r="B442" s="1" t="s">
        <v>42</v>
      </c>
      <c r="C442">
        <v>380.99486592119683</v>
      </c>
    </row>
    <row r="443" spans="1:3" x14ac:dyDescent="0.25">
      <c r="A443" s="1" t="s">
        <v>41</v>
      </c>
      <c r="B443" s="1" t="s">
        <v>43</v>
      </c>
      <c r="C443">
        <v>648.19347231371751</v>
      </c>
    </row>
    <row r="444" spans="1:3" x14ac:dyDescent="0.25">
      <c r="A444" s="1" t="s">
        <v>41</v>
      </c>
      <c r="B444" s="1" t="s">
        <v>44</v>
      </c>
      <c r="C444">
        <v>745.28469136212789</v>
      </c>
    </row>
    <row r="445" spans="1:3" x14ac:dyDescent="0.25">
      <c r="A445" s="1" t="s">
        <v>41</v>
      </c>
      <c r="B445" s="1" t="s">
        <v>45</v>
      </c>
      <c r="C445">
        <v>732.16244701837968</v>
      </c>
    </row>
    <row r="446" spans="1:3" x14ac:dyDescent="0.25">
      <c r="A446" s="1" t="s">
        <v>41</v>
      </c>
      <c r="B446" s="1" t="s">
        <v>46</v>
      </c>
      <c r="C446">
        <v>699.81581721000168</v>
      </c>
    </row>
    <row r="447" spans="1:3" x14ac:dyDescent="0.25">
      <c r="A447" s="1" t="s">
        <v>41</v>
      </c>
      <c r="B447" s="1" t="s">
        <v>47</v>
      </c>
      <c r="C447">
        <v>499.11435587383869</v>
      </c>
    </row>
    <row r="448" spans="1:3" x14ac:dyDescent="0.25">
      <c r="A448" s="1" t="s">
        <v>41</v>
      </c>
      <c r="B448" s="1" t="s">
        <v>58</v>
      </c>
      <c r="C448">
        <v>491.99462600333828</v>
      </c>
    </row>
    <row r="449" spans="1:3" x14ac:dyDescent="0.25">
      <c r="A449" s="1" t="s">
        <v>41</v>
      </c>
      <c r="B449" s="1" t="s">
        <v>59</v>
      </c>
      <c r="C449">
        <v>453.92657489865917</v>
      </c>
    </row>
    <row r="450" spans="1:3" x14ac:dyDescent="0.25">
      <c r="A450" s="1" t="s">
        <v>41</v>
      </c>
      <c r="B450" s="1" t="s">
        <v>63</v>
      </c>
      <c r="C450">
        <v>375.91754298696617</v>
      </c>
    </row>
    <row r="451" spans="1:3" x14ac:dyDescent="0.25">
      <c r="A451" s="1" t="s">
        <v>41</v>
      </c>
      <c r="B451" s="1" t="s">
        <v>64</v>
      </c>
      <c r="C451">
        <v>104.03143644370586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12" sqref="B12"/>
    </sheetView>
  </sheetViews>
  <sheetFormatPr defaultColWidth="11.42578125" defaultRowHeight="15" x14ac:dyDescent="0.25"/>
  <sheetData>
    <row r="1" spans="1:11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58</v>
      </c>
      <c r="I1" s="1" t="s">
        <v>59</v>
      </c>
      <c r="J1" s="1" t="s">
        <v>63</v>
      </c>
      <c r="K1" s="1" t="s">
        <v>64</v>
      </c>
    </row>
    <row r="2" spans="1:11" x14ac:dyDescent="0.25">
      <c r="A2" s="1" t="s">
        <v>60</v>
      </c>
      <c r="B2">
        <v>3.54</v>
      </c>
      <c r="C2">
        <v>5.07</v>
      </c>
      <c r="D2">
        <v>5.12</v>
      </c>
      <c r="E2">
        <v>4.83</v>
      </c>
      <c r="F2">
        <v>4.74</v>
      </c>
      <c r="G2">
        <v>4.63</v>
      </c>
      <c r="H2">
        <v>6.9</v>
      </c>
      <c r="I2">
        <v>2.89</v>
      </c>
      <c r="J2">
        <v>2.46</v>
      </c>
      <c r="K2">
        <v>2.17</v>
      </c>
    </row>
    <row r="3" spans="1:11" x14ac:dyDescent="0.25">
      <c r="A3" s="1" t="s">
        <v>61</v>
      </c>
      <c r="B3">
        <v>3.55</v>
      </c>
      <c r="C3">
        <v>5.08</v>
      </c>
      <c r="D3">
        <v>5.14</v>
      </c>
      <c r="E3">
        <v>4.84</v>
      </c>
      <c r="F3">
        <v>4.75</v>
      </c>
      <c r="G3">
        <v>4.6399999999999997</v>
      </c>
      <c r="H3">
        <v>6.91</v>
      </c>
      <c r="I3">
        <v>2.91</v>
      </c>
      <c r="J3">
        <v>2.48</v>
      </c>
      <c r="K3">
        <v>2.1800000000000002</v>
      </c>
    </row>
    <row r="4" spans="1:11" x14ac:dyDescent="0.25">
      <c r="A4" s="1" t="s">
        <v>62</v>
      </c>
      <c r="B4">
        <v>3.59</v>
      </c>
      <c r="C4">
        <v>5.08</v>
      </c>
      <c r="D4">
        <v>5.14</v>
      </c>
      <c r="E4">
        <v>4.8600000000000003</v>
      </c>
      <c r="F4">
        <v>4.7699999999999996</v>
      </c>
      <c r="G4">
        <v>4.66</v>
      </c>
      <c r="H4">
        <v>6.93</v>
      </c>
      <c r="I4">
        <v>2.94</v>
      </c>
      <c r="J4">
        <v>2.5099999999999998</v>
      </c>
      <c r="K4">
        <v>2.2200000000000002</v>
      </c>
    </row>
    <row r="5" spans="1:11" x14ac:dyDescent="0.25">
      <c r="A5" s="1" t="s">
        <v>0</v>
      </c>
      <c r="B5">
        <v>3.61</v>
      </c>
      <c r="C5">
        <v>4.95</v>
      </c>
      <c r="D5">
        <v>5.01</v>
      </c>
      <c r="E5">
        <v>4.7300000000000004</v>
      </c>
      <c r="F5">
        <v>4.6399999999999997</v>
      </c>
      <c r="G5">
        <v>4.53</v>
      </c>
      <c r="H5">
        <v>6.8</v>
      </c>
      <c r="I5">
        <v>2.96</v>
      </c>
      <c r="J5">
        <v>2.5299999999999998</v>
      </c>
      <c r="K5">
        <v>2.2799999999999998</v>
      </c>
    </row>
    <row r="6" spans="1:11" x14ac:dyDescent="0.25">
      <c r="A6" s="1" t="s">
        <v>1</v>
      </c>
      <c r="B6">
        <v>3.59</v>
      </c>
      <c r="C6">
        <v>4.8499999999999996</v>
      </c>
      <c r="D6">
        <v>4.88</v>
      </c>
      <c r="E6">
        <v>4.63</v>
      </c>
      <c r="F6">
        <v>4.54</v>
      </c>
      <c r="G6">
        <v>4.43</v>
      </c>
      <c r="H6">
        <v>6.7</v>
      </c>
      <c r="I6">
        <v>2.89</v>
      </c>
      <c r="J6">
        <v>2.5099999999999998</v>
      </c>
      <c r="K6">
        <v>2.34</v>
      </c>
    </row>
    <row r="7" spans="1:11" x14ac:dyDescent="0.25">
      <c r="A7" s="1" t="s">
        <v>2</v>
      </c>
      <c r="B7">
        <v>3.61</v>
      </c>
      <c r="C7">
        <v>4.96</v>
      </c>
      <c r="D7">
        <v>5.0199999999999996</v>
      </c>
      <c r="E7">
        <v>4.74</v>
      </c>
      <c r="F7">
        <v>4.6500000000000004</v>
      </c>
      <c r="G7">
        <v>4.54</v>
      </c>
      <c r="H7">
        <v>6.81</v>
      </c>
      <c r="I7">
        <v>2.96</v>
      </c>
      <c r="J7">
        <v>2.5299999999999998</v>
      </c>
      <c r="K7">
        <v>2.2799999999999998</v>
      </c>
    </row>
    <row r="8" spans="1:11" x14ac:dyDescent="0.25">
      <c r="A8" s="1" t="s">
        <v>3</v>
      </c>
      <c r="B8">
        <v>3</v>
      </c>
      <c r="C8">
        <v>4.5599999999999996</v>
      </c>
      <c r="D8">
        <v>4.63</v>
      </c>
      <c r="E8">
        <v>4.3600000000000003</v>
      </c>
      <c r="F8">
        <v>4.29</v>
      </c>
      <c r="G8">
        <v>4.16</v>
      </c>
      <c r="H8">
        <v>6.43</v>
      </c>
      <c r="I8">
        <v>2.35</v>
      </c>
      <c r="J8">
        <v>1.92</v>
      </c>
      <c r="K8">
        <v>1.68</v>
      </c>
    </row>
    <row r="9" spans="1:11" x14ac:dyDescent="0.25">
      <c r="A9" s="1" t="s">
        <v>4</v>
      </c>
      <c r="B9">
        <v>2.13</v>
      </c>
      <c r="C9">
        <v>3.81</v>
      </c>
      <c r="D9">
        <v>3.82</v>
      </c>
      <c r="E9">
        <v>3.77</v>
      </c>
      <c r="F9">
        <v>3.74</v>
      </c>
      <c r="G9">
        <v>3.68</v>
      </c>
      <c r="H9">
        <v>5.76</v>
      </c>
      <c r="I9">
        <v>2.2999999999999998</v>
      </c>
      <c r="J9">
        <v>1.87</v>
      </c>
      <c r="K9">
        <v>1.58</v>
      </c>
    </row>
    <row r="10" spans="1:11" x14ac:dyDescent="0.25">
      <c r="A10" s="1" t="s">
        <v>5</v>
      </c>
      <c r="B10">
        <v>3.16</v>
      </c>
      <c r="C10">
        <v>4.87</v>
      </c>
      <c r="D10">
        <v>4.97</v>
      </c>
      <c r="E10">
        <v>4.8899999999999997</v>
      </c>
      <c r="F10">
        <v>4.8499999999999996</v>
      </c>
      <c r="G10">
        <v>4.75</v>
      </c>
      <c r="H10">
        <v>7</v>
      </c>
      <c r="I10">
        <v>2.5099999999999998</v>
      </c>
      <c r="J10">
        <v>2.08</v>
      </c>
      <c r="K10">
        <v>1.75</v>
      </c>
    </row>
    <row r="11" spans="1:11" x14ac:dyDescent="0.25">
      <c r="A11" s="1" t="s">
        <v>6</v>
      </c>
      <c r="B11">
        <v>3.45</v>
      </c>
      <c r="C11">
        <v>5.16</v>
      </c>
      <c r="D11">
        <v>5.36</v>
      </c>
      <c r="E11">
        <v>5.28</v>
      </c>
      <c r="F11">
        <v>5.94</v>
      </c>
      <c r="G11">
        <v>5.04</v>
      </c>
      <c r="H11">
        <v>6.71</v>
      </c>
      <c r="I11">
        <v>2.2200000000000002</v>
      </c>
      <c r="J11">
        <v>1.79</v>
      </c>
      <c r="K11">
        <v>1.46</v>
      </c>
    </row>
    <row r="12" spans="1:11" x14ac:dyDescent="0.25">
      <c r="A12" s="1" t="s">
        <v>7</v>
      </c>
      <c r="B12">
        <v>2.5</v>
      </c>
      <c r="C12">
        <v>4.22</v>
      </c>
      <c r="D12">
        <v>4.32</v>
      </c>
      <c r="E12">
        <v>4.24</v>
      </c>
      <c r="F12">
        <v>4.2</v>
      </c>
      <c r="G12">
        <v>4.09</v>
      </c>
      <c r="H12">
        <v>6.34</v>
      </c>
      <c r="I12">
        <v>1.86</v>
      </c>
      <c r="J12">
        <v>1.43</v>
      </c>
      <c r="K12">
        <v>1.1000000000000001</v>
      </c>
    </row>
    <row r="13" spans="1:11" x14ac:dyDescent="0.25">
      <c r="A13" s="1" t="s">
        <v>8</v>
      </c>
      <c r="B13">
        <v>3.12</v>
      </c>
      <c r="C13">
        <v>2.9</v>
      </c>
      <c r="D13">
        <v>2.73</v>
      </c>
      <c r="E13">
        <v>2.61</v>
      </c>
      <c r="F13">
        <v>2.5299999999999998</v>
      </c>
      <c r="G13">
        <v>2.4700000000000002</v>
      </c>
      <c r="H13">
        <v>3.68</v>
      </c>
      <c r="I13">
        <v>2.2799999999999998</v>
      </c>
      <c r="J13">
        <v>2.2799999999999998</v>
      </c>
      <c r="K13">
        <v>2.2799999999999998</v>
      </c>
    </row>
    <row r="14" spans="1:11" x14ac:dyDescent="0.25">
      <c r="A14" s="1" t="s">
        <v>9</v>
      </c>
      <c r="B14">
        <v>3.5</v>
      </c>
      <c r="C14">
        <v>3.28</v>
      </c>
      <c r="D14">
        <v>3.11</v>
      </c>
      <c r="E14">
        <v>3.01</v>
      </c>
      <c r="F14">
        <v>2.93</v>
      </c>
      <c r="G14">
        <v>2.87</v>
      </c>
      <c r="H14">
        <v>4.08</v>
      </c>
      <c r="I14">
        <v>2.4900000000000002</v>
      </c>
      <c r="J14">
        <v>2.4900000000000002</v>
      </c>
      <c r="K14">
        <v>2.4900000000000002</v>
      </c>
    </row>
    <row r="15" spans="1:11" x14ac:dyDescent="0.25">
      <c r="A15" s="1" t="s">
        <v>10</v>
      </c>
      <c r="B15">
        <v>3.2</v>
      </c>
      <c r="C15">
        <v>2.98</v>
      </c>
      <c r="D15">
        <v>2.81</v>
      </c>
      <c r="E15">
        <v>2.71</v>
      </c>
      <c r="F15">
        <v>2.63</v>
      </c>
      <c r="G15">
        <v>2.57</v>
      </c>
      <c r="H15">
        <v>3.78</v>
      </c>
      <c r="I15">
        <v>2.4</v>
      </c>
      <c r="J15">
        <v>2.4</v>
      </c>
      <c r="K15">
        <v>2.4</v>
      </c>
    </row>
    <row r="16" spans="1:11" x14ac:dyDescent="0.25">
      <c r="A16" s="1" t="s">
        <v>11</v>
      </c>
      <c r="B16">
        <v>3.84</v>
      </c>
      <c r="C16">
        <v>3.82</v>
      </c>
      <c r="D16">
        <v>3.65</v>
      </c>
      <c r="E16">
        <v>3.57</v>
      </c>
      <c r="F16">
        <v>3.55</v>
      </c>
      <c r="G16">
        <v>3.67</v>
      </c>
      <c r="H16">
        <v>4.88</v>
      </c>
      <c r="I16">
        <v>3.05</v>
      </c>
      <c r="J16">
        <v>3.05</v>
      </c>
      <c r="K16">
        <v>3.05</v>
      </c>
    </row>
    <row r="17" spans="1:11" x14ac:dyDescent="0.25">
      <c r="A17" s="1" t="s">
        <v>12</v>
      </c>
      <c r="B17">
        <v>3.91</v>
      </c>
      <c r="C17">
        <v>3.89</v>
      </c>
      <c r="D17">
        <v>3.72</v>
      </c>
      <c r="E17">
        <v>3.64</v>
      </c>
      <c r="F17">
        <v>3.62</v>
      </c>
      <c r="G17">
        <v>4.03</v>
      </c>
      <c r="H17">
        <v>6.3</v>
      </c>
      <c r="I17">
        <v>3.12</v>
      </c>
      <c r="J17">
        <v>3.12</v>
      </c>
      <c r="K17">
        <v>3.12</v>
      </c>
    </row>
    <row r="18" spans="1:11" x14ac:dyDescent="0.25">
      <c r="A18" s="1" t="s">
        <v>13</v>
      </c>
      <c r="B18">
        <v>4.6900000000000004</v>
      </c>
      <c r="C18">
        <v>4.6500000000000004</v>
      </c>
      <c r="D18">
        <v>4.37</v>
      </c>
      <c r="E18">
        <v>4.09</v>
      </c>
      <c r="F18">
        <v>4.03</v>
      </c>
      <c r="G18">
        <v>3.94</v>
      </c>
      <c r="H18">
        <v>6.19</v>
      </c>
      <c r="I18">
        <v>3.22</v>
      </c>
      <c r="J18">
        <v>3.22</v>
      </c>
      <c r="K18">
        <v>3.22</v>
      </c>
    </row>
    <row r="19" spans="1:11" x14ac:dyDescent="0.25">
      <c r="A19" s="1" t="s">
        <v>14</v>
      </c>
      <c r="B19">
        <v>1.84</v>
      </c>
      <c r="C19">
        <v>3.28</v>
      </c>
      <c r="D19">
        <v>3.25</v>
      </c>
      <c r="E19">
        <v>3.44</v>
      </c>
      <c r="F19">
        <v>3.31</v>
      </c>
      <c r="G19">
        <v>3.2</v>
      </c>
      <c r="H19">
        <v>4.4800000000000004</v>
      </c>
      <c r="I19">
        <v>1.78</v>
      </c>
      <c r="J19">
        <v>2.9</v>
      </c>
      <c r="K19">
        <v>5.17</v>
      </c>
    </row>
    <row r="20" spans="1:11" x14ac:dyDescent="0.25">
      <c r="A20" s="1" t="s">
        <v>15</v>
      </c>
      <c r="B20">
        <v>1.57</v>
      </c>
      <c r="C20">
        <v>2.73</v>
      </c>
      <c r="D20">
        <v>2.71</v>
      </c>
      <c r="E20">
        <v>2.85</v>
      </c>
      <c r="F20">
        <v>2.79</v>
      </c>
      <c r="G20">
        <v>2.7</v>
      </c>
      <c r="H20">
        <v>4.95</v>
      </c>
      <c r="I20">
        <v>1.18</v>
      </c>
      <c r="J20">
        <v>1.0900000000000001</v>
      </c>
      <c r="K20">
        <v>1.22</v>
      </c>
    </row>
    <row r="21" spans="1:11" x14ac:dyDescent="0.25">
      <c r="A21" s="1" t="s">
        <v>16</v>
      </c>
      <c r="B21">
        <v>2.2000000000000002</v>
      </c>
      <c r="C21">
        <v>3.37</v>
      </c>
      <c r="D21">
        <v>3.34</v>
      </c>
      <c r="E21">
        <v>3.48</v>
      </c>
      <c r="F21">
        <v>3.42</v>
      </c>
      <c r="G21">
        <v>3.33</v>
      </c>
      <c r="H21">
        <v>4.63</v>
      </c>
      <c r="I21">
        <v>1.81</v>
      </c>
      <c r="J21">
        <v>1.73</v>
      </c>
      <c r="K21">
        <v>1.86</v>
      </c>
    </row>
    <row r="22" spans="1:11" x14ac:dyDescent="0.25">
      <c r="A22" s="1" t="s">
        <v>17</v>
      </c>
      <c r="B22">
        <v>2.41</v>
      </c>
      <c r="C22">
        <v>2.36</v>
      </c>
      <c r="D22">
        <v>4.21</v>
      </c>
      <c r="E22">
        <v>3.93</v>
      </c>
      <c r="F22">
        <v>3.85</v>
      </c>
      <c r="G22">
        <v>3.73</v>
      </c>
      <c r="H22">
        <v>6</v>
      </c>
      <c r="I22">
        <v>2.02</v>
      </c>
      <c r="J22">
        <v>1.59</v>
      </c>
      <c r="K22">
        <v>1.42</v>
      </c>
    </row>
    <row r="23" spans="1:11" x14ac:dyDescent="0.25">
      <c r="A23" s="1" t="s">
        <v>18</v>
      </c>
      <c r="B23">
        <v>3.45</v>
      </c>
      <c r="C23">
        <v>5.18</v>
      </c>
      <c r="D23">
        <v>5.24</v>
      </c>
      <c r="E23">
        <v>4.96</v>
      </c>
      <c r="F23">
        <v>4.87</v>
      </c>
      <c r="G23">
        <v>4.76</v>
      </c>
      <c r="H23">
        <v>7.03</v>
      </c>
      <c r="I23">
        <v>3.04</v>
      </c>
      <c r="J23">
        <v>2.34</v>
      </c>
      <c r="K23">
        <v>1.77</v>
      </c>
    </row>
    <row r="24" spans="1:11" x14ac:dyDescent="0.25">
      <c r="A24" s="1" t="s">
        <v>19</v>
      </c>
      <c r="B24">
        <v>3.55</v>
      </c>
      <c r="C24">
        <v>5.28</v>
      </c>
      <c r="D24">
        <v>5.34</v>
      </c>
      <c r="E24">
        <v>5.0599999999999996</v>
      </c>
      <c r="F24">
        <v>4.97</v>
      </c>
      <c r="G24">
        <v>4.8600000000000003</v>
      </c>
      <c r="H24">
        <v>7.13</v>
      </c>
      <c r="I24">
        <v>3.15</v>
      </c>
      <c r="J24">
        <v>2.44</v>
      </c>
      <c r="K24">
        <v>1.88</v>
      </c>
    </row>
    <row r="25" spans="1:11" x14ac:dyDescent="0.25">
      <c r="A25" s="1" t="s">
        <v>20</v>
      </c>
      <c r="B25">
        <v>3.57</v>
      </c>
      <c r="C25">
        <v>3.55</v>
      </c>
      <c r="D25">
        <v>3.38</v>
      </c>
      <c r="E25">
        <v>3.28</v>
      </c>
      <c r="F25">
        <v>3.2</v>
      </c>
      <c r="G25">
        <v>2.72</v>
      </c>
      <c r="H25">
        <v>3.93</v>
      </c>
      <c r="I25">
        <v>2.5499999999999998</v>
      </c>
      <c r="J25">
        <v>2.48</v>
      </c>
      <c r="K25">
        <v>2.3199999999999998</v>
      </c>
    </row>
    <row r="26" spans="1:11" x14ac:dyDescent="0.25">
      <c r="A26" s="1" t="s">
        <v>21</v>
      </c>
      <c r="B26">
        <v>3.52</v>
      </c>
      <c r="C26">
        <v>5.24</v>
      </c>
      <c r="D26">
        <v>5.44</v>
      </c>
      <c r="E26">
        <v>5.36</v>
      </c>
      <c r="F26">
        <v>5.32</v>
      </c>
      <c r="G26">
        <v>5.1100000000000003</v>
      </c>
      <c r="H26">
        <v>7.36</v>
      </c>
      <c r="I26">
        <v>2.88</v>
      </c>
      <c r="J26">
        <v>2.4500000000000002</v>
      </c>
      <c r="K26">
        <v>2.12</v>
      </c>
    </row>
    <row r="27" spans="1:11" x14ac:dyDescent="0.25">
      <c r="A27" s="1" t="s">
        <v>22</v>
      </c>
      <c r="B27">
        <v>3.54</v>
      </c>
      <c r="C27">
        <v>5.26</v>
      </c>
      <c r="D27">
        <v>5.46</v>
      </c>
      <c r="E27">
        <v>5.38</v>
      </c>
      <c r="F27">
        <v>5.34</v>
      </c>
      <c r="G27">
        <v>5.13</v>
      </c>
      <c r="H27">
        <v>7.38</v>
      </c>
      <c r="I27">
        <v>2.9</v>
      </c>
      <c r="J27">
        <v>2.4700000000000002</v>
      </c>
      <c r="K27">
        <v>2.13</v>
      </c>
    </row>
    <row r="28" spans="1:11" x14ac:dyDescent="0.25">
      <c r="A28" s="1" t="s">
        <v>23</v>
      </c>
      <c r="B28">
        <v>3.62</v>
      </c>
      <c r="C28">
        <v>4.8600000000000003</v>
      </c>
      <c r="D28">
        <v>4.8899999999999997</v>
      </c>
      <c r="E28">
        <v>4.5999999999999996</v>
      </c>
      <c r="F28">
        <v>4.55</v>
      </c>
      <c r="G28">
        <v>4.45</v>
      </c>
      <c r="H28">
        <v>6.7</v>
      </c>
      <c r="I28">
        <v>2.93</v>
      </c>
      <c r="J28">
        <v>2.5499999999999998</v>
      </c>
      <c r="K28">
        <v>2.38</v>
      </c>
    </row>
    <row r="29" spans="1:11" x14ac:dyDescent="0.25">
      <c r="A29" s="1" t="s">
        <v>24</v>
      </c>
      <c r="B29">
        <v>3.63</v>
      </c>
      <c r="C29">
        <v>4.8499999999999996</v>
      </c>
      <c r="D29">
        <v>4.88</v>
      </c>
      <c r="E29">
        <v>4.5999999999999996</v>
      </c>
      <c r="F29">
        <v>4.54</v>
      </c>
      <c r="G29">
        <v>4.45</v>
      </c>
      <c r="H29">
        <v>6.7</v>
      </c>
      <c r="I29">
        <v>2.93</v>
      </c>
      <c r="J29">
        <v>2.5499999999999998</v>
      </c>
      <c r="K29">
        <v>2.38</v>
      </c>
    </row>
    <row r="30" spans="1:11" x14ac:dyDescent="0.25">
      <c r="A30" s="1" t="s">
        <v>25</v>
      </c>
      <c r="B30">
        <v>3.63</v>
      </c>
      <c r="C30">
        <v>4.84</v>
      </c>
      <c r="D30">
        <v>4.87</v>
      </c>
      <c r="E30">
        <v>4.59</v>
      </c>
      <c r="F30">
        <v>4.53</v>
      </c>
      <c r="G30">
        <v>4.4400000000000004</v>
      </c>
      <c r="H30">
        <v>6.69</v>
      </c>
      <c r="I30">
        <v>2.92</v>
      </c>
      <c r="J30">
        <v>2.5499999999999998</v>
      </c>
      <c r="K30">
        <v>2.39</v>
      </c>
    </row>
    <row r="31" spans="1:11" x14ac:dyDescent="0.25">
      <c r="A31" s="1" t="s">
        <v>26</v>
      </c>
      <c r="B31">
        <v>3.64</v>
      </c>
      <c r="C31">
        <v>4.83</v>
      </c>
      <c r="D31">
        <v>4.8499999999999996</v>
      </c>
      <c r="E31">
        <v>4.57</v>
      </c>
      <c r="F31">
        <v>4.51</v>
      </c>
      <c r="G31">
        <v>4.42</v>
      </c>
      <c r="H31">
        <v>6.67</v>
      </c>
      <c r="I31">
        <v>2.9</v>
      </c>
      <c r="J31">
        <v>2.56</v>
      </c>
      <c r="K31">
        <v>2.4</v>
      </c>
    </row>
    <row r="32" spans="1:11" x14ac:dyDescent="0.25">
      <c r="A32" s="1" t="s">
        <v>27</v>
      </c>
      <c r="B32">
        <v>3.64</v>
      </c>
      <c r="C32">
        <v>4.83</v>
      </c>
      <c r="D32">
        <v>4.8499999999999996</v>
      </c>
      <c r="E32">
        <v>4.57</v>
      </c>
      <c r="F32">
        <v>4.51</v>
      </c>
      <c r="G32">
        <v>4.42</v>
      </c>
      <c r="H32">
        <v>6.67</v>
      </c>
      <c r="I32">
        <v>2.9</v>
      </c>
      <c r="J32">
        <v>2.56</v>
      </c>
      <c r="K32">
        <v>2.4</v>
      </c>
    </row>
    <row r="33" spans="1:11" x14ac:dyDescent="0.25">
      <c r="A33" s="1" t="s">
        <v>28</v>
      </c>
      <c r="B33">
        <v>3.64</v>
      </c>
      <c r="C33">
        <v>4.83</v>
      </c>
      <c r="D33">
        <v>4.8499999999999996</v>
      </c>
      <c r="E33">
        <v>4.57</v>
      </c>
      <c r="F33">
        <v>4.51</v>
      </c>
      <c r="G33">
        <v>4.42</v>
      </c>
      <c r="H33">
        <v>6.67</v>
      </c>
      <c r="I33">
        <v>2.9</v>
      </c>
      <c r="J33">
        <v>2.56</v>
      </c>
      <c r="K33">
        <v>2.4</v>
      </c>
    </row>
    <row r="34" spans="1:11" x14ac:dyDescent="0.25">
      <c r="A34" s="1" t="s">
        <v>29</v>
      </c>
      <c r="B34">
        <v>3.63</v>
      </c>
      <c r="C34">
        <v>4.82</v>
      </c>
      <c r="D34">
        <v>4.84</v>
      </c>
      <c r="E34">
        <v>4.5599999999999996</v>
      </c>
      <c r="F34">
        <v>4.5</v>
      </c>
      <c r="G34">
        <v>4.41</v>
      </c>
      <c r="H34">
        <v>6.66</v>
      </c>
      <c r="I34">
        <v>2.89</v>
      </c>
      <c r="J34">
        <v>2.57</v>
      </c>
      <c r="K34">
        <v>2.41</v>
      </c>
    </row>
    <row r="35" spans="1:11" x14ac:dyDescent="0.25">
      <c r="A35" s="1" t="s">
        <v>30</v>
      </c>
      <c r="B35">
        <v>3.63</v>
      </c>
      <c r="C35">
        <v>4.8099999999999996</v>
      </c>
      <c r="D35">
        <v>4.83</v>
      </c>
      <c r="E35">
        <v>4.55</v>
      </c>
      <c r="F35">
        <v>4.49</v>
      </c>
      <c r="G35">
        <v>4.4000000000000004</v>
      </c>
      <c r="H35">
        <v>6.65</v>
      </c>
      <c r="I35">
        <v>2.88</v>
      </c>
      <c r="J35">
        <v>2.59</v>
      </c>
      <c r="K35">
        <v>2.4300000000000002</v>
      </c>
    </row>
    <row r="36" spans="1:11" x14ac:dyDescent="0.25">
      <c r="A36" s="1" t="s">
        <v>31</v>
      </c>
      <c r="B36">
        <v>3.66</v>
      </c>
      <c r="C36">
        <v>4.8899999999999997</v>
      </c>
      <c r="D36">
        <v>4.92</v>
      </c>
      <c r="E36">
        <v>4.63</v>
      </c>
      <c r="F36">
        <v>4.58</v>
      </c>
      <c r="G36">
        <v>4.4800000000000004</v>
      </c>
      <c r="H36">
        <v>6.73</v>
      </c>
      <c r="I36">
        <v>2.96</v>
      </c>
      <c r="J36">
        <v>2.58</v>
      </c>
      <c r="K36">
        <v>2.42</v>
      </c>
    </row>
    <row r="37" spans="1:11" x14ac:dyDescent="0.25">
      <c r="A37" s="1" t="s">
        <v>32</v>
      </c>
      <c r="B37">
        <v>3.68</v>
      </c>
      <c r="C37">
        <v>4.91</v>
      </c>
      <c r="D37">
        <v>4.93</v>
      </c>
      <c r="E37">
        <v>4.6500000000000004</v>
      </c>
      <c r="F37">
        <v>4.59</v>
      </c>
      <c r="G37">
        <v>4.5</v>
      </c>
      <c r="H37">
        <v>6.75</v>
      </c>
      <c r="I37">
        <v>2.98</v>
      </c>
      <c r="J37">
        <v>2.6</v>
      </c>
      <c r="K37">
        <v>2.44</v>
      </c>
    </row>
    <row r="38" spans="1:11" x14ac:dyDescent="0.25">
      <c r="A38" s="1" t="s">
        <v>33</v>
      </c>
      <c r="B38">
        <v>3.68</v>
      </c>
      <c r="C38">
        <v>4.91</v>
      </c>
      <c r="D38">
        <v>4.9400000000000004</v>
      </c>
      <c r="E38">
        <v>4.6500000000000004</v>
      </c>
      <c r="F38">
        <v>4.59</v>
      </c>
      <c r="G38">
        <v>4.5</v>
      </c>
      <c r="H38">
        <v>6.75</v>
      </c>
      <c r="I38">
        <v>2.98</v>
      </c>
      <c r="J38">
        <v>2.6</v>
      </c>
      <c r="K38">
        <v>2.44</v>
      </c>
    </row>
    <row r="39" spans="1:11" x14ac:dyDescent="0.25">
      <c r="A39" s="1" t="s">
        <v>34</v>
      </c>
      <c r="B39">
        <v>3.59</v>
      </c>
      <c r="C39">
        <v>5.08</v>
      </c>
      <c r="D39">
        <v>5.14</v>
      </c>
      <c r="E39">
        <v>4.8499999999999996</v>
      </c>
      <c r="F39">
        <v>4.7699999999999996</v>
      </c>
      <c r="G39">
        <v>4.66</v>
      </c>
      <c r="H39">
        <v>6.93</v>
      </c>
      <c r="I39">
        <v>2.94</v>
      </c>
      <c r="J39">
        <v>2.2400000000000002</v>
      </c>
      <c r="K39">
        <v>1.67</v>
      </c>
    </row>
    <row r="40" spans="1:11" x14ac:dyDescent="0.25">
      <c r="A40" s="1" t="s">
        <v>35</v>
      </c>
      <c r="B40">
        <v>3.55</v>
      </c>
      <c r="C40">
        <v>5.07</v>
      </c>
      <c r="D40">
        <v>5.12</v>
      </c>
      <c r="E40">
        <v>4.84</v>
      </c>
      <c r="F40">
        <v>4.76</v>
      </c>
      <c r="G40">
        <v>4.6399999999999997</v>
      </c>
      <c r="H40">
        <v>6.92</v>
      </c>
      <c r="I40">
        <v>2.91</v>
      </c>
      <c r="J40">
        <v>2.48</v>
      </c>
      <c r="K40">
        <v>2.1800000000000002</v>
      </c>
    </row>
    <row r="41" spans="1:11" x14ac:dyDescent="0.25">
      <c r="A41" s="1" t="s">
        <v>36</v>
      </c>
      <c r="B41">
        <v>3.53</v>
      </c>
      <c r="C41">
        <v>5.07</v>
      </c>
      <c r="D41">
        <v>5.12</v>
      </c>
      <c r="E41">
        <v>4.82</v>
      </c>
      <c r="F41">
        <v>4.7300000000000004</v>
      </c>
      <c r="G41">
        <v>4.62</v>
      </c>
      <c r="H41">
        <v>6.89</v>
      </c>
      <c r="I41">
        <v>2.88</v>
      </c>
      <c r="J41">
        <v>2.4500000000000002</v>
      </c>
      <c r="K41">
        <v>2.16</v>
      </c>
    </row>
    <row r="42" spans="1:11" x14ac:dyDescent="0.25">
      <c r="A42" s="1" t="s">
        <v>37</v>
      </c>
      <c r="B42">
        <v>3.51</v>
      </c>
      <c r="C42">
        <v>5.05</v>
      </c>
      <c r="D42">
        <v>5.0999999999999996</v>
      </c>
      <c r="E42">
        <v>4.8</v>
      </c>
      <c r="F42">
        <v>4.72</v>
      </c>
      <c r="G42">
        <v>4.5999999999999996</v>
      </c>
      <c r="H42">
        <v>6.87</v>
      </c>
      <c r="I42">
        <v>2.87</v>
      </c>
      <c r="J42">
        <v>2.44</v>
      </c>
      <c r="K42">
        <v>2.14</v>
      </c>
    </row>
    <row r="43" spans="1:11" x14ac:dyDescent="0.25">
      <c r="A43" s="1" t="s">
        <v>38</v>
      </c>
      <c r="B43">
        <v>3.55</v>
      </c>
      <c r="C43">
        <v>5.1100000000000003</v>
      </c>
      <c r="D43">
        <v>5.15</v>
      </c>
      <c r="E43">
        <v>4.8600000000000003</v>
      </c>
      <c r="F43">
        <v>4.7699999999999996</v>
      </c>
      <c r="G43">
        <v>4.66</v>
      </c>
      <c r="H43">
        <v>6.93</v>
      </c>
      <c r="I43">
        <v>2.89</v>
      </c>
      <c r="J43">
        <v>2.4700000000000002</v>
      </c>
      <c r="K43">
        <v>2.19</v>
      </c>
    </row>
    <row r="44" spans="1:11" x14ac:dyDescent="0.25">
      <c r="A44" s="1" t="s">
        <v>39</v>
      </c>
      <c r="B44">
        <v>3.55</v>
      </c>
      <c r="C44">
        <v>5.0999999999999996</v>
      </c>
      <c r="D44">
        <v>5.16</v>
      </c>
      <c r="E44">
        <v>4.8600000000000003</v>
      </c>
      <c r="F44">
        <v>4.78</v>
      </c>
      <c r="G44">
        <v>4.66</v>
      </c>
      <c r="H44">
        <v>6.94</v>
      </c>
      <c r="I44">
        <v>2.9</v>
      </c>
      <c r="J44">
        <v>2.4700000000000002</v>
      </c>
      <c r="K44">
        <v>2.2000000000000002</v>
      </c>
    </row>
    <row r="45" spans="1:11" x14ac:dyDescent="0.25">
      <c r="A45" s="1" t="s">
        <v>40</v>
      </c>
      <c r="B45">
        <v>3.54</v>
      </c>
      <c r="C45">
        <v>5.08</v>
      </c>
      <c r="D45">
        <v>5.13</v>
      </c>
      <c r="E45">
        <v>4.83</v>
      </c>
      <c r="F45">
        <v>4.75</v>
      </c>
      <c r="G45">
        <v>4.63</v>
      </c>
      <c r="H45">
        <v>6.9</v>
      </c>
      <c r="I45">
        <v>2.89</v>
      </c>
      <c r="J45">
        <v>2.46</v>
      </c>
      <c r="K45">
        <v>2.17</v>
      </c>
    </row>
    <row r="46" spans="1:11" x14ac:dyDescent="0.25">
      <c r="A46" s="1" t="s">
        <v>41</v>
      </c>
      <c r="B46">
        <v>3.53</v>
      </c>
      <c r="C46">
        <v>5.07</v>
      </c>
      <c r="D46">
        <v>5.12</v>
      </c>
      <c r="E46">
        <v>4.82</v>
      </c>
      <c r="F46">
        <v>4.7300000000000004</v>
      </c>
      <c r="G46">
        <v>4.62</v>
      </c>
      <c r="H46">
        <v>6.89</v>
      </c>
      <c r="I46">
        <v>2.88</v>
      </c>
      <c r="J46">
        <v>2.4500000000000002</v>
      </c>
      <c r="K46">
        <v>2.16</v>
      </c>
    </row>
    <row r="47" spans="1:11" x14ac:dyDescent="0.25">
      <c r="A47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3" sqref="B3"/>
    </sheetView>
  </sheetViews>
  <sheetFormatPr defaultColWidth="11.42578125" defaultRowHeight="15" x14ac:dyDescent="0.25"/>
  <sheetData>
    <row r="1" spans="1:11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58</v>
      </c>
      <c r="I1" s="1" t="s">
        <v>59</v>
      </c>
      <c r="J1" s="1" t="s">
        <v>63</v>
      </c>
      <c r="K1" s="1" t="s">
        <v>64</v>
      </c>
    </row>
    <row r="2" spans="1:11" x14ac:dyDescent="0.25">
      <c r="A2" s="1" t="s">
        <v>60</v>
      </c>
      <c r="B2">
        <v>75</v>
      </c>
      <c r="C2">
        <v>1209</v>
      </c>
      <c r="D2">
        <v>1548</v>
      </c>
      <c r="E2">
        <v>1499</v>
      </c>
      <c r="F2">
        <v>1451</v>
      </c>
      <c r="G2">
        <v>1402</v>
      </c>
      <c r="H2">
        <v>1330</v>
      </c>
      <c r="I2">
        <v>1221</v>
      </c>
      <c r="J2">
        <v>701</v>
      </c>
      <c r="K2">
        <v>339</v>
      </c>
    </row>
    <row r="3" spans="1:11" x14ac:dyDescent="0.25">
      <c r="A3" s="1" t="s">
        <v>61</v>
      </c>
      <c r="B3">
        <v>88</v>
      </c>
      <c r="C3">
        <v>92</v>
      </c>
      <c r="D3">
        <v>353</v>
      </c>
      <c r="E3">
        <v>348</v>
      </c>
      <c r="F3">
        <v>342</v>
      </c>
      <c r="G3">
        <v>337</v>
      </c>
      <c r="H3">
        <v>331</v>
      </c>
      <c r="I3">
        <v>308</v>
      </c>
      <c r="J3">
        <v>308</v>
      </c>
      <c r="K3">
        <v>196</v>
      </c>
    </row>
    <row r="4" spans="1:11" x14ac:dyDescent="0.25">
      <c r="A4" s="1" t="s">
        <v>62</v>
      </c>
      <c r="B4">
        <v>111</v>
      </c>
      <c r="C4">
        <v>344</v>
      </c>
      <c r="D4">
        <v>492</v>
      </c>
      <c r="E4">
        <v>482</v>
      </c>
      <c r="F4">
        <v>468</v>
      </c>
      <c r="G4">
        <v>458</v>
      </c>
      <c r="H4">
        <v>451</v>
      </c>
      <c r="I4">
        <v>440</v>
      </c>
      <c r="J4">
        <v>440</v>
      </c>
      <c r="K4">
        <v>141</v>
      </c>
    </row>
    <row r="5" spans="1:11" x14ac:dyDescent="0.25">
      <c r="A5" s="1" t="s">
        <v>0</v>
      </c>
      <c r="B5">
        <v>178</v>
      </c>
      <c r="C5">
        <v>305</v>
      </c>
      <c r="D5">
        <v>90</v>
      </c>
      <c r="E5">
        <v>54</v>
      </c>
      <c r="F5">
        <v>36</v>
      </c>
      <c r="G5">
        <v>18</v>
      </c>
      <c r="H5">
        <v>1E-3</v>
      </c>
      <c r="I5">
        <v>1E-3</v>
      </c>
      <c r="J5">
        <v>1E-3</v>
      </c>
      <c r="K5">
        <v>1E-3</v>
      </c>
    </row>
    <row r="6" spans="1:11" x14ac:dyDescent="0.25">
      <c r="A6" s="1" t="s">
        <v>1</v>
      </c>
      <c r="B6">
        <v>301</v>
      </c>
      <c r="C6">
        <v>272</v>
      </c>
      <c r="D6">
        <v>218</v>
      </c>
      <c r="E6">
        <v>218</v>
      </c>
      <c r="F6">
        <v>218</v>
      </c>
      <c r="G6">
        <v>218</v>
      </c>
      <c r="H6">
        <v>218</v>
      </c>
      <c r="I6">
        <v>218</v>
      </c>
      <c r="J6">
        <v>218</v>
      </c>
      <c r="K6">
        <v>218</v>
      </c>
    </row>
    <row r="7" spans="1:11" x14ac:dyDescent="0.25">
      <c r="A7" s="1" t="s">
        <v>2</v>
      </c>
      <c r="B7">
        <v>252</v>
      </c>
      <c r="C7">
        <v>378</v>
      </c>
      <c r="D7">
        <v>227</v>
      </c>
      <c r="E7">
        <v>189</v>
      </c>
      <c r="F7">
        <v>170</v>
      </c>
      <c r="G7">
        <v>151</v>
      </c>
      <c r="H7">
        <v>151</v>
      </c>
      <c r="I7">
        <v>1E-3</v>
      </c>
      <c r="J7">
        <v>1E-3</v>
      </c>
      <c r="K7">
        <v>1E-3</v>
      </c>
    </row>
    <row r="8" spans="1:11" x14ac:dyDescent="0.25">
      <c r="A8" s="1" t="s">
        <v>3</v>
      </c>
      <c r="B8">
        <v>1382</v>
      </c>
      <c r="C8">
        <v>1618</v>
      </c>
      <c r="D8">
        <v>1373</v>
      </c>
      <c r="E8">
        <v>1129</v>
      </c>
      <c r="F8">
        <v>984</v>
      </c>
      <c r="G8">
        <v>514</v>
      </c>
      <c r="H8">
        <v>260</v>
      </c>
      <c r="I8">
        <v>1E-3</v>
      </c>
      <c r="J8">
        <v>1E-3</v>
      </c>
      <c r="K8">
        <v>1E-3</v>
      </c>
    </row>
    <row r="9" spans="1:11" x14ac:dyDescent="0.25">
      <c r="A9" s="1" t="s">
        <v>4</v>
      </c>
      <c r="B9">
        <v>1907</v>
      </c>
      <c r="C9">
        <v>3954</v>
      </c>
      <c r="D9">
        <v>5061</v>
      </c>
      <c r="E9">
        <v>4943</v>
      </c>
      <c r="F9">
        <v>4824</v>
      </c>
      <c r="G9">
        <v>4152</v>
      </c>
      <c r="H9">
        <v>4152</v>
      </c>
      <c r="I9">
        <v>3756</v>
      </c>
      <c r="J9">
        <v>2135</v>
      </c>
      <c r="K9">
        <v>989</v>
      </c>
    </row>
    <row r="10" spans="1:11" x14ac:dyDescent="0.25">
      <c r="A10" s="1" t="s">
        <v>5</v>
      </c>
      <c r="B10">
        <v>4111</v>
      </c>
      <c r="C10">
        <v>3920</v>
      </c>
      <c r="D10">
        <v>4116</v>
      </c>
      <c r="E10">
        <v>3998</v>
      </c>
      <c r="F10">
        <v>3802</v>
      </c>
      <c r="G10">
        <v>3528</v>
      </c>
      <c r="H10">
        <v>3097</v>
      </c>
      <c r="I10">
        <v>1882</v>
      </c>
      <c r="J10">
        <v>1019</v>
      </c>
      <c r="K10">
        <v>235</v>
      </c>
    </row>
    <row r="11" spans="1:11" x14ac:dyDescent="0.25">
      <c r="A11" s="1" t="s">
        <v>6</v>
      </c>
      <c r="B11">
        <v>18331</v>
      </c>
      <c r="C11">
        <v>19149</v>
      </c>
      <c r="D11">
        <v>20106</v>
      </c>
      <c r="E11">
        <v>19532</v>
      </c>
      <c r="F11">
        <v>18575</v>
      </c>
      <c r="G11">
        <v>17234</v>
      </c>
      <c r="H11">
        <v>15128</v>
      </c>
      <c r="I11">
        <v>9192</v>
      </c>
      <c r="J11">
        <v>4979</v>
      </c>
      <c r="K11">
        <v>1149</v>
      </c>
    </row>
    <row r="12" spans="1:11" x14ac:dyDescent="0.25">
      <c r="A12" s="1" t="s">
        <v>7</v>
      </c>
      <c r="B12">
        <v>16122</v>
      </c>
      <c r="C12">
        <v>18417</v>
      </c>
      <c r="D12">
        <v>19338</v>
      </c>
      <c r="E12">
        <v>18785</v>
      </c>
      <c r="F12">
        <v>17864</v>
      </c>
      <c r="G12">
        <v>16575</v>
      </c>
      <c r="H12">
        <v>14549</v>
      </c>
      <c r="I12">
        <v>8840</v>
      </c>
      <c r="J12">
        <v>4788</v>
      </c>
      <c r="K12">
        <v>1105</v>
      </c>
    </row>
    <row r="13" spans="1:11" x14ac:dyDescent="0.25">
      <c r="A13" s="1" t="s">
        <v>8</v>
      </c>
      <c r="B13">
        <v>2375</v>
      </c>
      <c r="C13">
        <v>1605</v>
      </c>
      <c r="D13">
        <v>957</v>
      </c>
      <c r="E13">
        <v>693</v>
      </c>
      <c r="F13">
        <v>526</v>
      </c>
      <c r="G13">
        <v>360</v>
      </c>
      <c r="H13">
        <v>193</v>
      </c>
      <c r="I13">
        <v>1E-3</v>
      </c>
      <c r="J13">
        <v>1E-3</v>
      </c>
      <c r="K13">
        <v>1E-3</v>
      </c>
    </row>
    <row r="14" spans="1:11" x14ac:dyDescent="0.25">
      <c r="A14" s="1" t="s">
        <v>9</v>
      </c>
      <c r="B14">
        <v>5804</v>
      </c>
      <c r="C14">
        <v>3923</v>
      </c>
      <c r="D14">
        <v>2338</v>
      </c>
      <c r="E14">
        <v>1695</v>
      </c>
      <c r="F14">
        <v>1287</v>
      </c>
      <c r="G14">
        <v>879</v>
      </c>
      <c r="H14">
        <v>471</v>
      </c>
      <c r="I14">
        <v>1E-3</v>
      </c>
      <c r="J14">
        <v>1E-3</v>
      </c>
      <c r="K14">
        <v>1E-3</v>
      </c>
    </row>
    <row r="15" spans="1:11" x14ac:dyDescent="0.25">
      <c r="A15" s="1" t="s">
        <v>10</v>
      </c>
      <c r="B15">
        <v>1853</v>
      </c>
      <c r="C15">
        <v>1253</v>
      </c>
      <c r="D15">
        <v>747</v>
      </c>
      <c r="E15">
        <v>541</v>
      </c>
      <c r="F15">
        <v>411</v>
      </c>
      <c r="G15">
        <v>281</v>
      </c>
      <c r="H15">
        <v>150</v>
      </c>
      <c r="I15">
        <v>1E-3</v>
      </c>
      <c r="J15">
        <v>1E-3</v>
      </c>
      <c r="K15">
        <v>1E-3</v>
      </c>
    </row>
    <row r="16" spans="1:11" x14ac:dyDescent="0.25">
      <c r="A16" s="1" t="s">
        <v>11</v>
      </c>
      <c r="B16">
        <v>724</v>
      </c>
      <c r="C16">
        <v>489</v>
      </c>
      <c r="D16">
        <v>291</v>
      </c>
      <c r="E16">
        <v>211</v>
      </c>
      <c r="F16">
        <v>160</v>
      </c>
      <c r="G16">
        <v>110</v>
      </c>
      <c r="H16">
        <v>59</v>
      </c>
      <c r="I16">
        <v>1E-3</v>
      </c>
      <c r="J16">
        <v>1E-3</v>
      </c>
      <c r="K16">
        <v>1E-3</v>
      </c>
    </row>
    <row r="17" spans="1:11" x14ac:dyDescent="0.25">
      <c r="A17" s="1" t="s">
        <v>12</v>
      </c>
      <c r="B17">
        <v>111</v>
      </c>
      <c r="C17">
        <v>120</v>
      </c>
      <c r="D17">
        <v>35</v>
      </c>
      <c r="E17">
        <v>21</v>
      </c>
      <c r="F17">
        <v>14</v>
      </c>
      <c r="G17">
        <v>7</v>
      </c>
      <c r="H17">
        <v>1E-3</v>
      </c>
      <c r="I17">
        <v>1E-3</v>
      </c>
      <c r="J17">
        <v>1E-3</v>
      </c>
      <c r="K17">
        <v>1E-3</v>
      </c>
    </row>
    <row r="18" spans="1:11" x14ac:dyDescent="0.25">
      <c r="A18" s="1" t="s">
        <v>13</v>
      </c>
      <c r="B18">
        <v>1511</v>
      </c>
      <c r="C18">
        <v>1474</v>
      </c>
      <c r="D18">
        <v>761</v>
      </c>
      <c r="E18">
        <v>399</v>
      </c>
      <c r="F18">
        <v>254</v>
      </c>
      <c r="G18">
        <v>109</v>
      </c>
      <c r="H18">
        <v>60</v>
      </c>
      <c r="I18">
        <v>1E-3</v>
      </c>
      <c r="J18">
        <v>1E-3</v>
      </c>
      <c r="K18">
        <v>1E-3</v>
      </c>
    </row>
    <row r="19" spans="1:11" x14ac:dyDescent="0.25">
      <c r="A19" s="1" t="s">
        <v>14</v>
      </c>
      <c r="B19">
        <v>1459</v>
      </c>
      <c r="C19">
        <v>1954</v>
      </c>
      <c r="D19">
        <v>1954</v>
      </c>
      <c r="E19">
        <v>2032</v>
      </c>
      <c r="F19">
        <v>2032</v>
      </c>
      <c r="G19">
        <v>2032</v>
      </c>
      <c r="H19">
        <v>2032</v>
      </c>
      <c r="I19">
        <v>2032</v>
      </c>
      <c r="J19">
        <v>2032</v>
      </c>
      <c r="K19">
        <v>2032</v>
      </c>
    </row>
    <row r="20" spans="1:11" x14ac:dyDescent="0.25">
      <c r="A20" s="1" t="s">
        <v>15</v>
      </c>
      <c r="B20">
        <v>1354</v>
      </c>
      <c r="C20">
        <v>1168</v>
      </c>
      <c r="D20">
        <v>1004</v>
      </c>
      <c r="E20">
        <v>931</v>
      </c>
      <c r="F20">
        <v>885</v>
      </c>
      <c r="G20">
        <v>840</v>
      </c>
      <c r="H20">
        <v>803</v>
      </c>
      <c r="I20">
        <v>748</v>
      </c>
      <c r="J20">
        <v>712</v>
      </c>
      <c r="K20">
        <v>657</v>
      </c>
    </row>
    <row r="21" spans="1:11" x14ac:dyDescent="0.25">
      <c r="A21" s="1" t="s">
        <v>16</v>
      </c>
      <c r="B21">
        <v>937</v>
      </c>
      <c r="C21">
        <v>808</v>
      </c>
      <c r="D21">
        <v>694</v>
      </c>
      <c r="E21">
        <v>644</v>
      </c>
      <c r="F21">
        <v>612</v>
      </c>
      <c r="G21">
        <v>581</v>
      </c>
      <c r="H21">
        <v>556</v>
      </c>
      <c r="I21">
        <v>518</v>
      </c>
      <c r="J21">
        <v>492</v>
      </c>
      <c r="K21">
        <v>455</v>
      </c>
    </row>
    <row r="22" spans="1:11" x14ac:dyDescent="0.25">
      <c r="A22" s="1" t="s">
        <v>17</v>
      </c>
      <c r="B22">
        <v>4149</v>
      </c>
      <c r="C22">
        <v>3907</v>
      </c>
      <c r="D22">
        <v>3628</v>
      </c>
      <c r="E22">
        <v>3070</v>
      </c>
      <c r="F22">
        <v>2547</v>
      </c>
      <c r="G22">
        <v>2023</v>
      </c>
      <c r="H22">
        <v>1535</v>
      </c>
      <c r="I22">
        <v>977</v>
      </c>
      <c r="J22">
        <v>488</v>
      </c>
      <c r="K22">
        <v>279</v>
      </c>
    </row>
    <row r="23" spans="1:11" x14ac:dyDescent="0.25">
      <c r="A23" s="1" t="s">
        <v>18</v>
      </c>
      <c r="B23">
        <v>4038</v>
      </c>
      <c r="C23">
        <v>4618</v>
      </c>
      <c r="D23">
        <v>5034</v>
      </c>
      <c r="E23">
        <v>4664</v>
      </c>
      <c r="F23">
        <v>4433</v>
      </c>
      <c r="G23">
        <v>4202</v>
      </c>
      <c r="H23">
        <v>4018</v>
      </c>
      <c r="I23">
        <v>3417</v>
      </c>
      <c r="J23">
        <v>1662</v>
      </c>
      <c r="K23">
        <v>647</v>
      </c>
    </row>
    <row r="24" spans="1:11" x14ac:dyDescent="0.25">
      <c r="A24" s="1" t="s">
        <v>19</v>
      </c>
      <c r="B24">
        <v>3135</v>
      </c>
      <c r="C24">
        <v>3416</v>
      </c>
      <c r="D24">
        <v>3723</v>
      </c>
      <c r="E24">
        <v>3450</v>
      </c>
      <c r="F24">
        <v>3279</v>
      </c>
      <c r="G24">
        <v>3109</v>
      </c>
      <c r="H24">
        <v>2972</v>
      </c>
      <c r="I24">
        <v>2528</v>
      </c>
      <c r="J24">
        <v>1230</v>
      </c>
      <c r="K24">
        <v>478</v>
      </c>
    </row>
    <row r="25" spans="1:11" x14ac:dyDescent="0.25">
      <c r="A25" s="1" t="s">
        <v>20</v>
      </c>
      <c r="B25">
        <v>4304</v>
      </c>
      <c r="C25">
        <v>2909</v>
      </c>
      <c r="D25">
        <v>1734</v>
      </c>
      <c r="E25">
        <v>1257</v>
      </c>
      <c r="F25">
        <v>954</v>
      </c>
      <c r="G25">
        <v>652</v>
      </c>
      <c r="H25">
        <v>349</v>
      </c>
      <c r="I25">
        <v>1E-3</v>
      </c>
      <c r="J25">
        <v>1E-3</v>
      </c>
      <c r="K25">
        <v>1E-3</v>
      </c>
    </row>
    <row r="26" spans="1:11" x14ac:dyDescent="0.25">
      <c r="A26" s="1" t="s">
        <v>21</v>
      </c>
      <c r="B26">
        <v>18151</v>
      </c>
      <c r="C26">
        <v>17869</v>
      </c>
      <c r="D26">
        <v>18762</v>
      </c>
      <c r="E26">
        <v>18226</v>
      </c>
      <c r="F26">
        <v>17333</v>
      </c>
      <c r="G26">
        <v>16082</v>
      </c>
      <c r="H26">
        <v>14117</v>
      </c>
      <c r="I26">
        <v>8577</v>
      </c>
      <c r="J26">
        <v>4646</v>
      </c>
      <c r="K26">
        <v>1072</v>
      </c>
    </row>
    <row r="27" spans="1:11" x14ac:dyDescent="0.25">
      <c r="A27" s="1" t="s">
        <v>22</v>
      </c>
      <c r="B27">
        <v>16730</v>
      </c>
      <c r="C27">
        <v>17459</v>
      </c>
      <c r="D27">
        <v>18332</v>
      </c>
      <c r="E27">
        <v>17808</v>
      </c>
      <c r="F27">
        <v>16935</v>
      </c>
      <c r="G27">
        <v>15713</v>
      </c>
      <c r="H27">
        <v>13793</v>
      </c>
      <c r="I27">
        <v>8380</v>
      </c>
      <c r="J27">
        <v>4539</v>
      </c>
      <c r="K27">
        <v>1048</v>
      </c>
    </row>
    <row r="28" spans="1:11" x14ac:dyDescent="0.25">
      <c r="A28" s="1" t="s">
        <v>23</v>
      </c>
      <c r="B28">
        <v>180</v>
      </c>
      <c r="C28">
        <v>294</v>
      </c>
      <c r="D28">
        <v>425</v>
      </c>
      <c r="E28">
        <v>588</v>
      </c>
      <c r="F28">
        <v>555</v>
      </c>
      <c r="G28">
        <v>523</v>
      </c>
      <c r="H28">
        <v>490</v>
      </c>
      <c r="I28">
        <v>457</v>
      </c>
      <c r="J28">
        <v>425</v>
      </c>
      <c r="K28">
        <v>392</v>
      </c>
    </row>
    <row r="29" spans="1:11" x14ac:dyDescent="0.25">
      <c r="A29" s="1" t="s">
        <v>24</v>
      </c>
      <c r="B29">
        <v>229</v>
      </c>
      <c r="C29">
        <v>42</v>
      </c>
      <c r="D29">
        <v>22</v>
      </c>
      <c r="E29">
        <v>11</v>
      </c>
      <c r="F29">
        <v>7</v>
      </c>
      <c r="G29">
        <v>3</v>
      </c>
      <c r="H29">
        <v>2</v>
      </c>
      <c r="I29">
        <v>1E-3</v>
      </c>
      <c r="J29">
        <v>1E-3</v>
      </c>
      <c r="K29">
        <v>1E-3</v>
      </c>
    </row>
    <row r="30" spans="1:11" x14ac:dyDescent="0.25">
      <c r="A30" s="1" t="s">
        <v>25</v>
      </c>
      <c r="B30">
        <v>436</v>
      </c>
      <c r="C30">
        <v>102</v>
      </c>
      <c r="D30">
        <v>53</v>
      </c>
      <c r="E30">
        <v>28</v>
      </c>
      <c r="F30">
        <v>18</v>
      </c>
      <c r="G30">
        <v>8</v>
      </c>
      <c r="H30">
        <v>4</v>
      </c>
      <c r="I30">
        <v>1E-3</v>
      </c>
      <c r="J30">
        <v>1E-3</v>
      </c>
      <c r="K30">
        <v>1E-3</v>
      </c>
    </row>
    <row r="31" spans="1:11" x14ac:dyDescent="0.25">
      <c r="A31" s="1" t="s">
        <v>26</v>
      </c>
      <c r="B31">
        <v>522</v>
      </c>
      <c r="C31">
        <v>27</v>
      </c>
      <c r="D31">
        <v>14</v>
      </c>
      <c r="E31">
        <v>7</v>
      </c>
      <c r="F31">
        <v>5</v>
      </c>
      <c r="G31">
        <v>2</v>
      </c>
      <c r="H31">
        <v>1</v>
      </c>
      <c r="I31">
        <v>1E-3</v>
      </c>
      <c r="J31">
        <v>1E-3</v>
      </c>
      <c r="K31">
        <v>1E-3</v>
      </c>
    </row>
    <row r="32" spans="1:11" x14ac:dyDescent="0.25">
      <c r="A32" s="1" t="s">
        <v>27</v>
      </c>
      <c r="B32">
        <v>597</v>
      </c>
      <c r="C32">
        <v>268</v>
      </c>
      <c r="D32">
        <v>138</v>
      </c>
      <c r="E32">
        <v>72</v>
      </c>
      <c r="F32">
        <v>46</v>
      </c>
      <c r="G32">
        <v>20</v>
      </c>
      <c r="H32">
        <v>11</v>
      </c>
      <c r="I32">
        <v>1E-3</v>
      </c>
      <c r="J32">
        <v>1E-3</v>
      </c>
      <c r="K32">
        <v>1E-3</v>
      </c>
    </row>
    <row r="33" spans="1:11" x14ac:dyDescent="0.25">
      <c r="A33" s="1" t="s">
        <v>28</v>
      </c>
      <c r="B33">
        <v>1257</v>
      </c>
      <c r="C33">
        <v>700</v>
      </c>
      <c r="D33">
        <v>361</v>
      </c>
      <c r="E33">
        <v>189</v>
      </c>
      <c r="F33">
        <v>120</v>
      </c>
      <c r="G33">
        <v>52</v>
      </c>
      <c r="H33">
        <v>29</v>
      </c>
      <c r="I33">
        <v>1E-3</v>
      </c>
      <c r="J33">
        <v>1E-3</v>
      </c>
      <c r="K33">
        <v>1E-3</v>
      </c>
    </row>
    <row r="34" spans="1:11" x14ac:dyDescent="0.25">
      <c r="A34" s="1" t="s">
        <v>29</v>
      </c>
      <c r="B34">
        <v>70</v>
      </c>
      <c r="C34">
        <v>50</v>
      </c>
      <c r="D34">
        <v>26</v>
      </c>
      <c r="E34">
        <v>14</v>
      </c>
      <c r="F34">
        <v>9</v>
      </c>
      <c r="G34">
        <v>4</v>
      </c>
      <c r="H34">
        <v>2</v>
      </c>
      <c r="I34">
        <v>1E-3</v>
      </c>
      <c r="J34">
        <v>1E-3</v>
      </c>
      <c r="K34">
        <v>1E-3</v>
      </c>
    </row>
    <row r="35" spans="1:11" x14ac:dyDescent="0.25">
      <c r="A35" s="1" t="s">
        <v>30</v>
      </c>
      <c r="B35">
        <v>60</v>
      </c>
      <c r="C35">
        <v>54</v>
      </c>
      <c r="D35">
        <v>28</v>
      </c>
      <c r="E35">
        <v>15</v>
      </c>
      <c r="F35">
        <v>9</v>
      </c>
      <c r="G35">
        <v>4</v>
      </c>
      <c r="H35">
        <v>2</v>
      </c>
      <c r="I35">
        <v>1E-3</v>
      </c>
      <c r="J35">
        <v>1E-3</v>
      </c>
      <c r="K35">
        <v>1E-3</v>
      </c>
    </row>
    <row r="36" spans="1:11" x14ac:dyDescent="0.25">
      <c r="A36" s="1" t="s">
        <v>31</v>
      </c>
      <c r="B36">
        <v>391</v>
      </c>
      <c r="C36">
        <v>135</v>
      </c>
      <c r="D36">
        <v>70</v>
      </c>
      <c r="E36">
        <v>37</v>
      </c>
      <c r="F36">
        <v>23</v>
      </c>
      <c r="G36">
        <v>10</v>
      </c>
      <c r="H36">
        <v>6</v>
      </c>
      <c r="I36">
        <v>1E-3</v>
      </c>
      <c r="J36">
        <v>1E-3</v>
      </c>
      <c r="K36">
        <v>1E-3</v>
      </c>
    </row>
    <row r="37" spans="1:11" x14ac:dyDescent="0.25">
      <c r="A37" s="1" t="s">
        <v>32</v>
      </c>
      <c r="B37">
        <v>722</v>
      </c>
      <c r="C37">
        <v>862</v>
      </c>
      <c r="D37">
        <v>862</v>
      </c>
      <c r="E37">
        <v>896</v>
      </c>
      <c r="F37">
        <v>896</v>
      </c>
      <c r="G37">
        <v>896</v>
      </c>
      <c r="H37">
        <v>896</v>
      </c>
      <c r="I37">
        <v>896</v>
      </c>
      <c r="J37">
        <v>896</v>
      </c>
      <c r="K37">
        <v>896</v>
      </c>
    </row>
    <row r="38" spans="1:11" x14ac:dyDescent="0.25">
      <c r="A38" s="1" t="s">
        <v>33</v>
      </c>
      <c r="B38">
        <v>223</v>
      </c>
      <c r="C38">
        <v>142</v>
      </c>
      <c r="D38">
        <v>83</v>
      </c>
      <c r="E38">
        <v>85</v>
      </c>
      <c r="F38">
        <v>90</v>
      </c>
      <c r="G38">
        <v>95</v>
      </c>
      <c r="H38">
        <v>95</v>
      </c>
      <c r="I38">
        <v>1E-3</v>
      </c>
      <c r="J38">
        <v>1E-3</v>
      </c>
      <c r="K38">
        <v>1E-3</v>
      </c>
    </row>
    <row r="39" spans="1:11" x14ac:dyDescent="0.25">
      <c r="A39" s="1" t="s">
        <v>34</v>
      </c>
      <c r="B39">
        <v>4688</v>
      </c>
      <c r="C39">
        <v>5345</v>
      </c>
      <c r="D39">
        <v>5826</v>
      </c>
      <c r="E39">
        <v>5398</v>
      </c>
      <c r="F39">
        <v>5131</v>
      </c>
      <c r="G39">
        <v>4864</v>
      </c>
      <c r="H39">
        <v>4650</v>
      </c>
      <c r="I39">
        <v>3955</v>
      </c>
      <c r="J39">
        <v>1924</v>
      </c>
      <c r="K39">
        <v>748</v>
      </c>
    </row>
    <row r="40" spans="1:11" x14ac:dyDescent="0.25">
      <c r="A40" s="1" t="s">
        <v>35</v>
      </c>
      <c r="B40">
        <v>2559</v>
      </c>
      <c r="C40">
        <v>3483</v>
      </c>
      <c r="D40">
        <v>3796</v>
      </c>
      <c r="E40">
        <v>3518</v>
      </c>
      <c r="F40">
        <v>3344</v>
      </c>
      <c r="G40">
        <v>3170</v>
      </c>
      <c r="H40">
        <v>3030</v>
      </c>
      <c r="I40">
        <v>2577</v>
      </c>
      <c r="J40">
        <v>1254</v>
      </c>
      <c r="K40">
        <v>488</v>
      </c>
    </row>
    <row r="41" spans="1:11" x14ac:dyDescent="0.25">
      <c r="A41" s="1" t="s">
        <v>36</v>
      </c>
      <c r="B41">
        <v>450</v>
      </c>
      <c r="C41">
        <v>353</v>
      </c>
      <c r="D41">
        <v>346</v>
      </c>
      <c r="E41">
        <v>342</v>
      </c>
      <c r="F41">
        <v>198</v>
      </c>
      <c r="G41">
        <v>116</v>
      </c>
      <c r="H41">
        <v>116</v>
      </c>
      <c r="I41">
        <v>102</v>
      </c>
      <c r="J41">
        <v>14</v>
      </c>
      <c r="K41">
        <v>1E-3</v>
      </c>
    </row>
    <row r="42" spans="1:11" x14ac:dyDescent="0.25">
      <c r="A42" s="1" t="s">
        <v>37</v>
      </c>
      <c r="B42">
        <v>575</v>
      </c>
      <c r="C42">
        <v>841</v>
      </c>
      <c r="D42">
        <v>824</v>
      </c>
      <c r="E42">
        <v>774</v>
      </c>
      <c r="F42">
        <v>765</v>
      </c>
      <c r="G42">
        <v>690</v>
      </c>
      <c r="H42">
        <v>538</v>
      </c>
      <c r="I42">
        <v>294</v>
      </c>
      <c r="J42">
        <v>235</v>
      </c>
      <c r="K42">
        <v>1E-3</v>
      </c>
    </row>
    <row r="43" spans="1:11" x14ac:dyDescent="0.25">
      <c r="A43" s="1" t="s">
        <v>38</v>
      </c>
      <c r="B43">
        <v>2512</v>
      </c>
      <c r="C43">
        <v>2286</v>
      </c>
      <c r="D43">
        <v>2309</v>
      </c>
      <c r="E43">
        <v>1829</v>
      </c>
      <c r="F43">
        <v>1463</v>
      </c>
      <c r="G43">
        <v>1029</v>
      </c>
      <c r="H43">
        <v>869</v>
      </c>
      <c r="I43">
        <v>320</v>
      </c>
      <c r="J43">
        <v>1E-3</v>
      </c>
      <c r="K43">
        <v>1E-3</v>
      </c>
    </row>
    <row r="44" spans="1:11" x14ac:dyDescent="0.25">
      <c r="A44" s="1" t="s">
        <v>39</v>
      </c>
      <c r="B44">
        <v>3625</v>
      </c>
      <c r="C44">
        <v>3627</v>
      </c>
      <c r="D44">
        <v>3446</v>
      </c>
      <c r="E44">
        <v>2720</v>
      </c>
      <c r="F44">
        <v>2249</v>
      </c>
      <c r="G44">
        <v>1523</v>
      </c>
      <c r="H44">
        <v>943</v>
      </c>
      <c r="I44">
        <v>725</v>
      </c>
      <c r="J44">
        <v>653</v>
      </c>
      <c r="K44">
        <v>363</v>
      </c>
    </row>
    <row r="45" spans="1:11" x14ac:dyDescent="0.25">
      <c r="A45" s="1" t="s">
        <v>40</v>
      </c>
      <c r="B45">
        <v>1403</v>
      </c>
      <c r="C45">
        <v>1420</v>
      </c>
      <c r="D45">
        <v>1250</v>
      </c>
      <c r="E45">
        <v>1150</v>
      </c>
      <c r="F45">
        <v>937</v>
      </c>
      <c r="G45">
        <v>554</v>
      </c>
      <c r="H45">
        <v>284</v>
      </c>
      <c r="I45">
        <v>227</v>
      </c>
      <c r="J45">
        <v>227</v>
      </c>
      <c r="K45">
        <v>1E-3</v>
      </c>
    </row>
    <row r="46" spans="1:11" x14ac:dyDescent="0.25">
      <c r="A46" s="1" t="s">
        <v>41</v>
      </c>
      <c r="B46">
        <v>381</v>
      </c>
      <c r="C46">
        <v>648</v>
      </c>
      <c r="D46">
        <v>745</v>
      </c>
      <c r="E46">
        <v>732</v>
      </c>
      <c r="F46">
        <v>700</v>
      </c>
      <c r="G46">
        <v>499</v>
      </c>
      <c r="H46">
        <v>492</v>
      </c>
      <c r="I46">
        <v>454</v>
      </c>
      <c r="J46">
        <v>376</v>
      </c>
      <c r="K46">
        <v>104</v>
      </c>
    </row>
    <row r="47" spans="1:11" x14ac:dyDescent="0.25">
      <c r="A47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tabSelected="1" topLeftCell="A5" workbookViewId="0">
      <selection activeCell="F42" sqref="F42"/>
    </sheetView>
  </sheetViews>
  <sheetFormatPr defaultColWidth="11.42578125" defaultRowHeight="15" x14ac:dyDescent="0.25"/>
  <cols>
    <col min="3" max="3" width="35.7109375" customWidth="1"/>
  </cols>
  <sheetData>
    <row r="10" spans="3:3" x14ac:dyDescent="0.25">
      <c r="C10" s="9">
        <v>44671.566235937498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50"/>
  <sheetViews>
    <sheetView topLeftCell="E1" zoomScale="60" zoomScaleNormal="60" workbookViewId="0">
      <selection activeCell="Z4" sqref="Z4:AJ49"/>
    </sheetView>
  </sheetViews>
  <sheetFormatPr defaultColWidth="11.42578125" defaultRowHeight="15" x14ac:dyDescent="0.25"/>
  <cols>
    <col min="1" max="1" width="37.5703125" bestFit="1" customWidth="1"/>
    <col min="2" max="11" width="14.7109375" bestFit="1" customWidth="1"/>
    <col min="12" max="13" width="5.42578125" customWidth="1"/>
    <col min="14" max="14" width="15.140625" customWidth="1"/>
    <col min="15" max="20" width="6.28515625" style="2" bestFit="1" customWidth="1"/>
    <col min="21" max="23" width="6.28515625" style="2" customWidth="1"/>
    <col min="24" max="24" width="8" style="2" bestFit="1" customWidth="1"/>
    <col min="25" max="25" width="9.28515625" style="2" customWidth="1"/>
    <col min="26" max="26" width="11.5703125" customWidth="1"/>
    <col min="27" max="36" width="7.7109375" customWidth="1"/>
    <col min="37" max="37" width="6.28515625" customWidth="1"/>
    <col min="38" max="38" width="13.7109375" customWidth="1"/>
    <col min="39" max="44" width="7.7109375" style="2" customWidth="1"/>
    <col min="45" max="48" width="7.7109375" customWidth="1"/>
    <col min="49" max="51" width="12" bestFit="1" customWidth="1"/>
    <col min="52" max="52" width="15.5703125" bestFit="1" customWidth="1"/>
  </cols>
  <sheetData>
    <row r="2" spans="1:48" x14ac:dyDescent="0.25">
      <c r="A2" t="s">
        <v>48</v>
      </c>
      <c r="N2" t="s">
        <v>49</v>
      </c>
      <c r="Z2" t="s">
        <v>50</v>
      </c>
      <c r="AL2" t="s">
        <v>49</v>
      </c>
    </row>
    <row r="3" spans="1:48" x14ac:dyDescent="0.25">
      <c r="A3" s="10" t="s">
        <v>51</v>
      </c>
      <c r="B3" s="10" t="s">
        <v>52</v>
      </c>
    </row>
    <row r="4" spans="1:48" x14ac:dyDescent="0.25">
      <c r="A4" s="10" t="s">
        <v>65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58</v>
      </c>
      <c r="I4" t="s">
        <v>59</v>
      </c>
      <c r="J4" t="s">
        <v>63</v>
      </c>
      <c r="K4" t="s">
        <v>64</v>
      </c>
      <c r="O4" s="1" t="s">
        <v>42</v>
      </c>
      <c r="P4" s="1" t="s">
        <v>43</v>
      </c>
      <c r="Q4" s="1" t="s">
        <v>44</v>
      </c>
      <c r="R4" s="1" t="s">
        <v>45</v>
      </c>
      <c r="S4" s="1" t="s">
        <v>46</v>
      </c>
      <c r="T4" s="1" t="s">
        <v>47</v>
      </c>
      <c r="U4" s="1" t="s">
        <v>58</v>
      </c>
      <c r="V4" s="1" t="s">
        <v>59</v>
      </c>
      <c r="W4" s="1" t="s">
        <v>63</v>
      </c>
      <c r="X4" s="1" t="s">
        <v>64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  <c r="AG4" s="1" t="s">
        <v>58</v>
      </c>
      <c r="AH4" s="1" t="s">
        <v>59</v>
      </c>
      <c r="AI4" s="1" t="s">
        <v>63</v>
      </c>
      <c r="AJ4" s="1" t="s">
        <v>64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  <c r="AR4" s="1" t="s">
        <v>47</v>
      </c>
      <c r="AS4" s="1" t="s">
        <v>58</v>
      </c>
      <c r="AT4" s="1" t="s">
        <v>59</v>
      </c>
      <c r="AU4" s="1" t="s">
        <v>63</v>
      </c>
      <c r="AV4" s="1" t="s">
        <v>64</v>
      </c>
    </row>
    <row r="5" spans="1:48" x14ac:dyDescent="0.25">
      <c r="A5" s="3" t="s">
        <v>3</v>
      </c>
      <c r="B5" s="4">
        <v>2.9041188119606405</v>
      </c>
      <c r="C5" s="4">
        <v>6.5913573389342135</v>
      </c>
      <c r="D5" s="4">
        <v>2.1994267538063297</v>
      </c>
      <c r="E5" s="4">
        <v>1.7290844735355113</v>
      </c>
      <c r="F5" s="4">
        <v>1.5393677855868584</v>
      </c>
      <c r="G5" s="4">
        <v>1.5053219804971465</v>
      </c>
      <c r="H5" s="4">
        <v>1.4703002922483692</v>
      </c>
      <c r="I5" s="4">
        <v>1.4703002922483674</v>
      </c>
      <c r="J5" s="4">
        <v>1.4703002922483683</v>
      </c>
      <c r="K5" s="4">
        <v>1.4703002922483674</v>
      </c>
      <c r="N5" s="3" t="str">
        <f t="shared" ref="N5:N47" si="0">A5</f>
        <v>C_AUS</v>
      </c>
      <c r="O5">
        <f>VLOOKUP($N5,p_ref!$A:$K,MATCH(Calibrate_Prices!O$4,p_ref!$A$1:$K$1,0),FALSE)</f>
        <v>3</v>
      </c>
      <c r="P5">
        <f>VLOOKUP($N5,p_ref!$A:$K,MATCH(Calibrate_Prices!P$4,p_ref!$A$1:$K$1,0),FALSE)</f>
        <v>4.5599999999999996</v>
      </c>
      <c r="Q5">
        <f>VLOOKUP($N5,p_ref!$A:$K,MATCH(Calibrate_Prices!Q$4,p_ref!$A$1:$K$1,0),FALSE)</f>
        <v>4.63</v>
      </c>
      <c r="R5">
        <f>VLOOKUP($N5,p_ref!$A:$K,MATCH(Calibrate_Prices!R$4,p_ref!$A$1:$K$1,0),FALSE)</f>
        <v>4.3600000000000003</v>
      </c>
      <c r="S5">
        <f>VLOOKUP($N5,p_ref!$A:$K,MATCH(Calibrate_Prices!S$4,p_ref!$A$1:$K$1,0),FALSE)</f>
        <v>4.29</v>
      </c>
      <c r="T5">
        <f>VLOOKUP($N5,p_ref!$A:$K,MATCH(Calibrate_Prices!T$4,p_ref!$A$1:$K$1,0),FALSE)</f>
        <v>4.16</v>
      </c>
      <c r="U5">
        <f>VLOOKUP($N5,p_ref!$A:$K,MATCH(Calibrate_Prices!U$4,p_ref!$A$1:$K$1,0),FALSE)</f>
        <v>6.43</v>
      </c>
      <c r="V5">
        <f>VLOOKUP($N5,p_ref!$A:$K,MATCH(Calibrate_Prices!V$4,p_ref!$A$1:$K$1,0),FALSE)</f>
        <v>2.35</v>
      </c>
      <c r="W5">
        <f>VLOOKUP($N5,p_ref!$A:$K,MATCH(Calibrate_Prices!W$4,p_ref!$A$1:$K$1,0),FALSE)</f>
        <v>1.92</v>
      </c>
      <c r="X5">
        <f>VLOOKUP($N5,p_ref!$A:$K,MATCH(Calibrate_Prices!X$4,p_ref!$A$1:$K$1,0),FALSE)</f>
        <v>1.68</v>
      </c>
      <c r="Z5" s="3" t="str">
        <f t="shared" ref="Z5:Z49" si="1">N5</f>
        <v>C_AUS</v>
      </c>
      <c r="AA5" s="2">
        <f t="shared" ref="AA5:AA49" si="2">IF(B5=0,O5,ROUND(B5,2))</f>
        <v>2.9</v>
      </c>
      <c r="AB5" s="2">
        <f t="shared" ref="AB5:AB49" si="3">IF(C5=0,P5,ROUND(C5,2))</f>
        <v>6.59</v>
      </c>
      <c r="AC5" s="2">
        <f t="shared" ref="AC5:AC49" si="4">IF(D5=0,Q5,ROUND(D5,2))</f>
        <v>2.2000000000000002</v>
      </c>
      <c r="AD5" s="2">
        <f t="shared" ref="AD5:AD49" si="5">IF(E5=0,R5,ROUND(E5,2))</f>
        <v>1.73</v>
      </c>
      <c r="AE5" s="2">
        <f t="shared" ref="AE5:AE49" si="6">IF(F5=0,S5,ROUND(F5,2))</f>
        <v>1.54</v>
      </c>
      <c r="AF5" s="2">
        <f t="shared" ref="AF5:AF49" si="7">IF(G5=0,T5,ROUND(G5,2))</f>
        <v>1.51</v>
      </c>
      <c r="AG5" s="2">
        <f t="shared" ref="AG5:AG49" si="8">IF(H5=0,U5,ROUND(H5,2))</f>
        <v>1.47</v>
      </c>
      <c r="AH5" s="2">
        <f t="shared" ref="AH5:AH49" si="9">IF(I5=0,V5,ROUND(I5,2))</f>
        <v>1.47</v>
      </c>
      <c r="AI5" s="2">
        <f t="shared" ref="AI5:AI49" si="10">IF(J5=0,W5,ROUND(J5,2))</f>
        <v>1.47</v>
      </c>
      <c r="AJ5" s="2">
        <f t="shared" ref="AJ5:AJ49" si="11">IF(K5=0,X5,ROUND(K5,2))</f>
        <v>1.47</v>
      </c>
      <c r="AL5" s="3" t="str">
        <f t="shared" ref="AL5:AL49" si="12">Z5</f>
        <v>C_AUS</v>
      </c>
      <c r="AM5" s="5">
        <f t="shared" ref="AM5:AM49" si="13">(AA5-O5)/O5</f>
        <v>-3.3333333333333361E-2</v>
      </c>
      <c r="AN5" s="5">
        <f t="shared" ref="AN5:AN49" si="14">(AB5-P5)/P5</f>
        <v>0.44517543859649134</v>
      </c>
      <c r="AO5" s="5">
        <f t="shared" ref="AO5:AO49" si="15">(AC5-Q5)/Q5</f>
        <v>-0.52483801295896326</v>
      </c>
      <c r="AP5" s="5">
        <f t="shared" ref="AP5:AP49" si="16">(AD5-R5)/R5</f>
        <v>-0.60321100917431192</v>
      </c>
      <c r="AQ5" s="5">
        <f t="shared" ref="AQ5:AQ49" si="17">(AE5-S5)/S5</f>
        <v>-0.64102564102564097</v>
      </c>
      <c r="AR5" s="5">
        <f t="shared" ref="AR5:AR49" si="18">(AF5-T5)/T5</f>
        <v>-0.63701923076923084</v>
      </c>
      <c r="AS5" s="5">
        <f t="shared" ref="AS5:AS49" si="19">(AG5-U5)/U5</f>
        <v>-0.77138413685847596</v>
      </c>
      <c r="AT5" s="5">
        <f t="shared" ref="AT5:AT49" si="20">(AH5-V5)/V5</f>
        <v>-0.37446808510638302</v>
      </c>
      <c r="AU5" s="5">
        <f t="shared" ref="AU5:AU49" si="21">(AI5-W5)/W5</f>
        <v>-0.23437499999999997</v>
      </c>
      <c r="AV5" s="5">
        <f t="shared" ref="AV5:AV49" si="22">(AJ5-X5)/X5</f>
        <v>-0.12499999999999999</v>
      </c>
    </row>
    <row r="6" spans="1:48" x14ac:dyDescent="0.25">
      <c r="A6" s="3" t="s">
        <v>61</v>
      </c>
      <c r="B6" s="4">
        <v>3.4536339291602576</v>
      </c>
      <c r="C6" s="4">
        <v>7.0865697983218876</v>
      </c>
      <c r="D6" s="4">
        <v>2.7532279432059839</v>
      </c>
      <c r="E6" s="4">
        <v>2.2634621739483327</v>
      </c>
      <c r="F6" s="4">
        <v>2.0364699174885894</v>
      </c>
      <c r="G6" s="4">
        <v>1.8082592376914377</v>
      </c>
      <c r="H6" s="4">
        <v>1.7913433025623151</v>
      </c>
      <c r="I6" s="4">
        <v>1.7810058931979005</v>
      </c>
      <c r="J6" s="4">
        <v>1.7739785658903504</v>
      </c>
      <c r="K6" s="4">
        <v>1.7739785658903482</v>
      </c>
      <c r="N6" s="3" t="str">
        <f t="shared" si="0"/>
        <v>C_BD</v>
      </c>
      <c r="O6">
        <f>VLOOKUP($N6,p_ref!$A:$K,MATCH(Calibrate_Prices!O$4,p_ref!$A$1:$K$1,0),FALSE)</f>
        <v>3.55</v>
      </c>
      <c r="P6">
        <f>VLOOKUP($N6,p_ref!$A:$K,MATCH(Calibrate_Prices!P$4,p_ref!$A$1:$K$1,0),FALSE)</f>
        <v>5.08</v>
      </c>
      <c r="Q6">
        <f>VLOOKUP($N6,p_ref!$A:$K,MATCH(Calibrate_Prices!Q$4,p_ref!$A$1:$K$1,0),FALSE)</f>
        <v>5.14</v>
      </c>
      <c r="R6">
        <f>VLOOKUP($N6,p_ref!$A:$K,MATCH(Calibrate_Prices!R$4,p_ref!$A$1:$K$1,0),FALSE)</f>
        <v>4.84</v>
      </c>
      <c r="S6">
        <f>VLOOKUP($N6,p_ref!$A:$K,MATCH(Calibrate_Prices!S$4,p_ref!$A$1:$K$1,0),FALSE)</f>
        <v>4.75</v>
      </c>
      <c r="T6">
        <f>VLOOKUP($N6,p_ref!$A:$K,MATCH(Calibrate_Prices!T$4,p_ref!$A$1:$K$1,0),FALSE)</f>
        <v>4.6399999999999997</v>
      </c>
      <c r="U6">
        <f>VLOOKUP($N6,p_ref!$A:$K,MATCH(Calibrate_Prices!U$4,p_ref!$A$1:$K$1,0),FALSE)</f>
        <v>6.91</v>
      </c>
      <c r="V6">
        <f>VLOOKUP($N6,p_ref!$A:$K,MATCH(Calibrate_Prices!V$4,p_ref!$A$1:$K$1,0),FALSE)</f>
        <v>2.91</v>
      </c>
      <c r="W6">
        <f>VLOOKUP($N6,p_ref!$A:$K,MATCH(Calibrate_Prices!W$4,p_ref!$A$1:$K$1,0),FALSE)</f>
        <v>2.48</v>
      </c>
      <c r="X6">
        <f>VLOOKUP($N6,p_ref!$A:$K,MATCH(Calibrate_Prices!X$4,p_ref!$A$1:$K$1,0),FALSE)</f>
        <v>2.1800000000000002</v>
      </c>
      <c r="Z6" s="3" t="str">
        <f t="shared" si="1"/>
        <v>C_BD</v>
      </c>
      <c r="AA6" s="2">
        <f t="shared" si="2"/>
        <v>3.45</v>
      </c>
      <c r="AB6" s="2">
        <f t="shared" si="3"/>
        <v>7.09</v>
      </c>
      <c r="AC6" s="2">
        <f t="shared" si="4"/>
        <v>2.75</v>
      </c>
      <c r="AD6" s="2">
        <f t="shared" si="5"/>
        <v>2.2599999999999998</v>
      </c>
      <c r="AE6" s="2">
        <f t="shared" si="6"/>
        <v>2.04</v>
      </c>
      <c r="AF6" s="2">
        <f t="shared" si="7"/>
        <v>1.81</v>
      </c>
      <c r="AG6" s="2">
        <f t="shared" si="8"/>
        <v>1.79</v>
      </c>
      <c r="AH6" s="2">
        <f t="shared" si="9"/>
        <v>1.78</v>
      </c>
      <c r="AI6" s="2">
        <f t="shared" si="10"/>
        <v>1.77</v>
      </c>
      <c r="AJ6" s="2">
        <f t="shared" si="11"/>
        <v>1.77</v>
      </c>
      <c r="AL6" s="3" t="str">
        <f t="shared" si="12"/>
        <v>C_BD</v>
      </c>
      <c r="AM6" s="5">
        <f t="shared" si="13"/>
        <v>-2.8169014084506942E-2</v>
      </c>
      <c r="AN6" s="5">
        <f t="shared" si="14"/>
        <v>0.39566929133858264</v>
      </c>
      <c r="AO6" s="5">
        <f t="shared" si="15"/>
        <v>-0.46498054474708167</v>
      </c>
      <c r="AP6" s="5">
        <f t="shared" si="16"/>
        <v>-0.53305785123966942</v>
      </c>
      <c r="AQ6" s="5">
        <f t="shared" si="17"/>
        <v>-0.57052631578947366</v>
      </c>
      <c r="AR6" s="5">
        <f t="shared" si="18"/>
        <v>-0.60991379310344829</v>
      </c>
      <c r="AS6" s="5">
        <f t="shared" si="19"/>
        <v>-0.74095513748191022</v>
      </c>
      <c r="AT6" s="5">
        <f t="shared" si="20"/>
        <v>-0.38831615120274915</v>
      </c>
      <c r="AU6" s="5">
        <f t="shared" si="21"/>
        <v>-0.28629032258064513</v>
      </c>
      <c r="AV6" s="5">
        <f t="shared" si="22"/>
        <v>-0.18807339449541288</v>
      </c>
    </row>
    <row r="7" spans="1:48" x14ac:dyDescent="0.25">
      <c r="A7" s="3" t="s">
        <v>1</v>
      </c>
      <c r="B7" s="4">
        <v>3.4882865293855954</v>
      </c>
      <c r="C7" s="4">
        <v>6.829560093532332</v>
      </c>
      <c r="D7" s="4">
        <v>2.6158089988150772</v>
      </c>
      <c r="E7" s="4">
        <v>2.0649235268874877</v>
      </c>
      <c r="F7" s="4">
        <v>1.9083264887347668</v>
      </c>
      <c r="G7" s="4">
        <v>1.8702914240357313</v>
      </c>
      <c r="H7" s="4">
        <v>1.8007282350774148</v>
      </c>
      <c r="I7" s="4">
        <v>1.7999348836150688</v>
      </c>
      <c r="J7" s="4">
        <v>1.7991411183692763</v>
      </c>
      <c r="K7" s="4">
        <v>1.7991411188297954</v>
      </c>
      <c r="N7" s="3" t="str">
        <f t="shared" si="0"/>
        <v>C_BRA</v>
      </c>
      <c r="O7">
        <f>VLOOKUP($N7,p_ref!$A:$K,MATCH(Calibrate_Prices!O$4,p_ref!$A$1:$K$1,0),FALSE)</f>
        <v>3.59</v>
      </c>
      <c r="P7">
        <f>VLOOKUP($N7,p_ref!$A:$K,MATCH(Calibrate_Prices!P$4,p_ref!$A$1:$K$1,0),FALSE)</f>
        <v>4.8499999999999996</v>
      </c>
      <c r="Q7">
        <f>VLOOKUP($N7,p_ref!$A:$K,MATCH(Calibrate_Prices!Q$4,p_ref!$A$1:$K$1,0),FALSE)</f>
        <v>4.88</v>
      </c>
      <c r="R7">
        <f>VLOOKUP($N7,p_ref!$A:$K,MATCH(Calibrate_Prices!R$4,p_ref!$A$1:$K$1,0),FALSE)</f>
        <v>4.63</v>
      </c>
      <c r="S7">
        <f>VLOOKUP($N7,p_ref!$A:$K,MATCH(Calibrate_Prices!S$4,p_ref!$A$1:$K$1,0),FALSE)</f>
        <v>4.54</v>
      </c>
      <c r="T7">
        <f>VLOOKUP($N7,p_ref!$A:$K,MATCH(Calibrate_Prices!T$4,p_ref!$A$1:$K$1,0),FALSE)</f>
        <v>4.43</v>
      </c>
      <c r="U7">
        <f>VLOOKUP($N7,p_ref!$A:$K,MATCH(Calibrate_Prices!U$4,p_ref!$A$1:$K$1,0),FALSE)</f>
        <v>6.7</v>
      </c>
      <c r="V7">
        <f>VLOOKUP($N7,p_ref!$A:$K,MATCH(Calibrate_Prices!V$4,p_ref!$A$1:$K$1,0),FALSE)</f>
        <v>2.89</v>
      </c>
      <c r="W7">
        <f>VLOOKUP($N7,p_ref!$A:$K,MATCH(Calibrate_Prices!W$4,p_ref!$A$1:$K$1,0),FALSE)</f>
        <v>2.5099999999999998</v>
      </c>
      <c r="X7">
        <f>VLOOKUP($N7,p_ref!$A:$K,MATCH(Calibrate_Prices!X$4,p_ref!$A$1:$K$1,0),FALSE)</f>
        <v>2.34</v>
      </c>
      <c r="Z7" s="3" t="str">
        <f t="shared" si="1"/>
        <v>C_BRA</v>
      </c>
      <c r="AA7" s="2">
        <f t="shared" si="2"/>
        <v>3.49</v>
      </c>
      <c r="AB7" s="2">
        <f t="shared" si="3"/>
        <v>6.83</v>
      </c>
      <c r="AC7" s="2">
        <f t="shared" si="4"/>
        <v>2.62</v>
      </c>
      <c r="AD7" s="2">
        <f t="shared" si="5"/>
        <v>2.06</v>
      </c>
      <c r="AE7" s="2">
        <f t="shared" si="6"/>
        <v>1.91</v>
      </c>
      <c r="AF7" s="2">
        <f t="shared" si="7"/>
        <v>1.87</v>
      </c>
      <c r="AG7" s="2">
        <f t="shared" si="8"/>
        <v>1.8</v>
      </c>
      <c r="AH7" s="2">
        <f t="shared" si="9"/>
        <v>1.8</v>
      </c>
      <c r="AI7" s="2">
        <f t="shared" si="10"/>
        <v>1.8</v>
      </c>
      <c r="AJ7" s="2">
        <f t="shared" si="11"/>
        <v>1.8</v>
      </c>
      <c r="AL7" s="3" t="str">
        <f t="shared" si="12"/>
        <v>C_BRA</v>
      </c>
      <c r="AM7" s="5">
        <f t="shared" si="13"/>
        <v>-2.785515320334252E-2</v>
      </c>
      <c r="AN7" s="5">
        <f t="shared" si="14"/>
        <v>0.40824742268041248</v>
      </c>
      <c r="AO7" s="5">
        <f t="shared" si="15"/>
        <v>-0.46311475409836061</v>
      </c>
      <c r="AP7" s="5">
        <f t="shared" si="16"/>
        <v>-0.55507559395248374</v>
      </c>
      <c r="AQ7" s="5">
        <f t="shared" si="17"/>
        <v>-0.57929515418502198</v>
      </c>
      <c r="AR7" s="5">
        <f t="shared" si="18"/>
        <v>-0.57787810383747173</v>
      </c>
      <c r="AS7" s="5">
        <f t="shared" si="19"/>
        <v>-0.73134328358208955</v>
      </c>
      <c r="AT7" s="5">
        <f t="shared" si="20"/>
        <v>-0.37716262975778547</v>
      </c>
      <c r="AU7" s="5">
        <f t="shared" si="21"/>
        <v>-0.28286852589641426</v>
      </c>
      <c r="AV7" s="5">
        <f t="shared" si="22"/>
        <v>-0.2307692307692307</v>
      </c>
    </row>
    <row r="8" spans="1:48" x14ac:dyDescent="0.25">
      <c r="A8" s="3" t="s">
        <v>12</v>
      </c>
      <c r="B8" s="4">
        <v>3.5183197524302048</v>
      </c>
      <c r="C8" s="4">
        <v>3.6031080069585384</v>
      </c>
      <c r="D8" s="4">
        <v>2.9327162002194682</v>
      </c>
      <c r="E8" s="4">
        <v>2.6129049714900798</v>
      </c>
      <c r="F8" s="4">
        <v>2.5831515075498546</v>
      </c>
      <c r="G8" s="4">
        <v>2.5766846334964821</v>
      </c>
      <c r="H8" s="4">
        <v>2.5696333145456829</v>
      </c>
      <c r="I8" s="4">
        <v>2.5696333145456864</v>
      </c>
      <c r="J8" s="4">
        <v>2.5696333145456847</v>
      </c>
      <c r="K8" s="4">
        <v>2.5696333145456864</v>
      </c>
      <c r="N8" s="3" t="str">
        <f t="shared" si="0"/>
        <v>C_CAN</v>
      </c>
      <c r="O8">
        <f>VLOOKUP($N8,p_ref!$A:$K,MATCH(Calibrate_Prices!O$4,p_ref!$A$1:$K$1,0),FALSE)</f>
        <v>3.91</v>
      </c>
      <c r="P8">
        <f>VLOOKUP($N8,p_ref!$A:$K,MATCH(Calibrate_Prices!P$4,p_ref!$A$1:$K$1,0),FALSE)</f>
        <v>3.89</v>
      </c>
      <c r="Q8">
        <f>VLOOKUP($N8,p_ref!$A:$K,MATCH(Calibrate_Prices!Q$4,p_ref!$A$1:$K$1,0),FALSE)</f>
        <v>3.72</v>
      </c>
      <c r="R8">
        <f>VLOOKUP($N8,p_ref!$A:$K,MATCH(Calibrate_Prices!R$4,p_ref!$A$1:$K$1,0),FALSE)</f>
        <v>3.64</v>
      </c>
      <c r="S8">
        <f>VLOOKUP($N8,p_ref!$A:$K,MATCH(Calibrate_Prices!S$4,p_ref!$A$1:$K$1,0),FALSE)</f>
        <v>3.62</v>
      </c>
      <c r="T8">
        <f>VLOOKUP($N8,p_ref!$A:$K,MATCH(Calibrate_Prices!T$4,p_ref!$A$1:$K$1,0),FALSE)</f>
        <v>4.03</v>
      </c>
      <c r="U8">
        <f>VLOOKUP($N8,p_ref!$A:$K,MATCH(Calibrate_Prices!U$4,p_ref!$A$1:$K$1,0),FALSE)</f>
        <v>6.3</v>
      </c>
      <c r="V8">
        <f>VLOOKUP($N8,p_ref!$A:$K,MATCH(Calibrate_Prices!V$4,p_ref!$A$1:$K$1,0),FALSE)</f>
        <v>3.12</v>
      </c>
      <c r="W8">
        <f>VLOOKUP($N8,p_ref!$A:$K,MATCH(Calibrate_Prices!W$4,p_ref!$A$1:$K$1,0),FALSE)</f>
        <v>3.12</v>
      </c>
      <c r="X8">
        <f>VLOOKUP($N8,p_ref!$A:$K,MATCH(Calibrate_Prices!X$4,p_ref!$A$1:$K$1,0),FALSE)</f>
        <v>3.12</v>
      </c>
      <c r="Z8" s="3" t="str">
        <f t="shared" si="1"/>
        <v>C_CAN</v>
      </c>
      <c r="AA8" s="2">
        <f t="shared" si="2"/>
        <v>3.52</v>
      </c>
      <c r="AB8" s="2">
        <f t="shared" si="3"/>
        <v>3.6</v>
      </c>
      <c r="AC8" s="2">
        <f t="shared" si="4"/>
        <v>2.93</v>
      </c>
      <c r="AD8" s="2">
        <f t="shared" si="5"/>
        <v>2.61</v>
      </c>
      <c r="AE8" s="2">
        <f t="shared" si="6"/>
        <v>2.58</v>
      </c>
      <c r="AF8" s="2">
        <f t="shared" si="7"/>
        <v>2.58</v>
      </c>
      <c r="AG8" s="2">
        <f t="shared" si="8"/>
        <v>2.57</v>
      </c>
      <c r="AH8" s="2">
        <f t="shared" si="9"/>
        <v>2.57</v>
      </c>
      <c r="AI8" s="2">
        <f t="shared" si="10"/>
        <v>2.57</v>
      </c>
      <c r="AJ8" s="2">
        <f t="shared" si="11"/>
        <v>2.57</v>
      </c>
      <c r="AL8" s="3" t="str">
        <f t="shared" si="12"/>
        <v>C_CAN</v>
      </c>
      <c r="AM8" s="5">
        <f t="shared" si="13"/>
        <v>-9.9744245524296699E-2</v>
      </c>
      <c r="AN8" s="5">
        <f t="shared" si="14"/>
        <v>-7.4550128534704371E-2</v>
      </c>
      <c r="AO8" s="5">
        <f t="shared" si="15"/>
        <v>-0.21236559139784947</v>
      </c>
      <c r="AP8" s="5">
        <f t="shared" si="16"/>
        <v>-0.28296703296703302</v>
      </c>
      <c r="AQ8" s="5">
        <f t="shared" si="17"/>
        <v>-0.287292817679558</v>
      </c>
      <c r="AR8" s="5">
        <f t="shared" si="18"/>
        <v>-0.35980148883374691</v>
      </c>
      <c r="AS8" s="5">
        <f t="shared" si="19"/>
        <v>-0.59206349206349207</v>
      </c>
      <c r="AT8" s="5">
        <f t="shared" si="20"/>
        <v>-0.17628205128205135</v>
      </c>
      <c r="AU8" s="5">
        <f t="shared" si="21"/>
        <v>-0.17628205128205135</v>
      </c>
      <c r="AV8" s="5">
        <f t="shared" si="22"/>
        <v>-0.17628205128205135</v>
      </c>
    </row>
    <row r="9" spans="1:48" x14ac:dyDescent="0.25">
      <c r="A9" s="3" t="s">
        <v>2</v>
      </c>
      <c r="B9" s="4">
        <v>3.5153515803157576</v>
      </c>
      <c r="C9" s="4">
        <v>6.9702832946851334</v>
      </c>
      <c r="D9" s="4">
        <v>2.7264044988127596</v>
      </c>
      <c r="E9" s="4">
        <v>2.1755190268878661</v>
      </c>
      <c r="F9" s="4">
        <v>2.0189219887347334</v>
      </c>
      <c r="G9" s="4">
        <v>1.980886924035703</v>
      </c>
      <c r="H9" s="4">
        <v>1.9113237350774146</v>
      </c>
      <c r="I9" s="4">
        <v>1.9105303836150702</v>
      </c>
      <c r="J9" s="4">
        <v>1.9097366183692754</v>
      </c>
      <c r="K9" s="4">
        <v>1.9097366188297951</v>
      </c>
      <c r="N9" s="3" t="str">
        <f t="shared" si="0"/>
        <v>C_CHL</v>
      </c>
      <c r="O9">
        <f>VLOOKUP($N9,p_ref!$A:$K,MATCH(Calibrate_Prices!O$4,p_ref!$A$1:$K$1,0),FALSE)</f>
        <v>3.61</v>
      </c>
      <c r="P9">
        <f>VLOOKUP($N9,p_ref!$A:$K,MATCH(Calibrate_Prices!P$4,p_ref!$A$1:$K$1,0),FALSE)</f>
        <v>4.96</v>
      </c>
      <c r="Q9">
        <f>VLOOKUP($N9,p_ref!$A:$K,MATCH(Calibrate_Prices!Q$4,p_ref!$A$1:$K$1,0),FALSE)</f>
        <v>5.0199999999999996</v>
      </c>
      <c r="R9">
        <f>VLOOKUP($N9,p_ref!$A:$K,MATCH(Calibrate_Prices!R$4,p_ref!$A$1:$K$1,0),FALSE)</f>
        <v>4.74</v>
      </c>
      <c r="S9">
        <f>VLOOKUP($N9,p_ref!$A:$K,MATCH(Calibrate_Prices!S$4,p_ref!$A$1:$K$1,0),FALSE)</f>
        <v>4.6500000000000004</v>
      </c>
      <c r="T9">
        <f>VLOOKUP($N9,p_ref!$A:$K,MATCH(Calibrate_Prices!T$4,p_ref!$A$1:$K$1,0),FALSE)</f>
        <v>4.54</v>
      </c>
      <c r="U9">
        <f>VLOOKUP($N9,p_ref!$A:$K,MATCH(Calibrate_Prices!U$4,p_ref!$A$1:$K$1,0),FALSE)</f>
        <v>6.81</v>
      </c>
      <c r="V9">
        <f>VLOOKUP($N9,p_ref!$A:$K,MATCH(Calibrate_Prices!V$4,p_ref!$A$1:$K$1,0),FALSE)</f>
        <v>2.96</v>
      </c>
      <c r="W9">
        <f>VLOOKUP($N9,p_ref!$A:$K,MATCH(Calibrate_Prices!W$4,p_ref!$A$1:$K$1,0),FALSE)</f>
        <v>2.5299999999999998</v>
      </c>
      <c r="X9">
        <f>VLOOKUP($N9,p_ref!$A:$K,MATCH(Calibrate_Prices!X$4,p_ref!$A$1:$K$1,0),FALSE)</f>
        <v>2.2799999999999998</v>
      </c>
      <c r="Z9" s="3" t="str">
        <f t="shared" si="1"/>
        <v>C_CHL</v>
      </c>
      <c r="AA9" s="2">
        <f t="shared" si="2"/>
        <v>3.52</v>
      </c>
      <c r="AB9" s="2">
        <f t="shared" si="3"/>
        <v>6.97</v>
      </c>
      <c r="AC9" s="2">
        <f t="shared" si="4"/>
        <v>2.73</v>
      </c>
      <c r="AD9" s="2">
        <f t="shared" si="5"/>
        <v>2.1800000000000002</v>
      </c>
      <c r="AE9" s="2">
        <f t="shared" si="6"/>
        <v>2.02</v>
      </c>
      <c r="AF9" s="2">
        <f t="shared" si="7"/>
        <v>1.98</v>
      </c>
      <c r="AG9" s="2">
        <f t="shared" si="8"/>
        <v>1.91</v>
      </c>
      <c r="AH9" s="2">
        <f t="shared" si="9"/>
        <v>1.91</v>
      </c>
      <c r="AI9" s="2">
        <f t="shared" si="10"/>
        <v>1.91</v>
      </c>
      <c r="AJ9" s="2">
        <f t="shared" si="11"/>
        <v>1.91</v>
      </c>
      <c r="AL9" s="3" t="str">
        <f t="shared" si="12"/>
        <v>C_CHL</v>
      </c>
      <c r="AM9" s="5">
        <f t="shared" si="13"/>
        <v>-2.4930747922437636E-2</v>
      </c>
      <c r="AN9" s="5">
        <f t="shared" si="14"/>
        <v>0.40524193548387094</v>
      </c>
      <c r="AO9" s="5">
        <f t="shared" si="15"/>
        <v>-0.45617529880478086</v>
      </c>
      <c r="AP9" s="5">
        <f t="shared" si="16"/>
        <v>-0.54008438818565396</v>
      </c>
      <c r="AQ9" s="5">
        <f t="shared" si="17"/>
        <v>-0.56559139784946244</v>
      </c>
      <c r="AR9" s="5">
        <f t="shared" si="18"/>
        <v>-0.56387665198237891</v>
      </c>
      <c r="AS9" s="5">
        <f t="shared" si="19"/>
        <v>-0.71953010279001461</v>
      </c>
      <c r="AT9" s="5">
        <f t="shared" si="20"/>
        <v>-0.35472972972972977</v>
      </c>
      <c r="AU9" s="5">
        <f t="shared" si="21"/>
        <v>-0.24505928853754938</v>
      </c>
      <c r="AV9" s="5">
        <f t="shared" si="22"/>
        <v>-0.16228070175438594</v>
      </c>
    </row>
    <row r="10" spans="1:48" x14ac:dyDescent="0.25">
      <c r="A10" s="3" t="s">
        <v>21</v>
      </c>
      <c r="B10" s="4">
        <v>3.4258719473086714</v>
      </c>
      <c r="C10" s="4">
        <v>7.4356004254506125</v>
      </c>
      <c r="D10" s="4">
        <v>2.7393890493469741</v>
      </c>
      <c r="E10" s="4">
        <v>2.2717936738979438</v>
      </c>
      <c r="F10" s="4">
        <v>2.044801417498272</v>
      </c>
      <c r="G10" s="4">
        <v>1.8165907376915327</v>
      </c>
      <c r="H10" s="4">
        <v>1.7996748025624265</v>
      </c>
      <c r="I10" s="4">
        <v>1.789337393197975</v>
      </c>
      <c r="J10" s="4">
        <v>1.7823100658903497</v>
      </c>
      <c r="K10" s="4">
        <v>1.7823100658903481</v>
      </c>
      <c r="N10" s="3" t="str">
        <f t="shared" si="0"/>
        <v>C_CHN_Eastern</v>
      </c>
      <c r="O10">
        <f>VLOOKUP($N10,p_ref!$A:$K,MATCH(Calibrate_Prices!O$4,p_ref!$A$1:$K$1,0),FALSE)</f>
        <v>3.52</v>
      </c>
      <c r="P10">
        <f>VLOOKUP($N10,p_ref!$A:$K,MATCH(Calibrate_Prices!P$4,p_ref!$A$1:$K$1,0),FALSE)</f>
        <v>5.24</v>
      </c>
      <c r="Q10">
        <f>VLOOKUP($N10,p_ref!$A:$K,MATCH(Calibrate_Prices!Q$4,p_ref!$A$1:$K$1,0),FALSE)</f>
        <v>5.44</v>
      </c>
      <c r="R10">
        <f>VLOOKUP($N10,p_ref!$A:$K,MATCH(Calibrate_Prices!R$4,p_ref!$A$1:$K$1,0),FALSE)</f>
        <v>5.36</v>
      </c>
      <c r="S10">
        <f>VLOOKUP($N10,p_ref!$A:$K,MATCH(Calibrate_Prices!S$4,p_ref!$A$1:$K$1,0),FALSE)</f>
        <v>5.32</v>
      </c>
      <c r="T10">
        <f>VLOOKUP($N10,p_ref!$A:$K,MATCH(Calibrate_Prices!T$4,p_ref!$A$1:$K$1,0),FALSE)</f>
        <v>5.1100000000000003</v>
      </c>
      <c r="U10">
        <f>VLOOKUP($N10,p_ref!$A:$K,MATCH(Calibrate_Prices!U$4,p_ref!$A$1:$K$1,0),FALSE)</f>
        <v>7.36</v>
      </c>
      <c r="V10">
        <f>VLOOKUP($N10,p_ref!$A:$K,MATCH(Calibrate_Prices!V$4,p_ref!$A$1:$K$1,0),FALSE)</f>
        <v>2.88</v>
      </c>
      <c r="W10">
        <f>VLOOKUP($N10,p_ref!$A:$K,MATCH(Calibrate_Prices!W$4,p_ref!$A$1:$K$1,0),FALSE)</f>
        <v>2.4500000000000002</v>
      </c>
      <c r="X10">
        <f>VLOOKUP($N10,p_ref!$A:$K,MATCH(Calibrate_Prices!X$4,p_ref!$A$1:$K$1,0),FALSE)</f>
        <v>2.12</v>
      </c>
      <c r="Z10" s="3" t="str">
        <f t="shared" si="1"/>
        <v>C_CHN_Eastern</v>
      </c>
      <c r="AA10" s="2">
        <f t="shared" si="2"/>
        <v>3.43</v>
      </c>
      <c r="AB10" s="2">
        <f t="shared" si="3"/>
        <v>7.44</v>
      </c>
      <c r="AC10" s="2">
        <f t="shared" si="4"/>
        <v>2.74</v>
      </c>
      <c r="AD10" s="2">
        <f t="shared" si="5"/>
        <v>2.27</v>
      </c>
      <c r="AE10" s="2">
        <f t="shared" si="6"/>
        <v>2.04</v>
      </c>
      <c r="AF10" s="2">
        <f t="shared" si="7"/>
        <v>1.82</v>
      </c>
      <c r="AG10" s="2">
        <f t="shared" si="8"/>
        <v>1.8</v>
      </c>
      <c r="AH10" s="2">
        <f t="shared" si="9"/>
        <v>1.79</v>
      </c>
      <c r="AI10" s="2">
        <f t="shared" si="10"/>
        <v>1.78</v>
      </c>
      <c r="AJ10" s="2">
        <f t="shared" si="11"/>
        <v>1.78</v>
      </c>
      <c r="AL10" s="3" t="str">
        <f t="shared" si="12"/>
        <v>C_CHN_Eastern</v>
      </c>
      <c r="AM10" s="5">
        <f t="shared" si="13"/>
        <v>-2.5568181818181778E-2</v>
      </c>
      <c r="AN10" s="5">
        <f t="shared" si="14"/>
        <v>0.41984732824427484</v>
      </c>
      <c r="AO10" s="5">
        <f t="shared" si="15"/>
        <v>-0.49632352941176472</v>
      </c>
      <c r="AP10" s="5">
        <f t="shared" si="16"/>
        <v>-0.57649253731343286</v>
      </c>
      <c r="AQ10" s="5">
        <f t="shared" si="17"/>
        <v>-0.61654135338345861</v>
      </c>
      <c r="AR10" s="5">
        <f t="shared" si="18"/>
        <v>-0.64383561643835618</v>
      </c>
      <c r="AS10" s="5">
        <f t="shared" si="19"/>
        <v>-0.75543478260869568</v>
      </c>
      <c r="AT10" s="5">
        <f t="shared" si="20"/>
        <v>-0.37847222222222221</v>
      </c>
      <c r="AU10" s="5">
        <f t="shared" si="21"/>
        <v>-0.2734693877551021</v>
      </c>
      <c r="AV10" s="5">
        <f t="shared" si="22"/>
        <v>-0.16037735849056606</v>
      </c>
    </row>
    <row r="11" spans="1:48" x14ac:dyDescent="0.25">
      <c r="A11" s="3" t="s">
        <v>6</v>
      </c>
      <c r="B11" s="4">
        <v>3.2486869385306392</v>
      </c>
      <c r="C11" s="4">
        <v>7.3574804256482711</v>
      </c>
      <c r="D11" s="4">
        <v>2.0821768500460083</v>
      </c>
      <c r="E11" s="4">
        <v>1.6145814737830961</v>
      </c>
      <c r="F11" s="4">
        <v>1.3875892172273681</v>
      </c>
      <c r="G11" s="4">
        <v>1.2488094839419805</v>
      </c>
      <c r="H11" s="4">
        <v>1.2465150411852532</v>
      </c>
      <c r="I11" s="4">
        <v>1.2430653295214524</v>
      </c>
      <c r="J11" s="4">
        <v>1.240787088095443</v>
      </c>
      <c r="K11" s="4">
        <v>1.2407870880954444</v>
      </c>
      <c r="N11" s="3" t="str">
        <f t="shared" si="0"/>
        <v>C_CHN_Main</v>
      </c>
      <c r="O11">
        <f>VLOOKUP($N11,p_ref!$A:$K,MATCH(Calibrate_Prices!O$4,p_ref!$A$1:$K$1,0),FALSE)</f>
        <v>3.45</v>
      </c>
      <c r="P11">
        <f>VLOOKUP($N11,p_ref!$A:$K,MATCH(Calibrate_Prices!P$4,p_ref!$A$1:$K$1,0),FALSE)</f>
        <v>5.16</v>
      </c>
      <c r="Q11">
        <f>VLOOKUP($N11,p_ref!$A:$K,MATCH(Calibrate_Prices!Q$4,p_ref!$A$1:$K$1,0),FALSE)</f>
        <v>5.36</v>
      </c>
      <c r="R11">
        <f>VLOOKUP($N11,p_ref!$A:$K,MATCH(Calibrate_Prices!R$4,p_ref!$A$1:$K$1,0),FALSE)</f>
        <v>5.28</v>
      </c>
      <c r="S11">
        <f>VLOOKUP($N11,p_ref!$A:$K,MATCH(Calibrate_Prices!S$4,p_ref!$A$1:$K$1,0),FALSE)</f>
        <v>5.94</v>
      </c>
      <c r="T11">
        <f>VLOOKUP($N11,p_ref!$A:$K,MATCH(Calibrate_Prices!T$4,p_ref!$A$1:$K$1,0),FALSE)</f>
        <v>5.04</v>
      </c>
      <c r="U11">
        <f>VLOOKUP($N11,p_ref!$A:$K,MATCH(Calibrate_Prices!U$4,p_ref!$A$1:$K$1,0),FALSE)</f>
        <v>6.71</v>
      </c>
      <c r="V11">
        <f>VLOOKUP($N11,p_ref!$A:$K,MATCH(Calibrate_Prices!V$4,p_ref!$A$1:$K$1,0),FALSE)</f>
        <v>2.2200000000000002</v>
      </c>
      <c r="W11">
        <f>VLOOKUP($N11,p_ref!$A:$K,MATCH(Calibrate_Prices!W$4,p_ref!$A$1:$K$1,0),FALSE)</f>
        <v>1.79</v>
      </c>
      <c r="X11">
        <f>VLOOKUP($N11,p_ref!$A:$K,MATCH(Calibrate_Prices!X$4,p_ref!$A$1:$K$1,0),FALSE)</f>
        <v>1.46</v>
      </c>
      <c r="Z11" s="3" t="str">
        <f t="shared" si="1"/>
        <v>C_CHN_Main</v>
      </c>
      <c r="AA11" s="2">
        <f t="shared" si="2"/>
        <v>3.25</v>
      </c>
      <c r="AB11" s="2">
        <f t="shared" si="3"/>
        <v>7.36</v>
      </c>
      <c r="AC11" s="2">
        <f t="shared" si="4"/>
        <v>2.08</v>
      </c>
      <c r="AD11" s="2">
        <f t="shared" si="5"/>
        <v>1.61</v>
      </c>
      <c r="AE11" s="2">
        <f t="shared" si="6"/>
        <v>1.39</v>
      </c>
      <c r="AF11" s="2">
        <f t="shared" si="7"/>
        <v>1.25</v>
      </c>
      <c r="AG11" s="2">
        <f t="shared" si="8"/>
        <v>1.25</v>
      </c>
      <c r="AH11" s="2">
        <f t="shared" si="9"/>
        <v>1.24</v>
      </c>
      <c r="AI11" s="2">
        <f t="shared" si="10"/>
        <v>1.24</v>
      </c>
      <c r="AJ11" s="2">
        <f t="shared" si="11"/>
        <v>1.24</v>
      </c>
      <c r="AL11" s="3" t="str">
        <f t="shared" si="12"/>
        <v>C_CHN_Main</v>
      </c>
      <c r="AM11" s="5">
        <f t="shared" si="13"/>
        <v>-5.7971014492753672E-2</v>
      </c>
      <c r="AN11" s="5">
        <f t="shared" si="14"/>
        <v>0.42635658914728686</v>
      </c>
      <c r="AO11" s="5">
        <f t="shared" si="15"/>
        <v>-0.61194029850746268</v>
      </c>
      <c r="AP11" s="5">
        <f t="shared" si="16"/>
        <v>-0.69507575757575757</v>
      </c>
      <c r="AQ11" s="5">
        <f t="shared" si="17"/>
        <v>-0.76599326599326611</v>
      </c>
      <c r="AR11" s="5">
        <f t="shared" si="18"/>
        <v>-0.75198412698412698</v>
      </c>
      <c r="AS11" s="5">
        <f t="shared" si="19"/>
        <v>-0.8137108792846498</v>
      </c>
      <c r="AT11" s="5">
        <f t="shared" si="20"/>
        <v>-0.44144144144144148</v>
      </c>
      <c r="AU11" s="5">
        <f t="shared" si="21"/>
        <v>-0.30726256983240224</v>
      </c>
      <c r="AV11" s="5">
        <f t="shared" si="22"/>
        <v>-0.15068493150684931</v>
      </c>
    </row>
    <row r="12" spans="1:48" x14ac:dyDescent="0.25">
      <c r="A12" s="3" t="s">
        <v>5</v>
      </c>
      <c r="B12" s="4">
        <v>3.0584997559966522</v>
      </c>
      <c r="C12" s="4">
        <v>7.0682282283743181</v>
      </c>
      <c r="D12" s="4">
        <v>2.3720168500591163</v>
      </c>
      <c r="E12" s="4">
        <v>1.9044214737843634</v>
      </c>
      <c r="F12" s="4">
        <v>1.6774292172383694</v>
      </c>
      <c r="G12" s="4">
        <v>1.5386494839406466</v>
      </c>
      <c r="H12" s="4">
        <v>1.536355041183719</v>
      </c>
      <c r="I12" s="4">
        <v>1.5329053295204544</v>
      </c>
      <c r="J12" s="4">
        <v>1.5306270880954433</v>
      </c>
      <c r="K12" s="4">
        <v>1.5306270880954411</v>
      </c>
      <c r="N12" s="3" t="str">
        <f t="shared" si="0"/>
        <v>C_CHN_Northeast</v>
      </c>
      <c r="O12">
        <f>VLOOKUP($N12,p_ref!$A:$K,MATCH(Calibrate_Prices!O$4,p_ref!$A$1:$K$1,0),FALSE)</f>
        <v>3.16</v>
      </c>
      <c r="P12">
        <f>VLOOKUP($N12,p_ref!$A:$K,MATCH(Calibrate_Prices!P$4,p_ref!$A$1:$K$1,0),FALSE)</f>
        <v>4.87</v>
      </c>
      <c r="Q12">
        <f>VLOOKUP($N12,p_ref!$A:$K,MATCH(Calibrate_Prices!Q$4,p_ref!$A$1:$K$1,0),FALSE)</f>
        <v>4.97</v>
      </c>
      <c r="R12">
        <f>VLOOKUP($N12,p_ref!$A:$K,MATCH(Calibrate_Prices!R$4,p_ref!$A$1:$K$1,0),FALSE)</f>
        <v>4.8899999999999997</v>
      </c>
      <c r="S12">
        <f>VLOOKUP($N12,p_ref!$A:$K,MATCH(Calibrate_Prices!S$4,p_ref!$A$1:$K$1,0),FALSE)</f>
        <v>4.8499999999999996</v>
      </c>
      <c r="T12">
        <f>VLOOKUP($N12,p_ref!$A:$K,MATCH(Calibrate_Prices!T$4,p_ref!$A$1:$K$1,0),FALSE)</f>
        <v>4.75</v>
      </c>
      <c r="U12">
        <f>VLOOKUP($N12,p_ref!$A:$K,MATCH(Calibrate_Prices!U$4,p_ref!$A$1:$K$1,0),FALSE)</f>
        <v>7</v>
      </c>
      <c r="V12">
        <f>VLOOKUP($N12,p_ref!$A:$K,MATCH(Calibrate_Prices!V$4,p_ref!$A$1:$K$1,0),FALSE)</f>
        <v>2.5099999999999998</v>
      </c>
      <c r="W12">
        <f>VLOOKUP($N12,p_ref!$A:$K,MATCH(Calibrate_Prices!W$4,p_ref!$A$1:$K$1,0),FALSE)</f>
        <v>2.08</v>
      </c>
      <c r="X12">
        <f>VLOOKUP($N12,p_ref!$A:$K,MATCH(Calibrate_Prices!X$4,p_ref!$A$1:$K$1,0),FALSE)</f>
        <v>1.75</v>
      </c>
      <c r="Z12" s="3" t="str">
        <f t="shared" si="1"/>
        <v>C_CHN_Northeast</v>
      </c>
      <c r="AA12" s="2">
        <f t="shared" si="2"/>
        <v>3.06</v>
      </c>
      <c r="AB12" s="2">
        <f t="shared" si="3"/>
        <v>7.07</v>
      </c>
      <c r="AC12" s="2">
        <f t="shared" si="4"/>
        <v>2.37</v>
      </c>
      <c r="AD12" s="2">
        <f t="shared" si="5"/>
        <v>1.9</v>
      </c>
      <c r="AE12" s="2">
        <f t="shared" si="6"/>
        <v>1.68</v>
      </c>
      <c r="AF12" s="2">
        <f t="shared" si="7"/>
        <v>1.54</v>
      </c>
      <c r="AG12" s="2">
        <f t="shared" si="8"/>
        <v>1.54</v>
      </c>
      <c r="AH12" s="2">
        <f t="shared" si="9"/>
        <v>1.53</v>
      </c>
      <c r="AI12" s="2">
        <f t="shared" si="10"/>
        <v>1.53</v>
      </c>
      <c r="AJ12" s="2">
        <f t="shared" si="11"/>
        <v>1.53</v>
      </c>
      <c r="AL12" s="3" t="str">
        <f t="shared" si="12"/>
        <v>C_CHN_Northeast</v>
      </c>
      <c r="AM12" s="5">
        <f t="shared" si="13"/>
        <v>-3.1645569620253194E-2</v>
      </c>
      <c r="AN12" s="5">
        <f t="shared" si="14"/>
        <v>0.45174537987679675</v>
      </c>
      <c r="AO12" s="5">
        <f t="shared" si="15"/>
        <v>-0.52313883299798791</v>
      </c>
      <c r="AP12" s="5">
        <f t="shared" si="16"/>
        <v>-0.61145194274028625</v>
      </c>
      <c r="AQ12" s="5">
        <f t="shared" si="17"/>
        <v>-0.65360824742268042</v>
      </c>
      <c r="AR12" s="5">
        <f t="shared" si="18"/>
        <v>-0.6757894736842105</v>
      </c>
      <c r="AS12" s="5">
        <f t="shared" si="19"/>
        <v>-0.78</v>
      </c>
      <c r="AT12" s="5">
        <f t="shared" si="20"/>
        <v>-0.39043824701195212</v>
      </c>
      <c r="AU12" s="5">
        <f t="shared" si="21"/>
        <v>-0.26442307692307693</v>
      </c>
      <c r="AV12" s="5">
        <f t="shared" si="22"/>
        <v>-0.1257142857142857</v>
      </c>
    </row>
    <row r="13" spans="1:48" x14ac:dyDescent="0.25">
      <c r="A13" s="3" t="s">
        <v>7</v>
      </c>
      <c r="B13" s="4">
        <v>2.406359756139159</v>
      </c>
      <c r="C13" s="4">
        <v>6.4160882284500511</v>
      </c>
      <c r="D13" s="4">
        <v>1.7198768500906019</v>
      </c>
      <c r="E13" s="4">
        <v>1.2522814737907406</v>
      </c>
      <c r="F13" s="4">
        <v>1.0252892172328874</v>
      </c>
      <c r="G13" s="4">
        <v>0.88650948394303841</v>
      </c>
      <c r="H13" s="4">
        <v>0.88421504118652083</v>
      </c>
      <c r="I13" s="4">
        <v>0.88076532952223618</v>
      </c>
      <c r="J13" s="4">
        <v>0.87848708809544285</v>
      </c>
      <c r="K13" s="4">
        <v>0.87848708809544374</v>
      </c>
      <c r="N13" s="3" t="str">
        <f t="shared" si="0"/>
        <v>C_CHN_SIS</v>
      </c>
      <c r="O13">
        <f>VLOOKUP($N13,p_ref!$A:$K,MATCH(Calibrate_Prices!O$4,p_ref!$A$1:$K$1,0),FALSE)</f>
        <v>2.5</v>
      </c>
      <c r="P13">
        <f>VLOOKUP($N13,p_ref!$A:$K,MATCH(Calibrate_Prices!P$4,p_ref!$A$1:$K$1,0),FALSE)</f>
        <v>4.22</v>
      </c>
      <c r="Q13">
        <f>VLOOKUP($N13,p_ref!$A:$K,MATCH(Calibrate_Prices!Q$4,p_ref!$A$1:$K$1,0),FALSE)</f>
        <v>4.32</v>
      </c>
      <c r="R13">
        <f>VLOOKUP($N13,p_ref!$A:$K,MATCH(Calibrate_Prices!R$4,p_ref!$A$1:$K$1,0),FALSE)</f>
        <v>4.24</v>
      </c>
      <c r="S13">
        <f>VLOOKUP($N13,p_ref!$A:$K,MATCH(Calibrate_Prices!S$4,p_ref!$A$1:$K$1,0),FALSE)</f>
        <v>4.2</v>
      </c>
      <c r="T13">
        <f>VLOOKUP($N13,p_ref!$A:$K,MATCH(Calibrate_Prices!T$4,p_ref!$A$1:$K$1,0),FALSE)</f>
        <v>4.09</v>
      </c>
      <c r="U13">
        <f>VLOOKUP($N13,p_ref!$A:$K,MATCH(Calibrate_Prices!U$4,p_ref!$A$1:$K$1,0),FALSE)</f>
        <v>6.34</v>
      </c>
      <c r="V13">
        <f>VLOOKUP($N13,p_ref!$A:$K,MATCH(Calibrate_Prices!V$4,p_ref!$A$1:$K$1,0),FALSE)</f>
        <v>1.86</v>
      </c>
      <c r="W13">
        <f>VLOOKUP($N13,p_ref!$A:$K,MATCH(Calibrate_Prices!W$4,p_ref!$A$1:$K$1,0),FALSE)</f>
        <v>1.43</v>
      </c>
      <c r="X13">
        <f>VLOOKUP($N13,p_ref!$A:$K,MATCH(Calibrate_Prices!X$4,p_ref!$A$1:$K$1,0),FALSE)</f>
        <v>1.1000000000000001</v>
      </c>
      <c r="Z13" s="3" t="str">
        <f t="shared" si="1"/>
        <v>C_CHN_SIS</v>
      </c>
      <c r="AA13" s="2">
        <f t="shared" si="2"/>
        <v>2.41</v>
      </c>
      <c r="AB13" s="2">
        <f t="shared" si="3"/>
        <v>6.42</v>
      </c>
      <c r="AC13" s="2">
        <f t="shared" si="4"/>
        <v>1.72</v>
      </c>
      <c r="AD13" s="2">
        <f t="shared" si="5"/>
        <v>1.25</v>
      </c>
      <c r="AE13" s="2">
        <f t="shared" si="6"/>
        <v>1.03</v>
      </c>
      <c r="AF13" s="2">
        <f t="shared" si="7"/>
        <v>0.89</v>
      </c>
      <c r="AG13" s="2">
        <f t="shared" si="8"/>
        <v>0.88</v>
      </c>
      <c r="AH13" s="2">
        <f t="shared" si="9"/>
        <v>0.88</v>
      </c>
      <c r="AI13" s="2">
        <f t="shared" si="10"/>
        <v>0.88</v>
      </c>
      <c r="AJ13" s="2">
        <f t="shared" si="11"/>
        <v>0.88</v>
      </c>
      <c r="AL13" s="3" t="str">
        <f t="shared" si="12"/>
        <v>C_CHN_SIS</v>
      </c>
      <c r="AM13" s="5">
        <f t="shared" si="13"/>
        <v>-3.5999999999999942E-2</v>
      </c>
      <c r="AN13" s="5">
        <f t="shared" si="14"/>
        <v>0.52132701421800953</v>
      </c>
      <c r="AO13" s="5">
        <f t="shared" si="15"/>
        <v>-0.60185185185185197</v>
      </c>
      <c r="AP13" s="5">
        <f t="shared" si="16"/>
        <v>-0.70518867924528306</v>
      </c>
      <c r="AQ13" s="5">
        <f t="shared" si="17"/>
        <v>-0.75476190476190474</v>
      </c>
      <c r="AR13" s="5">
        <f t="shared" si="18"/>
        <v>-0.78239608801955984</v>
      </c>
      <c r="AS13" s="5">
        <f t="shared" si="19"/>
        <v>-0.86119873817034698</v>
      </c>
      <c r="AT13" s="5">
        <f t="shared" si="20"/>
        <v>-0.5268817204301075</v>
      </c>
      <c r="AU13" s="5">
        <f t="shared" si="21"/>
        <v>-0.38461538461538458</v>
      </c>
      <c r="AV13" s="5">
        <f t="shared" si="22"/>
        <v>-0.20000000000000007</v>
      </c>
    </row>
    <row r="14" spans="1:48" x14ac:dyDescent="0.25">
      <c r="A14" s="3" t="s">
        <v>22</v>
      </c>
      <c r="B14" s="4">
        <v>3.4439869382943717</v>
      </c>
      <c r="C14" s="4">
        <v>7.4537154220679112</v>
      </c>
      <c r="D14" s="4">
        <v>2.7575040485967897</v>
      </c>
      <c r="E14" s="4">
        <v>2.2538151739642927</v>
      </c>
      <c r="F14" s="4">
        <v>2.0268229174963395</v>
      </c>
      <c r="G14" s="4">
        <v>1.7986122376915361</v>
      </c>
      <c r="H14" s="4">
        <v>1.7816963025624317</v>
      </c>
      <c r="I14" s="4">
        <v>1.7713588931979749</v>
      </c>
      <c r="J14" s="4">
        <v>1.7643315658903502</v>
      </c>
      <c r="K14" s="4">
        <v>1.7643315658903489</v>
      </c>
      <c r="N14" s="3" t="str">
        <f t="shared" si="0"/>
        <v>C_CHN_South</v>
      </c>
      <c r="O14">
        <f>VLOOKUP($N14,p_ref!$A:$K,MATCH(Calibrate_Prices!O$4,p_ref!$A$1:$K$1,0),FALSE)</f>
        <v>3.54</v>
      </c>
      <c r="P14">
        <f>VLOOKUP($N14,p_ref!$A:$K,MATCH(Calibrate_Prices!P$4,p_ref!$A$1:$K$1,0),FALSE)</f>
        <v>5.26</v>
      </c>
      <c r="Q14">
        <f>VLOOKUP($N14,p_ref!$A:$K,MATCH(Calibrate_Prices!Q$4,p_ref!$A$1:$K$1,0),FALSE)</f>
        <v>5.46</v>
      </c>
      <c r="R14">
        <f>VLOOKUP($N14,p_ref!$A:$K,MATCH(Calibrate_Prices!R$4,p_ref!$A$1:$K$1,0),FALSE)</f>
        <v>5.38</v>
      </c>
      <c r="S14">
        <f>VLOOKUP($N14,p_ref!$A:$K,MATCH(Calibrate_Prices!S$4,p_ref!$A$1:$K$1,0),FALSE)</f>
        <v>5.34</v>
      </c>
      <c r="T14">
        <f>VLOOKUP($N14,p_ref!$A:$K,MATCH(Calibrate_Prices!T$4,p_ref!$A$1:$K$1,0),FALSE)</f>
        <v>5.13</v>
      </c>
      <c r="U14">
        <f>VLOOKUP($N14,p_ref!$A:$K,MATCH(Calibrate_Prices!U$4,p_ref!$A$1:$K$1,0),FALSE)</f>
        <v>7.38</v>
      </c>
      <c r="V14">
        <f>VLOOKUP($N14,p_ref!$A:$K,MATCH(Calibrate_Prices!V$4,p_ref!$A$1:$K$1,0),FALSE)</f>
        <v>2.9</v>
      </c>
      <c r="W14">
        <f>VLOOKUP($N14,p_ref!$A:$K,MATCH(Calibrate_Prices!W$4,p_ref!$A$1:$K$1,0),FALSE)</f>
        <v>2.4700000000000002</v>
      </c>
      <c r="X14">
        <f>VLOOKUP($N14,p_ref!$A:$K,MATCH(Calibrate_Prices!X$4,p_ref!$A$1:$K$1,0),FALSE)</f>
        <v>2.13</v>
      </c>
      <c r="Z14" s="3" t="str">
        <f t="shared" si="1"/>
        <v>C_CHN_South</v>
      </c>
      <c r="AA14" s="2">
        <f t="shared" si="2"/>
        <v>3.44</v>
      </c>
      <c r="AB14" s="2">
        <f t="shared" si="3"/>
        <v>7.45</v>
      </c>
      <c r="AC14" s="2">
        <f t="shared" si="4"/>
        <v>2.76</v>
      </c>
      <c r="AD14" s="2">
        <f t="shared" si="5"/>
        <v>2.25</v>
      </c>
      <c r="AE14" s="2">
        <f t="shared" si="6"/>
        <v>2.0299999999999998</v>
      </c>
      <c r="AF14" s="2">
        <f t="shared" si="7"/>
        <v>1.8</v>
      </c>
      <c r="AG14" s="2">
        <f t="shared" si="8"/>
        <v>1.78</v>
      </c>
      <c r="AH14" s="2">
        <f t="shared" si="9"/>
        <v>1.77</v>
      </c>
      <c r="AI14" s="2">
        <f t="shared" si="10"/>
        <v>1.76</v>
      </c>
      <c r="AJ14" s="2">
        <f t="shared" si="11"/>
        <v>1.76</v>
      </c>
      <c r="AL14" s="3" t="str">
        <f t="shared" si="12"/>
        <v>C_CHN_South</v>
      </c>
      <c r="AM14" s="5">
        <f t="shared" si="13"/>
        <v>-2.8248587570621493E-2</v>
      </c>
      <c r="AN14" s="5">
        <f t="shared" si="14"/>
        <v>0.41634980988593168</v>
      </c>
      <c r="AO14" s="5">
        <f t="shared" si="15"/>
        <v>-0.49450549450549453</v>
      </c>
      <c r="AP14" s="5">
        <f t="shared" si="16"/>
        <v>-0.58178438661710041</v>
      </c>
      <c r="AQ14" s="5">
        <f t="shared" si="17"/>
        <v>-0.61985018726591767</v>
      </c>
      <c r="AR14" s="5">
        <f t="shared" si="18"/>
        <v>-0.64912280701754388</v>
      </c>
      <c r="AS14" s="5">
        <f t="shared" si="19"/>
        <v>-0.75880758807588067</v>
      </c>
      <c r="AT14" s="5">
        <f t="shared" si="20"/>
        <v>-0.3896551724137931</v>
      </c>
      <c r="AU14" s="5">
        <f t="shared" si="21"/>
        <v>-0.28744939271255066</v>
      </c>
      <c r="AV14" s="5">
        <f t="shared" si="22"/>
        <v>-0.17370892018779338</v>
      </c>
    </row>
    <row r="15" spans="1:48" x14ac:dyDescent="0.25">
      <c r="A15" s="3" t="s">
        <v>28</v>
      </c>
      <c r="B15" s="4">
        <v>3.5461262295662204</v>
      </c>
      <c r="C15" s="4">
        <v>6.8108839926782974</v>
      </c>
      <c r="D15" s="4">
        <v>2.6675451988095502</v>
      </c>
      <c r="E15" s="4">
        <v>2.1126483262001723</v>
      </c>
      <c r="F15" s="4">
        <v>1.9600626887588364</v>
      </c>
      <c r="G15" s="4">
        <v>1.9220276240348872</v>
      </c>
      <c r="H15" s="4">
        <v>1.8524644350774144</v>
      </c>
      <c r="I15" s="4">
        <v>1.8516710836150685</v>
      </c>
      <c r="J15" s="4">
        <v>1.8508773183692764</v>
      </c>
      <c r="K15" s="4">
        <v>1.8508773188297956</v>
      </c>
      <c r="N15" s="3" t="str">
        <f t="shared" si="0"/>
        <v>C_DEU</v>
      </c>
      <c r="O15">
        <f>VLOOKUP($N15,p_ref!$A:$K,MATCH(Calibrate_Prices!O$4,p_ref!$A$1:$K$1,0),FALSE)</f>
        <v>3.64</v>
      </c>
      <c r="P15">
        <f>VLOOKUP($N15,p_ref!$A:$K,MATCH(Calibrate_Prices!P$4,p_ref!$A$1:$K$1,0),FALSE)</f>
        <v>4.83</v>
      </c>
      <c r="Q15">
        <f>VLOOKUP($N15,p_ref!$A:$K,MATCH(Calibrate_Prices!Q$4,p_ref!$A$1:$K$1,0),FALSE)</f>
        <v>4.8499999999999996</v>
      </c>
      <c r="R15">
        <f>VLOOKUP($N15,p_ref!$A:$K,MATCH(Calibrate_Prices!R$4,p_ref!$A$1:$K$1,0),FALSE)</f>
        <v>4.57</v>
      </c>
      <c r="S15">
        <f>VLOOKUP($N15,p_ref!$A:$K,MATCH(Calibrate_Prices!S$4,p_ref!$A$1:$K$1,0),FALSE)</f>
        <v>4.51</v>
      </c>
      <c r="T15">
        <f>VLOOKUP($N15,p_ref!$A:$K,MATCH(Calibrate_Prices!T$4,p_ref!$A$1:$K$1,0),FALSE)</f>
        <v>4.42</v>
      </c>
      <c r="U15">
        <f>VLOOKUP($N15,p_ref!$A:$K,MATCH(Calibrate_Prices!U$4,p_ref!$A$1:$K$1,0),FALSE)</f>
        <v>6.67</v>
      </c>
      <c r="V15">
        <f>VLOOKUP($N15,p_ref!$A:$K,MATCH(Calibrate_Prices!V$4,p_ref!$A$1:$K$1,0),FALSE)</f>
        <v>2.9</v>
      </c>
      <c r="W15">
        <f>VLOOKUP($N15,p_ref!$A:$K,MATCH(Calibrate_Prices!W$4,p_ref!$A$1:$K$1,0),FALSE)</f>
        <v>2.56</v>
      </c>
      <c r="X15">
        <f>VLOOKUP($N15,p_ref!$A:$K,MATCH(Calibrate_Prices!X$4,p_ref!$A$1:$K$1,0),FALSE)</f>
        <v>2.4</v>
      </c>
      <c r="Z15" s="3" t="str">
        <f t="shared" si="1"/>
        <v>C_DEU</v>
      </c>
      <c r="AA15" s="2">
        <f t="shared" si="2"/>
        <v>3.55</v>
      </c>
      <c r="AB15" s="2">
        <f t="shared" si="3"/>
        <v>6.81</v>
      </c>
      <c r="AC15" s="2">
        <f t="shared" si="4"/>
        <v>2.67</v>
      </c>
      <c r="AD15" s="2">
        <f t="shared" si="5"/>
        <v>2.11</v>
      </c>
      <c r="AE15" s="2">
        <f t="shared" si="6"/>
        <v>1.96</v>
      </c>
      <c r="AF15" s="2">
        <f t="shared" si="7"/>
        <v>1.92</v>
      </c>
      <c r="AG15" s="2">
        <f t="shared" si="8"/>
        <v>1.85</v>
      </c>
      <c r="AH15" s="2">
        <f t="shared" si="9"/>
        <v>1.85</v>
      </c>
      <c r="AI15" s="2">
        <f t="shared" si="10"/>
        <v>1.85</v>
      </c>
      <c r="AJ15" s="2">
        <f t="shared" si="11"/>
        <v>1.85</v>
      </c>
      <c r="AL15" s="3" t="str">
        <f t="shared" si="12"/>
        <v>C_DEU</v>
      </c>
      <c r="AM15" s="5">
        <f t="shared" si="13"/>
        <v>-2.4725274725274807E-2</v>
      </c>
      <c r="AN15" s="5">
        <f t="shared" si="14"/>
        <v>0.40993788819875765</v>
      </c>
      <c r="AO15" s="5">
        <f t="shared" si="15"/>
        <v>-0.44948453608247418</v>
      </c>
      <c r="AP15" s="5">
        <f t="shared" si="16"/>
        <v>-0.53829321663019702</v>
      </c>
      <c r="AQ15" s="5">
        <f t="shared" si="17"/>
        <v>-0.56541019955654104</v>
      </c>
      <c r="AR15" s="5">
        <f t="shared" si="18"/>
        <v>-0.56561085972850678</v>
      </c>
      <c r="AS15" s="5">
        <f t="shared" si="19"/>
        <v>-0.72263868065967019</v>
      </c>
      <c r="AT15" s="5">
        <f t="shared" si="20"/>
        <v>-0.36206896551724133</v>
      </c>
      <c r="AU15" s="5">
        <f t="shared" si="21"/>
        <v>-0.27734375</v>
      </c>
      <c r="AV15" s="5">
        <f t="shared" si="22"/>
        <v>-0.2291666666666666</v>
      </c>
    </row>
    <row r="16" spans="1:48" x14ac:dyDescent="0.25">
      <c r="A16" s="3" t="s">
        <v>29</v>
      </c>
      <c r="B16" s="4">
        <v>3.5349242295678023</v>
      </c>
      <c r="C16" s="4">
        <v>6.7995019926244584</v>
      </c>
      <c r="D16" s="4">
        <v>2.6750431988212013</v>
      </c>
      <c r="E16" s="4">
        <v>2.1241577268865881</v>
      </c>
      <c r="F16" s="4">
        <v>1.967560688734769</v>
      </c>
      <c r="G16" s="4">
        <v>1.9295256240357328</v>
      </c>
      <c r="H16" s="4">
        <v>1.859962435077414</v>
      </c>
      <c r="I16" s="4">
        <v>1.8591690836150681</v>
      </c>
      <c r="J16" s="4">
        <v>1.8583753183692753</v>
      </c>
      <c r="K16" s="4">
        <v>1.8583753188297958</v>
      </c>
      <c r="N16" s="3" t="str">
        <f t="shared" si="0"/>
        <v>C_DNK</v>
      </c>
      <c r="O16">
        <f>VLOOKUP($N16,p_ref!$A:$K,MATCH(Calibrate_Prices!O$4,p_ref!$A$1:$K$1,0),FALSE)</f>
        <v>3.63</v>
      </c>
      <c r="P16">
        <f>VLOOKUP($N16,p_ref!$A:$K,MATCH(Calibrate_Prices!P$4,p_ref!$A$1:$K$1,0),FALSE)</f>
        <v>4.82</v>
      </c>
      <c r="Q16">
        <f>VLOOKUP($N16,p_ref!$A:$K,MATCH(Calibrate_Prices!Q$4,p_ref!$A$1:$K$1,0),FALSE)</f>
        <v>4.84</v>
      </c>
      <c r="R16">
        <f>VLOOKUP($N16,p_ref!$A:$K,MATCH(Calibrate_Prices!R$4,p_ref!$A$1:$K$1,0),FALSE)</f>
        <v>4.5599999999999996</v>
      </c>
      <c r="S16">
        <f>VLOOKUP($N16,p_ref!$A:$K,MATCH(Calibrate_Prices!S$4,p_ref!$A$1:$K$1,0),FALSE)</f>
        <v>4.5</v>
      </c>
      <c r="T16">
        <f>VLOOKUP($N16,p_ref!$A:$K,MATCH(Calibrate_Prices!T$4,p_ref!$A$1:$K$1,0),FALSE)</f>
        <v>4.41</v>
      </c>
      <c r="U16">
        <f>VLOOKUP($N16,p_ref!$A:$K,MATCH(Calibrate_Prices!U$4,p_ref!$A$1:$K$1,0),FALSE)</f>
        <v>6.66</v>
      </c>
      <c r="V16">
        <f>VLOOKUP($N16,p_ref!$A:$K,MATCH(Calibrate_Prices!V$4,p_ref!$A$1:$K$1,0),FALSE)</f>
        <v>2.89</v>
      </c>
      <c r="W16">
        <f>VLOOKUP($N16,p_ref!$A:$K,MATCH(Calibrate_Prices!W$4,p_ref!$A$1:$K$1,0),FALSE)</f>
        <v>2.57</v>
      </c>
      <c r="X16">
        <f>VLOOKUP($N16,p_ref!$A:$K,MATCH(Calibrate_Prices!X$4,p_ref!$A$1:$K$1,0),FALSE)</f>
        <v>2.41</v>
      </c>
      <c r="Z16" s="3" t="str">
        <f t="shared" si="1"/>
        <v>C_DNK</v>
      </c>
      <c r="AA16" s="2">
        <f t="shared" si="2"/>
        <v>3.53</v>
      </c>
      <c r="AB16" s="2">
        <f t="shared" si="3"/>
        <v>6.8</v>
      </c>
      <c r="AC16" s="2">
        <f t="shared" si="4"/>
        <v>2.68</v>
      </c>
      <c r="AD16" s="2">
        <f t="shared" si="5"/>
        <v>2.12</v>
      </c>
      <c r="AE16" s="2">
        <f t="shared" si="6"/>
        <v>1.97</v>
      </c>
      <c r="AF16" s="2">
        <f t="shared" si="7"/>
        <v>1.93</v>
      </c>
      <c r="AG16" s="2">
        <f t="shared" si="8"/>
        <v>1.86</v>
      </c>
      <c r="AH16" s="2">
        <f t="shared" si="9"/>
        <v>1.86</v>
      </c>
      <c r="AI16" s="2">
        <f t="shared" si="10"/>
        <v>1.86</v>
      </c>
      <c r="AJ16" s="2">
        <f t="shared" si="11"/>
        <v>1.86</v>
      </c>
      <c r="AL16" s="3" t="str">
        <f t="shared" si="12"/>
        <v>C_DNK</v>
      </c>
      <c r="AM16" s="5">
        <f t="shared" si="13"/>
        <v>-2.754820936639121E-2</v>
      </c>
      <c r="AN16" s="5">
        <f t="shared" si="14"/>
        <v>0.41078838174273846</v>
      </c>
      <c r="AO16" s="5">
        <f t="shared" si="15"/>
        <v>-0.44628099173553715</v>
      </c>
      <c r="AP16" s="5">
        <f t="shared" si="16"/>
        <v>-0.5350877192982455</v>
      </c>
      <c r="AQ16" s="5">
        <f t="shared" si="17"/>
        <v>-0.56222222222222229</v>
      </c>
      <c r="AR16" s="5">
        <f t="shared" si="18"/>
        <v>-0.56235827664399096</v>
      </c>
      <c r="AS16" s="5">
        <f t="shared" si="19"/>
        <v>-0.72072072072072069</v>
      </c>
      <c r="AT16" s="5">
        <f t="shared" si="20"/>
        <v>-0.356401384083045</v>
      </c>
      <c r="AU16" s="5">
        <f t="shared" si="21"/>
        <v>-0.27626459143968862</v>
      </c>
      <c r="AV16" s="5">
        <f t="shared" si="22"/>
        <v>-0.22821576763485477</v>
      </c>
    </row>
    <row r="17" spans="1:48" x14ac:dyDescent="0.25">
      <c r="A17" s="3" t="s">
        <v>25</v>
      </c>
      <c r="B17" s="4">
        <v>3.5345043295477887</v>
      </c>
      <c r="C17" s="4">
        <v>6.8280603930126267</v>
      </c>
      <c r="D17" s="4">
        <v>2.6559232988202792</v>
      </c>
      <c r="E17" s="4">
        <v>2.0973389261972488</v>
      </c>
      <c r="F17" s="4">
        <v>1.9447532887837355</v>
      </c>
      <c r="G17" s="4">
        <v>1.9104057240356671</v>
      </c>
      <c r="H17" s="4">
        <v>1.840842535077414</v>
      </c>
      <c r="I17" s="4">
        <v>1.8400491836150683</v>
      </c>
      <c r="J17" s="4">
        <v>1.839255418369276</v>
      </c>
      <c r="K17" s="4">
        <v>1.8392554188297947</v>
      </c>
      <c r="N17" s="3" t="str">
        <f t="shared" si="0"/>
        <v>C_ESP</v>
      </c>
      <c r="O17">
        <f>VLOOKUP($N17,p_ref!$A:$K,MATCH(Calibrate_Prices!O$4,p_ref!$A$1:$K$1,0),FALSE)</f>
        <v>3.63</v>
      </c>
      <c r="P17">
        <f>VLOOKUP($N17,p_ref!$A:$K,MATCH(Calibrate_Prices!P$4,p_ref!$A$1:$K$1,0),FALSE)</f>
        <v>4.84</v>
      </c>
      <c r="Q17">
        <f>VLOOKUP($N17,p_ref!$A:$K,MATCH(Calibrate_Prices!Q$4,p_ref!$A$1:$K$1,0),FALSE)</f>
        <v>4.87</v>
      </c>
      <c r="R17">
        <f>VLOOKUP($N17,p_ref!$A:$K,MATCH(Calibrate_Prices!R$4,p_ref!$A$1:$K$1,0),FALSE)</f>
        <v>4.59</v>
      </c>
      <c r="S17">
        <f>VLOOKUP($N17,p_ref!$A:$K,MATCH(Calibrate_Prices!S$4,p_ref!$A$1:$K$1,0),FALSE)</f>
        <v>4.53</v>
      </c>
      <c r="T17">
        <f>VLOOKUP($N17,p_ref!$A:$K,MATCH(Calibrate_Prices!T$4,p_ref!$A$1:$K$1,0),FALSE)</f>
        <v>4.4400000000000004</v>
      </c>
      <c r="U17">
        <f>VLOOKUP($N17,p_ref!$A:$K,MATCH(Calibrate_Prices!U$4,p_ref!$A$1:$K$1,0),FALSE)</f>
        <v>6.69</v>
      </c>
      <c r="V17">
        <f>VLOOKUP($N17,p_ref!$A:$K,MATCH(Calibrate_Prices!V$4,p_ref!$A$1:$K$1,0),FALSE)</f>
        <v>2.92</v>
      </c>
      <c r="W17">
        <f>VLOOKUP($N17,p_ref!$A:$K,MATCH(Calibrate_Prices!W$4,p_ref!$A$1:$K$1,0),FALSE)</f>
        <v>2.5499999999999998</v>
      </c>
      <c r="X17">
        <f>VLOOKUP($N17,p_ref!$A:$K,MATCH(Calibrate_Prices!X$4,p_ref!$A$1:$K$1,0),FALSE)</f>
        <v>2.39</v>
      </c>
      <c r="Z17" s="3" t="str">
        <f t="shared" si="1"/>
        <v>C_ESP</v>
      </c>
      <c r="AA17" s="2">
        <f t="shared" si="2"/>
        <v>3.53</v>
      </c>
      <c r="AB17" s="2">
        <f t="shared" si="3"/>
        <v>6.83</v>
      </c>
      <c r="AC17" s="2">
        <f t="shared" si="4"/>
        <v>2.66</v>
      </c>
      <c r="AD17" s="2">
        <f t="shared" si="5"/>
        <v>2.1</v>
      </c>
      <c r="AE17" s="2">
        <f t="shared" si="6"/>
        <v>1.94</v>
      </c>
      <c r="AF17" s="2">
        <f t="shared" si="7"/>
        <v>1.91</v>
      </c>
      <c r="AG17" s="2">
        <f t="shared" si="8"/>
        <v>1.84</v>
      </c>
      <c r="AH17" s="2">
        <f t="shared" si="9"/>
        <v>1.84</v>
      </c>
      <c r="AI17" s="2">
        <f t="shared" si="10"/>
        <v>1.84</v>
      </c>
      <c r="AJ17" s="2">
        <f t="shared" si="11"/>
        <v>1.84</v>
      </c>
      <c r="AL17" s="3" t="str">
        <f t="shared" si="12"/>
        <v>C_ESP</v>
      </c>
      <c r="AM17" s="5">
        <f t="shared" si="13"/>
        <v>-2.754820936639121E-2</v>
      </c>
      <c r="AN17" s="5">
        <f t="shared" si="14"/>
        <v>0.4111570247933885</v>
      </c>
      <c r="AO17" s="5">
        <f t="shared" si="15"/>
        <v>-0.4537987679671458</v>
      </c>
      <c r="AP17" s="5">
        <f t="shared" si="16"/>
        <v>-0.54248366013071891</v>
      </c>
      <c r="AQ17" s="5">
        <f t="shared" si="17"/>
        <v>-0.57174392935982343</v>
      </c>
      <c r="AR17" s="5">
        <f t="shared" si="18"/>
        <v>-0.56981981981981977</v>
      </c>
      <c r="AS17" s="5">
        <f t="shared" si="19"/>
        <v>-0.72496263079222723</v>
      </c>
      <c r="AT17" s="5">
        <f t="shared" si="20"/>
        <v>-0.36986301369863012</v>
      </c>
      <c r="AU17" s="5">
        <f t="shared" si="21"/>
        <v>-0.27843137254901951</v>
      </c>
      <c r="AV17" s="5">
        <f t="shared" si="22"/>
        <v>-0.23012552301255232</v>
      </c>
    </row>
    <row r="18" spans="1:48" x14ac:dyDescent="0.25">
      <c r="A18" s="3" t="s">
        <v>30</v>
      </c>
      <c r="B18" s="4">
        <v>3.5270828295685792</v>
      </c>
      <c r="C18" s="4">
        <v>6.7918405927511571</v>
      </c>
      <c r="D18" s="4">
        <v>2.6915387988211381</v>
      </c>
      <c r="E18" s="4">
        <v>2.1406533265416812</v>
      </c>
      <c r="F18" s="4">
        <v>1.9840562887347699</v>
      </c>
      <c r="G18" s="4">
        <v>1.9460212240357335</v>
      </c>
      <c r="H18" s="4">
        <v>1.8764580350774138</v>
      </c>
      <c r="I18" s="4">
        <v>1.8756646836150688</v>
      </c>
      <c r="J18" s="4">
        <v>1.8748709183692767</v>
      </c>
      <c r="K18" s="4">
        <v>1.8748709188297963</v>
      </c>
      <c r="N18" s="3" t="str">
        <f t="shared" si="0"/>
        <v>C_FIN</v>
      </c>
      <c r="O18">
        <f>VLOOKUP($N18,p_ref!$A:$K,MATCH(Calibrate_Prices!O$4,p_ref!$A$1:$K$1,0),FALSE)</f>
        <v>3.63</v>
      </c>
      <c r="P18">
        <f>VLOOKUP($N18,p_ref!$A:$K,MATCH(Calibrate_Prices!P$4,p_ref!$A$1:$K$1,0),FALSE)</f>
        <v>4.8099999999999996</v>
      </c>
      <c r="Q18">
        <f>VLOOKUP($N18,p_ref!$A:$K,MATCH(Calibrate_Prices!Q$4,p_ref!$A$1:$K$1,0),FALSE)</f>
        <v>4.83</v>
      </c>
      <c r="R18">
        <f>VLOOKUP($N18,p_ref!$A:$K,MATCH(Calibrate_Prices!R$4,p_ref!$A$1:$K$1,0),FALSE)</f>
        <v>4.55</v>
      </c>
      <c r="S18">
        <f>VLOOKUP($N18,p_ref!$A:$K,MATCH(Calibrate_Prices!S$4,p_ref!$A$1:$K$1,0),FALSE)</f>
        <v>4.49</v>
      </c>
      <c r="T18">
        <f>VLOOKUP($N18,p_ref!$A:$K,MATCH(Calibrate_Prices!T$4,p_ref!$A$1:$K$1,0),FALSE)</f>
        <v>4.4000000000000004</v>
      </c>
      <c r="U18">
        <f>VLOOKUP($N18,p_ref!$A:$K,MATCH(Calibrate_Prices!U$4,p_ref!$A$1:$K$1,0),FALSE)</f>
        <v>6.65</v>
      </c>
      <c r="V18">
        <f>VLOOKUP($N18,p_ref!$A:$K,MATCH(Calibrate_Prices!V$4,p_ref!$A$1:$K$1,0),FALSE)</f>
        <v>2.88</v>
      </c>
      <c r="W18">
        <f>VLOOKUP($N18,p_ref!$A:$K,MATCH(Calibrate_Prices!W$4,p_ref!$A$1:$K$1,0),FALSE)</f>
        <v>2.59</v>
      </c>
      <c r="X18">
        <f>VLOOKUP($N18,p_ref!$A:$K,MATCH(Calibrate_Prices!X$4,p_ref!$A$1:$K$1,0),FALSE)</f>
        <v>2.4300000000000002</v>
      </c>
      <c r="Z18" s="3" t="str">
        <f t="shared" si="1"/>
        <v>C_FIN</v>
      </c>
      <c r="AA18" s="2">
        <f t="shared" si="2"/>
        <v>3.53</v>
      </c>
      <c r="AB18" s="2">
        <f t="shared" si="3"/>
        <v>6.79</v>
      </c>
      <c r="AC18" s="2">
        <f t="shared" si="4"/>
        <v>2.69</v>
      </c>
      <c r="AD18" s="2">
        <f t="shared" si="5"/>
        <v>2.14</v>
      </c>
      <c r="AE18" s="2">
        <f t="shared" si="6"/>
        <v>1.98</v>
      </c>
      <c r="AF18" s="2">
        <f t="shared" si="7"/>
        <v>1.95</v>
      </c>
      <c r="AG18" s="2">
        <f t="shared" si="8"/>
        <v>1.88</v>
      </c>
      <c r="AH18" s="2">
        <f t="shared" si="9"/>
        <v>1.88</v>
      </c>
      <c r="AI18" s="2">
        <f t="shared" si="10"/>
        <v>1.87</v>
      </c>
      <c r="AJ18" s="2">
        <f t="shared" si="11"/>
        <v>1.87</v>
      </c>
      <c r="AL18" s="3" t="str">
        <f t="shared" si="12"/>
        <v>C_FIN</v>
      </c>
      <c r="AM18" s="5">
        <f t="shared" si="13"/>
        <v>-2.754820936639121E-2</v>
      </c>
      <c r="AN18" s="5">
        <f t="shared" si="14"/>
        <v>0.41164241164241178</v>
      </c>
      <c r="AO18" s="5">
        <f t="shared" si="15"/>
        <v>-0.44306418219461702</v>
      </c>
      <c r="AP18" s="5">
        <f t="shared" si="16"/>
        <v>-0.52967032967032968</v>
      </c>
      <c r="AQ18" s="5">
        <f t="shared" si="17"/>
        <v>-0.55902004454342991</v>
      </c>
      <c r="AR18" s="5">
        <f t="shared" si="18"/>
        <v>-0.55681818181818177</v>
      </c>
      <c r="AS18" s="5">
        <f t="shared" si="19"/>
        <v>-0.71729323308270676</v>
      </c>
      <c r="AT18" s="5">
        <f t="shared" si="20"/>
        <v>-0.34722222222222221</v>
      </c>
      <c r="AU18" s="5">
        <f t="shared" si="21"/>
        <v>-0.27799227799227794</v>
      </c>
      <c r="AV18" s="5">
        <f t="shared" si="22"/>
        <v>-0.23045267489711935</v>
      </c>
    </row>
    <row r="19" spans="1:48" x14ac:dyDescent="0.25">
      <c r="A19" s="3" t="s">
        <v>26</v>
      </c>
      <c r="B19" s="4">
        <v>3.5464996295746696</v>
      </c>
      <c r="C19" s="4">
        <v>6.8112573927520241</v>
      </c>
      <c r="D19" s="4">
        <v>2.669044798821619</v>
      </c>
      <c r="E19" s="4">
        <v>2.1141419261968872</v>
      </c>
      <c r="F19" s="4">
        <v>1.9615562887838531</v>
      </c>
      <c r="G19" s="4">
        <v>1.9235272240357646</v>
      </c>
      <c r="H19" s="4">
        <v>1.8539640350774138</v>
      </c>
      <c r="I19" s="4">
        <v>1.8531706836150685</v>
      </c>
      <c r="J19" s="4">
        <v>1.8523769183692758</v>
      </c>
      <c r="K19" s="4">
        <v>1.8523769188297954</v>
      </c>
      <c r="N19" s="3" t="str">
        <f t="shared" si="0"/>
        <v>C_GBR</v>
      </c>
      <c r="O19">
        <f>VLOOKUP($N19,p_ref!$A:$K,MATCH(Calibrate_Prices!O$4,p_ref!$A$1:$K$1,0),FALSE)</f>
        <v>3.64</v>
      </c>
      <c r="P19">
        <f>VLOOKUP($N19,p_ref!$A:$K,MATCH(Calibrate_Prices!P$4,p_ref!$A$1:$K$1,0),FALSE)</f>
        <v>4.83</v>
      </c>
      <c r="Q19">
        <f>VLOOKUP($N19,p_ref!$A:$K,MATCH(Calibrate_Prices!Q$4,p_ref!$A$1:$K$1,0),FALSE)</f>
        <v>4.8499999999999996</v>
      </c>
      <c r="R19">
        <f>VLOOKUP($N19,p_ref!$A:$K,MATCH(Calibrate_Prices!R$4,p_ref!$A$1:$K$1,0),FALSE)</f>
        <v>4.57</v>
      </c>
      <c r="S19">
        <f>VLOOKUP($N19,p_ref!$A:$K,MATCH(Calibrate_Prices!S$4,p_ref!$A$1:$K$1,0),FALSE)</f>
        <v>4.51</v>
      </c>
      <c r="T19">
        <f>VLOOKUP($N19,p_ref!$A:$K,MATCH(Calibrate_Prices!T$4,p_ref!$A$1:$K$1,0),FALSE)</f>
        <v>4.42</v>
      </c>
      <c r="U19">
        <f>VLOOKUP($N19,p_ref!$A:$K,MATCH(Calibrate_Prices!U$4,p_ref!$A$1:$K$1,0),FALSE)</f>
        <v>6.67</v>
      </c>
      <c r="V19">
        <f>VLOOKUP($N19,p_ref!$A:$K,MATCH(Calibrate_Prices!V$4,p_ref!$A$1:$K$1,0),FALSE)</f>
        <v>2.9</v>
      </c>
      <c r="W19">
        <f>VLOOKUP($N19,p_ref!$A:$K,MATCH(Calibrate_Prices!W$4,p_ref!$A$1:$K$1,0),FALSE)</f>
        <v>2.56</v>
      </c>
      <c r="X19">
        <f>VLOOKUP($N19,p_ref!$A:$K,MATCH(Calibrate_Prices!X$4,p_ref!$A$1:$K$1,0),FALSE)</f>
        <v>2.4</v>
      </c>
      <c r="Z19" s="3" t="str">
        <f t="shared" si="1"/>
        <v>C_GBR</v>
      </c>
      <c r="AA19" s="2">
        <f t="shared" si="2"/>
        <v>3.55</v>
      </c>
      <c r="AB19" s="2">
        <f t="shared" si="3"/>
        <v>6.81</v>
      </c>
      <c r="AC19" s="2">
        <f t="shared" si="4"/>
        <v>2.67</v>
      </c>
      <c r="AD19" s="2">
        <f t="shared" si="5"/>
        <v>2.11</v>
      </c>
      <c r="AE19" s="2">
        <f t="shared" si="6"/>
        <v>1.96</v>
      </c>
      <c r="AF19" s="2">
        <f t="shared" si="7"/>
        <v>1.92</v>
      </c>
      <c r="AG19" s="2">
        <f t="shared" si="8"/>
        <v>1.85</v>
      </c>
      <c r="AH19" s="2">
        <f t="shared" si="9"/>
        <v>1.85</v>
      </c>
      <c r="AI19" s="2">
        <f t="shared" si="10"/>
        <v>1.85</v>
      </c>
      <c r="AJ19" s="2">
        <f t="shared" si="11"/>
        <v>1.85</v>
      </c>
      <c r="AL19" s="3" t="str">
        <f t="shared" si="12"/>
        <v>C_GBR</v>
      </c>
      <c r="AM19" s="5">
        <f t="shared" si="13"/>
        <v>-2.4725274725274807E-2</v>
      </c>
      <c r="AN19" s="5">
        <f t="shared" si="14"/>
        <v>0.40993788819875765</v>
      </c>
      <c r="AO19" s="5">
        <f t="shared" si="15"/>
        <v>-0.44948453608247418</v>
      </c>
      <c r="AP19" s="5">
        <f t="shared" si="16"/>
        <v>-0.53829321663019702</v>
      </c>
      <c r="AQ19" s="5">
        <f t="shared" si="17"/>
        <v>-0.56541019955654104</v>
      </c>
      <c r="AR19" s="5">
        <f t="shared" si="18"/>
        <v>-0.56561085972850678</v>
      </c>
      <c r="AS19" s="5">
        <f t="shared" si="19"/>
        <v>-0.72263868065967019</v>
      </c>
      <c r="AT19" s="5">
        <f t="shared" si="20"/>
        <v>-0.36206896551724133</v>
      </c>
      <c r="AU19" s="5">
        <f t="shared" si="21"/>
        <v>-0.27734375</v>
      </c>
      <c r="AV19" s="5">
        <f t="shared" si="22"/>
        <v>-0.2291666666666666</v>
      </c>
    </row>
    <row r="20" spans="1:48" x14ac:dyDescent="0.25">
      <c r="A20" s="3" t="s">
        <v>4</v>
      </c>
      <c r="B20" s="4">
        <v>1.8788199909190928</v>
      </c>
      <c r="C20" s="4">
        <v>5.4787096487465234</v>
      </c>
      <c r="D20" s="4">
        <v>1.913074287200407</v>
      </c>
      <c r="E20" s="4">
        <v>1.661401674129044</v>
      </c>
      <c r="F20" s="4">
        <v>1.434409417822861</v>
      </c>
      <c r="G20" s="4">
        <v>1.2061987376911136</v>
      </c>
      <c r="H20" s="4">
        <v>1.1892828025620616</v>
      </c>
      <c r="I20" s="4">
        <v>1.1789453931977321</v>
      </c>
      <c r="J20" s="4">
        <v>1.171918065890349</v>
      </c>
      <c r="K20" s="4">
        <v>1.1719180658903499</v>
      </c>
      <c r="N20" s="3" t="str">
        <f t="shared" si="0"/>
        <v>C_IDN</v>
      </c>
      <c r="O20">
        <f>VLOOKUP($N20,p_ref!$A:$K,MATCH(Calibrate_Prices!O$4,p_ref!$A$1:$K$1,0),FALSE)</f>
        <v>2.13</v>
      </c>
      <c r="P20">
        <f>VLOOKUP($N20,p_ref!$A:$K,MATCH(Calibrate_Prices!P$4,p_ref!$A$1:$K$1,0),FALSE)</f>
        <v>3.81</v>
      </c>
      <c r="Q20">
        <f>VLOOKUP($N20,p_ref!$A:$K,MATCH(Calibrate_Prices!Q$4,p_ref!$A$1:$K$1,0),FALSE)</f>
        <v>3.82</v>
      </c>
      <c r="R20">
        <f>VLOOKUP($N20,p_ref!$A:$K,MATCH(Calibrate_Prices!R$4,p_ref!$A$1:$K$1,0),FALSE)</f>
        <v>3.77</v>
      </c>
      <c r="S20">
        <f>VLOOKUP($N20,p_ref!$A:$K,MATCH(Calibrate_Prices!S$4,p_ref!$A$1:$K$1,0),FALSE)</f>
        <v>3.74</v>
      </c>
      <c r="T20">
        <f>VLOOKUP($N20,p_ref!$A:$K,MATCH(Calibrate_Prices!T$4,p_ref!$A$1:$K$1,0),FALSE)</f>
        <v>3.68</v>
      </c>
      <c r="U20">
        <f>VLOOKUP($N20,p_ref!$A:$K,MATCH(Calibrate_Prices!U$4,p_ref!$A$1:$K$1,0),FALSE)</f>
        <v>5.76</v>
      </c>
      <c r="V20">
        <f>VLOOKUP($N20,p_ref!$A:$K,MATCH(Calibrate_Prices!V$4,p_ref!$A$1:$K$1,0),FALSE)</f>
        <v>2.2999999999999998</v>
      </c>
      <c r="W20">
        <f>VLOOKUP($N20,p_ref!$A:$K,MATCH(Calibrate_Prices!W$4,p_ref!$A$1:$K$1,0),FALSE)</f>
        <v>1.87</v>
      </c>
      <c r="X20">
        <f>VLOOKUP($N20,p_ref!$A:$K,MATCH(Calibrate_Prices!X$4,p_ref!$A$1:$K$1,0),FALSE)</f>
        <v>1.58</v>
      </c>
      <c r="Z20" s="3" t="str">
        <f t="shared" si="1"/>
        <v>C_IDN</v>
      </c>
      <c r="AA20" s="2">
        <f t="shared" si="2"/>
        <v>1.88</v>
      </c>
      <c r="AB20" s="2">
        <f t="shared" si="3"/>
        <v>5.48</v>
      </c>
      <c r="AC20" s="2">
        <f t="shared" si="4"/>
        <v>1.91</v>
      </c>
      <c r="AD20" s="2">
        <f t="shared" si="5"/>
        <v>1.66</v>
      </c>
      <c r="AE20" s="2">
        <f t="shared" si="6"/>
        <v>1.43</v>
      </c>
      <c r="AF20" s="2">
        <f t="shared" si="7"/>
        <v>1.21</v>
      </c>
      <c r="AG20" s="2">
        <f t="shared" si="8"/>
        <v>1.19</v>
      </c>
      <c r="AH20" s="2">
        <f t="shared" si="9"/>
        <v>1.18</v>
      </c>
      <c r="AI20" s="2">
        <f t="shared" si="10"/>
        <v>1.17</v>
      </c>
      <c r="AJ20" s="2">
        <f t="shared" si="11"/>
        <v>1.17</v>
      </c>
      <c r="AL20" s="3" t="str">
        <f t="shared" si="12"/>
        <v>C_IDN</v>
      </c>
      <c r="AM20" s="5">
        <f t="shared" si="13"/>
        <v>-0.11737089201877934</v>
      </c>
      <c r="AN20" s="5">
        <f t="shared" si="14"/>
        <v>0.43832020997375337</v>
      </c>
      <c r="AO20" s="5">
        <f t="shared" si="15"/>
        <v>-0.5</v>
      </c>
      <c r="AP20" s="5">
        <f t="shared" si="16"/>
        <v>-0.55968169761273223</v>
      </c>
      <c r="AQ20" s="5">
        <f t="shared" si="17"/>
        <v>-0.61764705882352955</v>
      </c>
      <c r="AR20" s="5">
        <f t="shared" si="18"/>
        <v>-0.67119565217391308</v>
      </c>
      <c r="AS20" s="5">
        <f t="shared" si="19"/>
        <v>-0.7934027777777779</v>
      </c>
      <c r="AT20" s="5">
        <f t="shared" si="20"/>
        <v>-0.4869565217391304</v>
      </c>
      <c r="AU20" s="5">
        <f t="shared" si="21"/>
        <v>-0.37433155080213909</v>
      </c>
      <c r="AV20" s="5">
        <f t="shared" si="22"/>
        <v>-0.259493670886076</v>
      </c>
    </row>
    <row r="21" spans="1:48" x14ac:dyDescent="0.25">
      <c r="A21" s="3" t="s">
        <v>18</v>
      </c>
      <c r="B21" s="4">
        <v>3.2534348032860136</v>
      </c>
      <c r="C21" s="4">
        <v>7.1876868878887681</v>
      </c>
      <c r="D21" s="4">
        <v>2.7763759392827447</v>
      </c>
      <c r="E21" s="4">
        <v>1.8514660646119034</v>
      </c>
      <c r="F21" s="4">
        <v>1.5999382075294</v>
      </c>
      <c r="G21" s="4">
        <v>1.3294650731043507</v>
      </c>
      <c r="H21" s="4">
        <v>1.3211323380267657</v>
      </c>
      <c r="I21" s="4">
        <v>1.3093882749464321</v>
      </c>
      <c r="J21" s="4">
        <v>1.301357586122279</v>
      </c>
      <c r="K21" s="4">
        <v>1.3013575861222804</v>
      </c>
      <c r="N21" s="3" t="str">
        <f t="shared" si="0"/>
        <v>C_IND_East</v>
      </c>
      <c r="O21">
        <f>VLOOKUP($N21,p_ref!$A:$K,MATCH(Calibrate_Prices!O$4,p_ref!$A$1:$K$1,0),FALSE)</f>
        <v>3.45</v>
      </c>
      <c r="P21">
        <f>VLOOKUP($N21,p_ref!$A:$K,MATCH(Calibrate_Prices!P$4,p_ref!$A$1:$K$1,0),FALSE)</f>
        <v>5.18</v>
      </c>
      <c r="Q21">
        <f>VLOOKUP($N21,p_ref!$A:$K,MATCH(Calibrate_Prices!Q$4,p_ref!$A$1:$K$1,0),FALSE)</f>
        <v>5.24</v>
      </c>
      <c r="R21">
        <f>VLOOKUP($N21,p_ref!$A:$K,MATCH(Calibrate_Prices!R$4,p_ref!$A$1:$K$1,0),FALSE)</f>
        <v>4.96</v>
      </c>
      <c r="S21">
        <f>VLOOKUP($N21,p_ref!$A:$K,MATCH(Calibrate_Prices!S$4,p_ref!$A$1:$K$1,0),FALSE)</f>
        <v>4.87</v>
      </c>
      <c r="T21">
        <f>VLOOKUP($N21,p_ref!$A:$K,MATCH(Calibrate_Prices!T$4,p_ref!$A$1:$K$1,0),FALSE)</f>
        <v>4.76</v>
      </c>
      <c r="U21">
        <f>VLOOKUP($N21,p_ref!$A:$K,MATCH(Calibrate_Prices!U$4,p_ref!$A$1:$K$1,0),FALSE)</f>
        <v>7.03</v>
      </c>
      <c r="V21">
        <f>VLOOKUP($N21,p_ref!$A:$K,MATCH(Calibrate_Prices!V$4,p_ref!$A$1:$K$1,0),FALSE)</f>
        <v>3.04</v>
      </c>
      <c r="W21">
        <f>VLOOKUP($N21,p_ref!$A:$K,MATCH(Calibrate_Prices!W$4,p_ref!$A$1:$K$1,0),FALSE)</f>
        <v>2.34</v>
      </c>
      <c r="X21">
        <f>VLOOKUP($N21,p_ref!$A:$K,MATCH(Calibrate_Prices!X$4,p_ref!$A$1:$K$1,0),FALSE)</f>
        <v>1.77</v>
      </c>
      <c r="Z21" s="3" t="str">
        <f t="shared" si="1"/>
        <v>C_IND_East</v>
      </c>
      <c r="AA21" s="2">
        <f t="shared" si="2"/>
        <v>3.25</v>
      </c>
      <c r="AB21" s="2">
        <f t="shared" si="3"/>
        <v>7.19</v>
      </c>
      <c r="AC21" s="2">
        <f t="shared" si="4"/>
        <v>2.78</v>
      </c>
      <c r="AD21" s="2">
        <f t="shared" si="5"/>
        <v>1.85</v>
      </c>
      <c r="AE21" s="2">
        <f t="shared" si="6"/>
        <v>1.6</v>
      </c>
      <c r="AF21" s="2">
        <f t="shared" si="7"/>
        <v>1.33</v>
      </c>
      <c r="AG21" s="2">
        <f t="shared" si="8"/>
        <v>1.32</v>
      </c>
      <c r="AH21" s="2">
        <f t="shared" si="9"/>
        <v>1.31</v>
      </c>
      <c r="AI21" s="2">
        <f t="shared" si="10"/>
        <v>1.3</v>
      </c>
      <c r="AJ21" s="2">
        <f t="shared" si="11"/>
        <v>1.3</v>
      </c>
      <c r="AL21" s="3" t="str">
        <f t="shared" si="12"/>
        <v>C_IND_East</v>
      </c>
      <c r="AM21" s="5">
        <f t="shared" si="13"/>
        <v>-5.7971014492753672E-2</v>
      </c>
      <c r="AN21" s="5">
        <f t="shared" si="14"/>
        <v>0.3880308880308882</v>
      </c>
      <c r="AO21" s="5">
        <f t="shared" si="15"/>
        <v>-0.46946564885496189</v>
      </c>
      <c r="AP21" s="5">
        <f t="shared" si="16"/>
        <v>-0.62701612903225801</v>
      </c>
      <c r="AQ21" s="5">
        <f t="shared" si="17"/>
        <v>-0.67145790554414786</v>
      </c>
      <c r="AR21" s="5">
        <f t="shared" si="18"/>
        <v>-0.72058823529411764</v>
      </c>
      <c r="AS21" s="5">
        <f t="shared" si="19"/>
        <v>-0.81223328591749644</v>
      </c>
      <c r="AT21" s="5">
        <f t="shared" si="20"/>
        <v>-0.56907894736842102</v>
      </c>
      <c r="AU21" s="5">
        <f t="shared" si="21"/>
        <v>-0.44444444444444436</v>
      </c>
      <c r="AV21" s="5">
        <f t="shared" si="22"/>
        <v>-0.2655367231638418</v>
      </c>
    </row>
    <row r="22" spans="1:48" x14ac:dyDescent="0.25">
      <c r="A22" s="3" t="s">
        <v>19</v>
      </c>
      <c r="B22" s="4">
        <v>15.946813495900313</v>
      </c>
      <c r="C22" s="4">
        <v>8.8603769817788667</v>
      </c>
      <c r="D22" s="4">
        <v>2.8789959392819533</v>
      </c>
      <c r="E22" s="4">
        <v>2.2683315207497592</v>
      </c>
      <c r="F22" s="4">
        <v>1.7291484760113898</v>
      </c>
      <c r="G22" s="4">
        <v>1.432085073104242</v>
      </c>
      <c r="H22" s="4">
        <v>1.423752338026649</v>
      </c>
      <c r="I22" s="4">
        <v>1.4120082749463732</v>
      </c>
      <c r="J22" s="4">
        <v>1.4039775861222796</v>
      </c>
      <c r="K22" s="4">
        <v>1.4039775861222801</v>
      </c>
      <c r="N22" s="3" t="str">
        <f t="shared" si="0"/>
        <v>C_IND_North</v>
      </c>
      <c r="O22">
        <f>VLOOKUP($N22,p_ref!$A:$K,MATCH(Calibrate_Prices!O$4,p_ref!$A$1:$K$1,0),FALSE)</f>
        <v>3.55</v>
      </c>
      <c r="P22">
        <f>VLOOKUP($N22,p_ref!$A:$K,MATCH(Calibrate_Prices!P$4,p_ref!$A$1:$K$1,0),FALSE)</f>
        <v>5.28</v>
      </c>
      <c r="Q22">
        <f>VLOOKUP($N22,p_ref!$A:$K,MATCH(Calibrate_Prices!Q$4,p_ref!$A$1:$K$1,0),FALSE)</f>
        <v>5.34</v>
      </c>
      <c r="R22">
        <f>VLOOKUP($N22,p_ref!$A:$K,MATCH(Calibrate_Prices!R$4,p_ref!$A$1:$K$1,0),FALSE)</f>
        <v>5.0599999999999996</v>
      </c>
      <c r="S22">
        <f>VLOOKUP($N22,p_ref!$A:$K,MATCH(Calibrate_Prices!S$4,p_ref!$A$1:$K$1,0),FALSE)</f>
        <v>4.97</v>
      </c>
      <c r="T22">
        <f>VLOOKUP($N22,p_ref!$A:$K,MATCH(Calibrate_Prices!T$4,p_ref!$A$1:$K$1,0),FALSE)</f>
        <v>4.8600000000000003</v>
      </c>
      <c r="U22">
        <f>VLOOKUP($N22,p_ref!$A:$K,MATCH(Calibrate_Prices!U$4,p_ref!$A$1:$K$1,0),FALSE)</f>
        <v>7.13</v>
      </c>
      <c r="V22">
        <f>VLOOKUP($N22,p_ref!$A:$K,MATCH(Calibrate_Prices!V$4,p_ref!$A$1:$K$1,0),FALSE)</f>
        <v>3.15</v>
      </c>
      <c r="W22">
        <f>VLOOKUP($N22,p_ref!$A:$K,MATCH(Calibrate_Prices!W$4,p_ref!$A$1:$K$1,0),FALSE)</f>
        <v>2.44</v>
      </c>
      <c r="X22">
        <f>VLOOKUP($N22,p_ref!$A:$K,MATCH(Calibrate_Prices!X$4,p_ref!$A$1:$K$1,0),FALSE)</f>
        <v>1.88</v>
      </c>
      <c r="Z22" s="3" t="str">
        <f t="shared" si="1"/>
        <v>C_IND_North</v>
      </c>
      <c r="AA22" s="2">
        <f t="shared" si="2"/>
        <v>15.95</v>
      </c>
      <c r="AB22" s="2">
        <f t="shared" si="3"/>
        <v>8.86</v>
      </c>
      <c r="AC22" s="2">
        <f t="shared" si="4"/>
        <v>2.88</v>
      </c>
      <c r="AD22" s="2">
        <f t="shared" si="5"/>
        <v>2.27</v>
      </c>
      <c r="AE22" s="2">
        <f t="shared" si="6"/>
        <v>1.73</v>
      </c>
      <c r="AF22" s="2">
        <f t="shared" si="7"/>
        <v>1.43</v>
      </c>
      <c r="AG22" s="2">
        <f t="shared" si="8"/>
        <v>1.42</v>
      </c>
      <c r="AH22" s="2">
        <f t="shared" si="9"/>
        <v>1.41</v>
      </c>
      <c r="AI22" s="2">
        <f t="shared" si="10"/>
        <v>1.4</v>
      </c>
      <c r="AJ22" s="2">
        <f t="shared" si="11"/>
        <v>1.4</v>
      </c>
      <c r="AL22" s="3" t="str">
        <f t="shared" si="12"/>
        <v>C_IND_North</v>
      </c>
      <c r="AM22" s="5">
        <f t="shared" si="13"/>
        <v>3.492957746478873</v>
      </c>
      <c r="AN22" s="5">
        <f t="shared" si="14"/>
        <v>0.67803030303030287</v>
      </c>
      <c r="AO22" s="5">
        <f t="shared" si="15"/>
        <v>-0.4606741573033708</v>
      </c>
      <c r="AP22" s="5">
        <f t="shared" si="16"/>
        <v>-0.55138339920948609</v>
      </c>
      <c r="AQ22" s="5">
        <f t="shared" si="17"/>
        <v>-0.6519114688128772</v>
      </c>
      <c r="AR22" s="5">
        <f t="shared" si="18"/>
        <v>-0.70576131687242805</v>
      </c>
      <c r="AS22" s="5">
        <f t="shared" si="19"/>
        <v>-0.80084151472650777</v>
      </c>
      <c r="AT22" s="5">
        <f t="shared" si="20"/>
        <v>-0.55238095238095242</v>
      </c>
      <c r="AU22" s="5">
        <f t="shared" si="21"/>
        <v>-0.42622950819672134</v>
      </c>
      <c r="AV22" s="5">
        <f t="shared" si="22"/>
        <v>-0.25531914893617019</v>
      </c>
    </row>
    <row r="23" spans="1:48" x14ac:dyDescent="0.25">
      <c r="A23" s="3" t="s">
        <v>35</v>
      </c>
      <c r="B23" s="4">
        <v>3.4567034291781007</v>
      </c>
      <c r="C23" s="4">
        <v>7.0702836896462209</v>
      </c>
      <c r="D23" s="4">
        <v>2.7562974469620216</v>
      </c>
      <c r="E23" s="4">
        <v>2.2665316738254799</v>
      </c>
      <c r="F23" s="4">
        <v>2.0395394172622598</v>
      </c>
      <c r="G23" s="4">
        <v>1.8113287376914533</v>
      </c>
      <c r="H23" s="4">
        <v>1.7944128025623334</v>
      </c>
      <c r="I23" s="4">
        <v>1.7840753931979112</v>
      </c>
      <c r="J23" s="4">
        <v>1.7770480658903505</v>
      </c>
      <c r="K23" s="4">
        <v>1.7770480658903487</v>
      </c>
      <c r="N23" s="3" t="str">
        <f t="shared" si="0"/>
        <v>C_IND_South</v>
      </c>
      <c r="O23">
        <f>VLOOKUP($N23,p_ref!$A:$K,MATCH(Calibrate_Prices!O$4,p_ref!$A$1:$K$1,0),FALSE)</f>
        <v>3.55</v>
      </c>
      <c r="P23">
        <f>VLOOKUP($N23,p_ref!$A:$K,MATCH(Calibrate_Prices!P$4,p_ref!$A$1:$K$1,0),FALSE)</f>
        <v>5.07</v>
      </c>
      <c r="Q23">
        <f>VLOOKUP($N23,p_ref!$A:$K,MATCH(Calibrate_Prices!Q$4,p_ref!$A$1:$K$1,0),FALSE)</f>
        <v>5.12</v>
      </c>
      <c r="R23">
        <f>VLOOKUP($N23,p_ref!$A:$K,MATCH(Calibrate_Prices!R$4,p_ref!$A$1:$K$1,0),FALSE)</f>
        <v>4.84</v>
      </c>
      <c r="S23">
        <f>VLOOKUP($N23,p_ref!$A:$K,MATCH(Calibrate_Prices!S$4,p_ref!$A$1:$K$1,0),FALSE)</f>
        <v>4.76</v>
      </c>
      <c r="T23">
        <f>VLOOKUP($N23,p_ref!$A:$K,MATCH(Calibrate_Prices!T$4,p_ref!$A$1:$K$1,0),FALSE)</f>
        <v>4.6399999999999997</v>
      </c>
      <c r="U23">
        <f>VLOOKUP($N23,p_ref!$A:$K,MATCH(Calibrate_Prices!U$4,p_ref!$A$1:$K$1,0),FALSE)</f>
        <v>6.92</v>
      </c>
      <c r="V23">
        <f>VLOOKUP($N23,p_ref!$A:$K,MATCH(Calibrate_Prices!V$4,p_ref!$A$1:$K$1,0),FALSE)</f>
        <v>2.91</v>
      </c>
      <c r="W23">
        <f>VLOOKUP($N23,p_ref!$A:$K,MATCH(Calibrate_Prices!W$4,p_ref!$A$1:$K$1,0),FALSE)</f>
        <v>2.48</v>
      </c>
      <c r="X23">
        <f>VLOOKUP($N23,p_ref!$A:$K,MATCH(Calibrate_Prices!X$4,p_ref!$A$1:$K$1,0),FALSE)</f>
        <v>2.1800000000000002</v>
      </c>
      <c r="Z23" s="3" t="str">
        <f t="shared" si="1"/>
        <v>C_IND_South</v>
      </c>
      <c r="AA23" s="2">
        <f t="shared" si="2"/>
        <v>3.46</v>
      </c>
      <c r="AB23" s="2">
        <f t="shared" si="3"/>
        <v>7.07</v>
      </c>
      <c r="AC23" s="2">
        <f t="shared" si="4"/>
        <v>2.76</v>
      </c>
      <c r="AD23" s="2">
        <f t="shared" si="5"/>
        <v>2.27</v>
      </c>
      <c r="AE23" s="2">
        <f t="shared" si="6"/>
        <v>2.04</v>
      </c>
      <c r="AF23" s="2">
        <f t="shared" si="7"/>
        <v>1.81</v>
      </c>
      <c r="AG23" s="2">
        <f t="shared" si="8"/>
        <v>1.79</v>
      </c>
      <c r="AH23" s="2">
        <f t="shared" si="9"/>
        <v>1.78</v>
      </c>
      <c r="AI23" s="2">
        <f t="shared" si="10"/>
        <v>1.78</v>
      </c>
      <c r="AJ23" s="2">
        <f t="shared" si="11"/>
        <v>1.78</v>
      </c>
      <c r="AL23" s="3" t="str">
        <f t="shared" si="12"/>
        <v>C_IND_South</v>
      </c>
      <c r="AM23" s="5">
        <f t="shared" si="13"/>
        <v>-2.5352112676056301E-2</v>
      </c>
      <c r="AN23" s="5">
        <f t="shared" si="14"/>
        <v>0.39447731755424059</v>
      </c>
      <c r="AO23" s="5">
        <f t="shared" si="15"/>
        <v>-0.46093750000000006</v>
      </c>
      <c r="AP23" s="5">
        <f t="shared" si="16"/>
        <v>-0.53099173553719003</v>
      </c>
      <c r="AQ23" s="5">
        <f t="shared" si="17"/>
        <v>-0.5714285714285714</v>
      </c>
      <c r="AR23" s="5">
        <f t="shared" si="18"/>
        <v>-0.60991379310344829</v>
      </c>
      <c r="AS23" s="5">
        <f t="shared" si="19"/>
        <v>-0.74132947976878616</v>
      </c>
      <c r="AT23" s="5">
        <f t="shared" si="20"/>
        <v>-0.38831615120274915</v>
      </c>
      <c r="AU23" s="5">
        <f t="shared" si="21"/>
        <v>-0.282258064516129</v>
      </c>
      <c r="AV23" s="5">
        <f t="shared" si="22"/>
        <v>-0.18348623853211013</v>
      </c>
    </row>
    <row r="24" spans="1:48" x14ac:dyDescent="0.25">
      <c r="A24" s="3" t="s">
        <v>34</v>
      </c>
      <c r="B24" s="4">
        <v>3.4895909292880685</v>
      </c>
      <c r="C24" s="4">
        <v>7.0850668900547635</v>
      </c>
      <c r="D24" s="4">
        <v>2.7710806502896435</v>
      </c>
      <c r="E24" s="4">
        <v>2.063091520685322</v>
      </c>
      <c r="F24" s="4">
        <v>1.5239084760099004</v>
      </c>
      <c r="G24" s="4">
        <v>1.226845073104021</v>
      </c>
      <c r="H24" s="4">
        <v>1.2185123380263845</v>
      </c>
      <c r="I24" s="4">
        <v>1.2067682749461726</v>
      </c>
      <c r="J24" s="4">
        <v>1.1987375861222798</v>
      </c>
      <c r="K24" s="4">
        <v>1.1987375861222807</v>
      </c>
      <c r="N24" s="3" t="str">
        <f t="shared" si="0"/>
        <v>C_IND_West</v>
      </c>
      <c r="O24">
        <f>VLOOKUP($N24,p_ref!$A:$K,MATCH(Calibrate_Prices!O$4,p_ref!$A$1:$K$1,0),FALSE)</f>
        <v>3.59</v>
      </c>
      <c r="P24">
        <f>VLOOKUP($N24,p_ref!$A:$K,MATCH(Calibrate_Prices!P$4,p_ref!$A$1:$K$1,0),FALSE)</f>
        <v>5.08</v>
      </c>
      <c r="Q24">
        <f>VLOOKUP($N24,p_ref!$A:$K,MATCH(Calibrate_Prices!Q$4,p_ref!$A$1:$K$1,0),FALSE)</f>
        <v>5.14</v>
      </c>
      <c r="R24">
        <f>VLOOKUP($N24,p_ref!$A:$K,MATCH(Calibrate_Prices!R$4,p_ref!$A$1:$K$1,0),FALSE)</f>
        <v>4.8499999999999996</v>
      </c>
      <c r="S24">
        <f>VLOOKUP($N24,p_ref!$A:$K,MATCH(Calibrate_Prices!S$4,p_ref!$A$1:$K$1,0),FALSE)</f>
        <v>4.7699999999999996</v>
      </c>
      <c r="T24">
        <f>VLOOKUP($N24,p_ref!$A:$K,MATCH(Calibrate_Prices!T$4,p_ref!$A$1:$K$1,0),FALSE)</f>
        <v>4.66</v>
      </c>
      <c r="U24">
        <f>VLOOKUP($N24,p_ref!$A:$K,MATCH(Calibrate_Prices!U$4,p_ref!$A$1:$K$1,0),FALSE)</f>
        <v>6.93</v>
      </c>
      <c r="V24">
        <f>VLOOKUP($N24,p_ref!$A:$K,MATCH(Calibrate_Prices!V$4,p_ref!$A$1:$K$1,0),FALSE)</f>
        <v>2.94</v>
      </c>
      <c r="W24">
        <f>VLOOKUP($N24,p_ref!$A:$K,MATCH(Calibrate_Prices!W$4,p_ref!$A$1:$K$1,0),FALSE)</f>
        <v>2.2400000000000002</v>
      </c>
      <c r="X24">
        <f>VLOOKUP($N24,p_ref!$A:$K,MATCH(Calibrate_Prices!X$4,p_ref!$A$1:$K$1,0),FALSE)</f>
        <v>1.67</v>
      </c>
      <c r="Z24" s="3" t="str">
        <f t="shared" si="1"/>
        <v>C_IND_West</v>
      </c>
      <c r="AA24" s="2">
        <f t="shared" si="2"/>
        <v>3.49</v>
      </c>
      <c r="AB24" s="2">
        <f t="shared" si="3"/>
        <v>7.09</v>
      </c>
      <c r="AC24" s="2">
        <f t="shared" si="4"/>
        <v>2.77</v>
      </c>
      <c r="AD24" s="2">
        <f t="shared" si="5"/>
        <v>2.06</v>
      </c>
      <c r="AE24" s="2">
        <f t="shared" si="6"/>
        <v>1.52</v>
      </c>
      <c r="AF24" s="2">
        <f t="shared" si="7"/>
        <v>1.23</v>
      </c>
      <c r="AG24" s="2">
        <f t="shared" si="8"/>
        <v>1.22</v>
      </c>
      <c r="AH24" s="2">
        <f t="shared" si="9"/>
        <v>1.21</v>
      </c>
      <c r="AI24" s="2">
        <f t="shared" si="10"/>
        <v>1.2</v>
      </c>
      <c r="AJ24" s="2">
        <f t="shared" si="11"/>
        <v>1.2</v>
      </c>
      <c r="AL24" s="3" t="str">
        <f t="shared" si="12"/>
        <v>C_IND_West</v>
      </c>
      <c r="AM24" s="5">
        <f t="shared" si="13"/>
        <v>-2.785515320334252E-2</v>
      </c>
      <c r="AN24" s="5">
        <f t="shared" si="14"/>
        <v>0.39566929133858264</v>
      </c>
      <c r="AO24" s="5">
        <f t="shared" si="15"/>
        <v>-0.4610894941634241</v>
      </c>
      <c r="AP24" s="5">
        <f t="shared" si="16"/>
        <v>-0.57525773195876284</v>
      </c>
      <c r="AQ24" s="5">
        <f t="shared" si="17"/>
        <v>-0.68134171907756813</v>
      </c>
      <c r="AR24" s="5">
        <f t="shared" si="18"/>
        <v>-0.73605150214592274</v>
      </c>
      <c r="AS24" s="5">
        <f t="shared" si="19"/>
        <v>-0.82395382395382399</v>
      </c>
      <c r="AT24" s="5">
        <f t="shared" si="20"/>
        <v>-0.58843537414965985</v>
      </c>
      <c r="AU24" s="5">
        <f t="shared" si="21"/>
        <v>-0.46428571428571436</v>
      </c>
      <c r="AV24" s="5">
        <f t="shared" si="22"/>
        <v>-0.28143712574850299</v>
      </c>
    </row>
    <row r="25" spans="1:48" x14ac:dyDescent="0.25">
      <c r="A25" s="3" t="s">
        <v>33</v>
      </c>
      <c r="B25" s="4">
        <v>3.583616229540048</v>
      </c>
      <c r="C25" s="4">
        <v>6.8930319927484076</v>
      </c>
      <c r="D25" s="4">
        <v>2.7050351985814327</v>
      </c>
      <c r="E25" s="4">
        <v>2.0555181261975974</v>
      </c>
      <c r="F25" s="4">
        <v>1.9029324887836536</v>
      </c>
      <c r="G25" s="4">
        <v>1.8790266241982236</v>
      </c>
      <c r="H25" s="4">
        <v>1.8727309371207974</v>
      </c>
      <c r="I25" s="4">
        <v>1.8728695001027775</v>
      </c>
      <c r="J25" s="4">
        <v>1.8698992832413273</v>
      </c>
      <c r="K25" s="4">
        <v>1.8698992832413281</v>
      </c>
      <c r="N25" s="3" t="str">
        <f t="shared" si="0"/>
        <v>C_ISR</v>
      </c>
      <c r="O25">
        <f>VLOOKUP($N25,p_ref!$A:$K,MATCH(Calibrate_Prices!O$4,p_ref!$A$1:$K$1,0),FALSE)</f>
        <v>3.68</v>
      </c>
      <c r="P25">
        <f>VLOOKUP($N25,p_ref!$A:$K,MATCH(Calibrate_Prices!P$4,p_ref!$A$1:$K$1,0),FALSE)</f>
        <v>4.91</v>
      </c>
      <c r="Q25">
        <f>VLOOKUP($N25,p_ref!$A:$K,MATCH(Calibrate_Prices!Q$4,p_ref!$A$1:$K$1,0),FALSE)</f>
        <v>4.9400000000000004</v>
      </c>
      <c r="R25">
        <f>VLOOKUP($N25,p_ref!$A:$K,MATCH(Calibrate_Prices!R$4,p_ref!$A$1:$K$1,0),FALSE)</f>
        <v>4.6500000000000004</v>
      </c>
      <c r="S25">
        <f>VLOOKUP($N25,p_ref!$A:$K,MATCH(Calibrate_Prices!S$4,p_ref!$A$1:$K$1,0),FALSE)</f>
        <v>4.59</v>
      </c>
      <c r="T25">
        <f>VLOOKUP($N25,p_ref!$A:$K,MATCH(Calibrate_Prices!T$4,p_ref!$A$1:$K$1,0),FALSE)</f>
        <v>4.5</v>
      </c>
      <c r="U25">
        <f>VLOOKUP($N25,p_ref!$A:$K,MATCH(Calibrate_Prices!U$4,p_ref!$A$1:$K$1,0),FALSE)</f>
        <v>6.75</v>
      </c>
      <c r="V25">
        <f>VLOOKUP($N25,p_ref!$A:$K,MATCH(Calibrate_Prices!V$4,p_ref!$A$1:$K$1,0),FALSE)</f>
        <v>2.98</v>
      </c>
      <c r="W25">
        <f>VLOOKUP($N25,p_ref!$A:$K,MATCH(Calibrate_Prices!W$4,p_ref!$A$1:$K$1,0),FALSE)</f>
        <v>2.6</v>
      </c>
      <c r="X25">
        <f>VLOOKUP($N25,p_ref!$A:$K,MATCH(Calibrate_Prices!X$4,p_ref!$A$1:$K$1,0),FALSE)</f>
        <v>2.44</v>
      </c>
      <c r="Z25" s="3" t="str">
        <f t="shared" si="1"/>
        <v>C_ISR</v>
      </c>
      <c r="AA25" s="2">
        <f t="shared" si="2"/>
        <v>3.58</v>
      </c>
      <c r="AB25" s="2">
        <f t="shared" si="3"/>
        <v>6.89</v>
      </c>
      <c r="AC25" s="2">
        <f t="shared" si="4"/>
        <v>2.71</v>
      </c>
      <c r="AD25" s="2">
        <f t="shared" si="5"/>
        <v>2.06</v>
      </c>
      <c r="AE25" s="2">
        <f t="shared" si="6"/>
        <v>1.9</v>
      </c>
      <c r="AF25" s="2">
        <f t="shared" si="7"/>
        <v>1.88</v>
      </c>
      <c r="AG25" s="2">
        <f t="shared" si="8"/>
        <v>1.87</v>
      </c>
      <c r="AH25" s="2">
        <f t="shared" si="9"/>
        <v>1.87</v>
      </c>
      <c r="AI25" s="2">
        <f t="shared" si="10"/>
        <v>1.87</v>
      </c>
      <c r="AJ25" s="2">
        <f t="shared" si="11"/>
        <v>1.87</v>
      </c>
      <c r="AL25" s="3" t="str">
        <f t="shared" si="12"/>
        <v>C_ISR</v>
      </c>
      <c r="AM25" s="5">
        <f t="shared" si="13"/>
        <v>-2.7173913043478284E-2</v>
      </c>
      <c r="AN25" s="5">
        <f t="shared" si="14"/>
        <v>0.40325865580448056</v>
      </c>
      <c r="AO25" s="5">
        <f t="shared" si="15"/>
        <v>-0.45141700404858304</v>
      </c>
      <c r="AP25" s="5">
        <f t="shared" si="16"/>
        <v>-0.55698924731182797</v>
      </c>
      <c r="AQ25" s="5">
        <f t="shared" si="17"/>
        <v>-0.58605664488017428</v>
      </c>
      <c r="AR25" s="5">
        <f t="shared" si="18"/>
        <v>-0.5822222222222222</v>
      </c>
      <c r="AS25" s="5">
        <f t="shared" si="19"/>
        <v>-0.72296296296296292</v>
      </c>
      <c r="AT25" s="5">
        <f t="shared" si="20"/>
        <v>-0.37248322147651003</v>
      </c>
      <c r="AU25" s="5">
        <f t="shared" si="21"/>
        <v>-0.28076923076923077</v>
      </c>
      <c r="AV25" s="5">
        <f t="shared" si="22"/>
        <v>-0.23360655737704911</v>
      </c>
    </row>
    <row r="26" spans="1:48" x14ac:dyDescent="0.25">
      <c r="A26" s="3" t="s">
        <v>31</v>
      </c>
      <c r="B26" s="4">
        <v>3.565246129464001</v>
      </c>
      <c r="C26" s="4">
        <v>6.8743619927486286</v>
      </c>
      <c r="D26" s="4">
        <v>2.6866650988197174</v>
      </c>
      <c r="E26" s="4">
        <v>2.0543979261974279</v>
      </c>
      <c r="F26" s="4">
        <v>1.9018122887836735</v>
      </c>
      <c r="G26" s="4">
        <v>1.8779064241981658</v>
      </c>
      <c r="H26" s="4">
        <v>1.8715843350774146</v>
      </c>
      <c r="I26" s="4">
        <v>1.8707909836150689</v>
      </c>
      <c r="J26" s="4">
        <v>1.8687790832413278</v>
      </c>
      <c r="K26" s="4">
        <v>1.8687790832413269</v>
      </c>
      <c r="N26" s="3" t="str">
        <f t="shared" si="0"/>
        <v>C_ITA</v>
      </c>
      <c r="O26">
        <f>VLOOKUP($N26,p_ref!$A:$K,MATCH(Calibrate_Prices!O$4,p_ref!$A$1:$K$1,0),FALSE)</f>
        <v>3.66</v>
      </c>
      <c r="P26">
        <f>VLOOKUP($N26,p_ref!$A:$K,MATCH(Calibrate_Prices!P$4,p_ref!$A$1:$K$1,0),FALSE)</f>
        <v>4.8899999999999997</v>
      </c>
      <c r="Q26">
        <f>VLOOKUP($N26,p_ref!$A:$K,MATCH(Calibrate_Prices!Q$4,p_ref!$A$1:$K$1,0),FALSE)</f>
        <v>4.92</v>
      </c>
      <c r="R26">
        <f>VLOOKUP($N26,p_ref!$A:$K,MATCH(Calibrate_Prices!R$4,p_ref!$A$1:$K$1,0),FALSE)</f>
        <v>4.63</v>
      </c>
      <c r="S26">
        <f>VLOOKUP($N26,p_ref!$A:$K,MATCH(Calibrate_Prices!S$4,p_ref!$A$1:$K$1,0),FALSE)</f>
        <v>4.58</v>
      </c>
      <c r="T26">
        <f>VLOOKUP($N26,p_ref!$A:$K,MATCH(Calibrate_Prices!T$4,p_ref!$A$1:$K$1,0),FALSE)</f>
        <v>4.4800000000000004</v>
      </c>
      <c r="U26">
        <f>VLOOKUP($N26,p_ref!$A:$K,MATCH(Calibrate_Prices!U$4,p_ref!$A$1:$K$1,0),FALSE)</f>
        <v>6.73</v>
      </c>
      <c r="V26">
        <f>VLOOKUP($N26,p_ref!$A:$K,MATCH(Calibrate_Prices!V$4,p_ref!$A$1:$K$1,0),FALSE)</f>
        <v>2.96</v>
      </c>
      <c r="W26">
        <f>VLOOKUP($N26,p_ref!$A:$K,MATCH(Calibrate_Prices!W$4,p_ref!$A$1:$K$1,0),FALSE)</f>
        <v>2.58</v>
      </c>
      <c r="X26">
        <f>VLOOKUP($N26,p_ref!$A:$K,MATCH(Calibrate_Prices!X$4,p_ref!$A$1:$K$1,0),FALSE)</f>
        <v>2.42</v>
      </c>
      <c r="Z26" s="3" t="str">
        <f t="shared" si="1"/>
        <v>C_ITA</v>
      </c>
      <c r="AA26" s="2">
        <f t="shared" si="2"/>
        <v>3.57</v>
      </c>
      <c r="AB26" s="2">
        <f t="shared" si="3"/>
        <v>6.87</v>
      </c>
      <c r="AC26" s="2">
        <f t="shared" si="4"/>
        <v>2.69</v>
      </c>
      <c r="AD26" s="2">
        <f t="shared" si="5"/>
        <v>2.0499999999999998</v>
      </c>
      <c r="AE26" s="2">
        <f t="shared" si="6"/>
        <v>1.9</v>
      </c>
      <c r="AF26" s="2">
        <f t="shared" si="7"/>
        <v>1.88</v>
      </c>
      <c r="AG26" s="2">
        <f t="shared" si="8"/>
        <v>1.87</v>
      </c>
      <c r="AH26" s="2">
        <f t="shared" si="9"/>
        <v>1.87</v>
      </c>
      <c r="AI26" s="2">
        <f t="shared" si="10"/>
        <v>1.87</v>
      </c>
      <c r="AJ26" s="2">
        <f t="shared" si="11"/>
        <v>1.87</v>
      </c>
      <c r="AL26" s="3" t="str">
        <f t="shared" si="12"/>
        <v>C_ITA</v>
      </c>
      <c r="AM26" s="5">
        <f t="shared" si="13"/>
        <v>-2.4590163934426312E-2</v>
      </c>
      <c r="AN26" s="5">
        <f t="shared" si="14"/>
        <v>0.4049079754601228</v>
      </c>
      <c r="AO26" s="5">
        <f t="shared" si="15"/>
        <v>-0.4532520325203252</v>
      </c>
      <c r="AP26" s="5">
        <f t="shared" si="16"/>
        <v>-0.55723542116630675</v>
      </c>
      <c r="AQ26" s="5">
        <f t="shared" si="17"/>
        <v>-0.58515283842794763</v>
      </c>
      <c r="AR26" s="5">
        <f t="shared" si="18"/>
        <v>-0.5803571428571429</v>
      </c>
      <c r="AS26" s="5">
        <f t="shared" si="19"/>
        <v>-0.72213967310549776</v>
      </c>
      <c r="AT26" s="5">
        <f t="shared" si="20"/>
        <v>-0.3682432432432432</v>
      </c>
      <c r="AU26" s="5">
        <f t="shared" si="21"/>
        <v>-0.27519379844961239</v>
      </c>
      <c r="AV26" s="5">
        <f t="shared" si="22"/>
        <v>-0.22727272727272721</v>
      </c>
    </row>
    <row r="27" spans="1:48" x14ac:dyDescent="0.25">
      <c r="A27" s="3" t="s">
        <v>39</v>
      </c>
      <c r="B27" s="4">
        <v>3.4519918004138428</v>
      </c>
      <c r="C27" s="4">
        <v>7.1098102952922018</v>
      </c>
      <c r="D27" s="4">
        <v>2.7471192383182328</v>
      </c>
      <c r="E27" s="4">
        <v>2.2768287739955975</v>
      </c>
      <c r="F27" s="4">
        <v>2.0597104175271421</v>
      </c>
      <c r="G27" s="4">
        <v>1.8314997376915434</v>
      </c>
      <c r="H27" s="4">
        <v>1.8145838025623158</v>
      </c>
      <c r="I27" s="4">
        <v>1.8042463931978996</v>
      </c>
      <c r="J27" s="4">
        <v>1.7972190658903497</v>
      </c>
      <c r="K27" s="4">
        <v>1.797219065890348</v>
      </c>
      <c r="N27" s="3" t="str">
        <f t="shared" si="0"/>
        <v>C_JPN</v>
      </c>
      <c r="O27">
        <f>VLOOKUP($N27,p_ref!$A:$K,MATCH(Calibrate_Prices!O$4,p_ref!$A$1:$K$1,0),FALSE)</f>
        <v>3.55</v>
      </c>
      <c r="P27">
        <f>VLOOKUP($N27,p_ref!$A:$K,MATCH(Calibrate_Prices!P$4,p_ref!$A$1:$K$1,0),FALSE)</f>
        <v>5.0999999999999996</v>
      </c>
      <c r="Q27">
        <f>VLOOKUP($N27,p_ref!$A:$K,MATCH(Calibrate_Prices!Q$4,p_ref!$A$1:$K$1,0),FALSE)</f>
        <v>5.16</v>
      </c>
      <c r="R27">
        <f>VLOOKUP($N27,p_ref!$A:$K,MATCH(Calibrate_Prices!R$4,p_ref!$A$1:$K$1,0),FALSE)</f>
        <v>4.8600000000000003</v>
      </c>
      <c r="S27">
        <f>VLOOKUP($N27,p_ref!$A:$K,MATCH(Calibrate_Prices!S$4,p_ref!$A$1:$K$1,0),FALSE)</f>
        <v>4.78</v>
      </c>
      <c r="T27">
        <f>VLOOKUP($N27,p_ref!$A:$K,MATCH(Calibrate_Prices!T$4,p_ref!$A$1:$K$1,0),FALSE)</f>
        <v>4.66</v>
      </c>
      <c r="U27">
        <f>VLOOKUP($N27,p_ref!$A:$K,MATCH(Calibrate_Prices!U$4,p_ref!$A$1:$K$1,0),FALSE)</f>
        <v>6.94</v>
      </c>
      <c r="V27">
        <f>VLOOKUP($N27,p_ref!$A:$K,MATCH(Calibrate_Prices!V$4,p_ref!$A$1:$K$1,0),FALSE)</f>
        <v>2.9</v>
      </c>
      <c r="W27">
        <f>VLOOKUP($N27,p_ref!$A:$K,MATCH(Calibrate_Prices!W$4,p_ref!$A$1:$K$1,0),FALSE)</f>
        <v>2.4700000000000002</v>
      </c>
      <c r="X27">
        <f>VLOOKUP($N27,p_ref!$A:$K,MATCH(Calibrate_Prices!X$4,p_ref!$A$1:$K$1,0),FALSE)</f>
        <v>2.2000000000000002</v>
      </c>
      <c r="Z27" s="3" t="str">
        <f t="shared" si="1"/>
        <v>C_JPN</v>
      </c>
      <c r="AA27" s="2">
        <f t="shared" si="2"/>
        <v>3.45</v>
      </c>
      <c r="AB27" s="2">
        <f t="shared" si="3"/>
        <v>7.11</v>
      </c>
      <c r="AC27" s="2">
        <f t="shared" si="4"/>
        <v>2.75</v>
      </c>
      <c r="AD27" s="2">
        <f t="shared" si="5"/>
        <v>2.2799999999999998</v>
      </c>
      <c r="AE27" s="2">
        <f t="shared" si="6"/>
        <v>2.06</v>
      </c>
      <c r="AF27" s="2">
        <f t="shared" si="7"/>
        <v>1.83</v>
      </c>
      <c r="AG27" s="2">
        <f t="shared" si="8"/>
        <v>1.81</v>
      </c>
      <c r="AH27" s="2">
        <f t="shared" si="9"/>
        <v>1.8</v>
      </c>
      <c r="AI27" s="2">
        <f t="shared" si="10"/>
        <v>1.8</v>
      </c>
      <c r="AJ27" s="2">
        <f t="shared" si="11"/>
        <v>1.8</v>
      </c>
      <c r="AL27" s="3" t="str">
        <f t="shared" si="12"/>
        <v>C_JPN</v>
      </c>
      <c r="AM27" s="5">
        <f t="shared" si="13"/>
        <v>-2.8169014084506942E-2</v>
      </c>
      <c r="AN27" s="5">
        <f t="shared" si="14"/>
        <v>0.39411764705882368</v>
      </c>
      <c r="AO27" s="5">
        <f t="shared" si="15"/>
        <v>-0.46705426356589147</v>
      </c>
      <c r="AP27" s="5">
        <f t="shared" si="16"/>
        <v>-0.53086419753086422</v>
      </c>
      <c r="AQ27" s="5">
        <f t="shared" si="17"/>
        <v>-0.56903765690376573</v>
      </c>
      <c r="AR27" s="5">
        <f t="shared" si="18"/>
        <v>-0.60729613733905574</v>
      </c>
      <c r="AS27" s="5">
        <f t="shared" si="19"/>
        <v>-0.73919308357348712</v>
      </c>
      <c r="AT27" s="5">
        <f t="shared" si="20"/>
        <v>-0.37931034482758619</v>
      </c>
      <c r="AU27" s="5">
        <f t="shared" si="21"/>
        <v>-0.271255060728745</v>
      </c>
      <c r="AV27" s="5">
        <f t="shared" si="22"/>
        <v>-0.18181818181818185</v>
      </c>
    </row>
    <row r="28" spans="1:48" x14ac:dyDescent="0.25">
      <c r="A28" s="3" t="s">
        <v>14</v>
      </c>
      <c r="B28" s="4">
        <v>1.6732456836476119</v>
      </c>
      <c r="C28" s="4">
        <v>4.827116406899405</v>
      </c>
      <c r="D28" s="4">
        <v>1.1220284183066556</v>
      </c>
      <c r="E28" s="4">
        <v>0.83714762146257338</v>
      </c>
      <c r="F28" s="4">
        <v>0.78804594867502786</v>
      </c>
      <c r="G28" s="4">
        <v>0.77149660262060027</v>
      </c>
      <c r="H28" s="4">
        <v>0.76881032715041653</v>
      </c>
      <c r="I28" s="4">
        <v>3.0111297107538912</v>
      </c>
      <c r="J28" s="4">
        <v>0.75870754665719231</v>
      </c>
      <c r="K28" s="4">
        <v>0.75870754665719253</v>
      </c>
      <c r="N28" s="3" t="str">
        <f t="shared" si="0"/>
        <v>C_KAZ</v>
      </c>
      <c r="O28">
        <f>VLOOKUP($N28,p_ref!$A:$K,MATCH(Calibrate_Prices!O$4,p_ref!$A$1:$K$1,0),FALSE)</f>
        <v>1.84</v>
      </c>
      <c r="P28">
        <f>VLOOKUP($N28,p_ref!$A:$K,MATCH(Calibrate_Prices!P$4,p_ref!$A$1:$K$1,0),FALSE)</f>
        <v>3.28</v>
      </c>
      <c r="Q28">
        <f>VLOOKUP($N28,p_ref!$A:$K,MATCH(Calibrate_Prices!Q$4,p_ref!$A$1:$K$1,0),FALSE)</f>
        <v>3.25</v>
      </c>
      <c r="R28">
        <f>VLOOKUP($N28,p_ref!$A:$K,MATCH(Calibrate_Prices!R$4,p_ref!$A$1:$K$1,0),FALSE)</f>
        <v>3.44</v>
      </c>
      <c r="S28">
        <f>VLOOKUP($N28,p_ref!$A:$K,MATCH(Calibrate_Prices!S$4,p_ref!$A$1:$K$1,0),FALSE)</f>
        <v>3.31</v>
      </c>
      <c r="T28">
        <f>VLOOKUP($N28,p_ref!$A:$K,MATCH(Calibrate_Prices!T$4,p_ref!$A$1:$K$1,0),FALSE)</f>
        <v>3.2</v>
      </c>
      <c r="U28">
        <f>VLOOKUP($N28,p_ref!$A:$K,MATCH(Calibrate_Prices!U$4,p_ref!$A$1:$K$1,0),FALSE)</f>
        <v>4.4800000000000004</v>
      </c>
      <c r="V28">
        <f>VLOOKUP($N28,p_ref!$A:$K,MATCH(Calibrate_Prices!V$4,p_ref!$A$1:$K$1,0),FALSE)</f>
        <v>1.78</v>
      </c>
      <c r="W28">
        <f>VLOOKUP($N28,p_ref!$A:$K,MATCH(Calibrate_Prices!W$4,p_ref!$A$1:$K$1,0),FALSE)</f>
        <v>2.9</v>
      </c>
      <c r="X28">
        <f>VLOOKUP($N28,p_ref!$A:$K,MATCH(Calibrate_Prices!X$4,p_ref!$A$1:$K$1,0),FALSE)</f>
        <v>5.17</v>
      </c>
      <c r="Z28" s="3" t="str">
        <f t="shared" si="1"/>
        <v>C_KAZ</v>
      </c>
      <c r="AA28" s="2">
        <f t="shared" si="2"/>
        <v>1.67</v>
      </c>
      <c r="AB28" s="2">
        <f t="shared" si="3"/>
        <v>4.83</v>
      </c>
      <c r="AC28" s="2">
        <f t="shared" si="4"/>
        <v>1.1200000000000001</v>
      </c>
      <c r="AD28" s="2">
        <f t="shared" si="5"/>
        <v>0.84</v>
      </c>
      <c r="AE28" s="2">
        <f t="shared" si="6"/>
        <v>0.79</v>
      </c>
      <c r="AF28" s="2">
        <f t="shared" si="7"/>
        <v>0.77</v>
      </c>
      <c r="AG28" s="2">
        <f t="shared" si="8"/>
        <v>0.77</v>
      </c>
      <c r="AH28" s="2">
        <f t="shared" si="9"/>
        <v>3.01</v>
      </c>
      <c r="AI28" s="2">
        <f t="shared" si="10"/>
        <v>0.76</v>
      </c>
      <c r="AJ28" s="2">
        <f t="shared" si="11"/>
        <v>0.76</v>
      </c>
      <c r="AL28" s="3" t="str">
        <f t="shared" si="12"/>
        <v>C_KAZ</v>
      </c>
      <c r="AM28" s="5">
        <f t="shared" si="13"/>
        <v>-9.2391304347826164E-2</v>
      </c>
      <c r="AN28" s="5">
        <f t="shared" si="14"/>
        <v>0.47256097560975618</v>
      </c>
      <c r="AO28" s="5">
        <f t="shared" si="15"/>
        <v>-0.65538461538461534</v>
      </c>
      <c r="AP28" s="5">
        <f t="shared" si="16"/>
        <v>-0.7558139534883721</v>
      </c>
      <c r="AQ28" s="5">
        <f t="shared" si="17"/>
        <v>-0.76132930513595165</v>
      </c>
      <c r="AR28" s="5">
        <f t="shared" si="18"/>
        <v>-0.75937500000000002</v>
      </c>
      <c r="AS28" s="5">
        <f t="shared" si="19"/>
        <v>-0.828125</v>
      </c>
      <c r="AT28" s="5">
        <f t="shared" si="20"/>
        <v>0.69101123595505598</v>
      </c>
      <c r="AU28" s="5">
        <f t="shared" si="21"/>
        <v>-0.73793103448275854</v>
      </c>
      <c r="AV28" s="5">
        <f t="shared" si="22"/>
        <v>-0.85299806576402326</v>
      </c>
    </row>
    <row r="29" spans="1:48" x14ac:dyDescent="0.25">
      <c r="A29" s="3" t="s">
        <v>38</v>
      </c>
      <c r="B29" s="4">
        <v>3.4560365106084197</v>
      </c>
      <c r="C29" s="4">
        <v>7.1041098203149877</v>
      </c>
      <c r="D29" s="4">
        <v>2.7370374346246433</v>
      </c>
      <c r="E29" s="4">
        <v>2.2810021739514461</v>
      </c>
      <c r="F29" s="4">
        <v>2.0540099174894806</v>
      </c>
      <c r="G29" s="4">
        <v>1.8257992376914487</v>
      </c>
      <c r="H29" s="4">
        <v>1.8088833025623283</v>
      </c>
      <c r="I29" s="4">
        <v>1.798545893197909</v>
      </c>
      <c r="J29" s="4">
        <v>1.7915185658903496</v>
      </c>
      <c r="K29" s="4">
        <v>1.7915185658903485</v>
      </c>
      <c r="N29" s="3" t="str">
        <f t="shared" si="0"/>
        <v>C_KOR</v>
      </c>
      <c r="O29">
        <f>VLOOKUP($N29,p_ref!$A:$K,MATCH(Calibrate_Prices!O$4,p_ref!$A$1:$K$1,0),FALSE)</f>
        <v>3.55</v>
      </c>
      <c r="P29">
        <f>VLOOKUP($N29,p_ref!$A:$K,MATCH(Calibrate_Prices!P$4,p_ref!$A$1:$K$1,0),FALSE)</f>
        <v>5.1100000000000003</v>
      </c>
      <c r="Q29">
        <f>VLOOKUP($N29,p_ref!$A:$K,MATCH(Calibrate_Prices!Q$4,p_ref!$A$1:$K$1,0),FALSE)</f>
        <v>5.15</v>
      </c>
      <c r="R29">
        <f>VLOOKUP($N29,p_ref!$A:$K,MATCH(Calibrate_Prices!R$4,p_ref!$A$1:$K$1,0),FALSE)</f>
        <v>4.8600000000000003</v>
      </c>
      <c r="S29">
        <f>VLOOKUP($N29,p_ref!$A:$K,MATCH(Calibrate_Prices!S$4,p_ref!$A$1:$K$1,0),FALSE)</f>
        <v>4.7699999999999996</v>
      </c>
      <c r="T29">
        <f>VLOOKUP($N29,p_ref!$A:$K,MATCH(Calibrate_Prices!T$4,p_ref!$A$1:$K$1,0),FALSE)</f>
        <v>4.66</v>
      </c>
      <c r="U29">
        <f>VLOOKUP($N29,p_ref!$A:$K,MATCH(Calibrate_Prices!U$4,p_ref!$A$1:$K$1,0),FALSE)</f>
        <v>6.93</v>
      </c>
      <c r="V29">
        <f>VLOOKUP($N29,p_ref!$A:$K,MATCH(Calibrate_Prices!V$4,p_ref!$A$1:$K$1,0),FALSE)</f>
        <v>2.89</v>
      </c>
      <c r="W29">
        <f>VLOOKUP($N29,p_ref!$A:$K,MATCH(Calibrate_Prices!W$4,p_ref!$A$1:$K$1,0),FALSE)</f>
        <v>2.4700000000000002</v>
      </c>
      <c r="X29">
        <f>VLOOKUP($N29,p_ref!$A:$K,MATCH(Calibrate_Prices!X$4,p_ref!$A$1:$K$1,0),FALSE)</f>
        <v>2.19</v>
      </c>
      <c r="Z29" s="3" t="str">
        <f t="shared" si="1"/>
        <v>C_KOR</v>
      </c>
      <c r="AA29" s="2">
        <f t="shared" si="2"/>
        <v>3.46</v>
      </c>
      <c r="AB29" s="2">
        <f t="shared" si="3"/>
        <v>7.1</v>
      </c>
      <c r="AC29" s="2">
        <f t="shared" si="4"/>
        <v>2.74</v>
      </c>
      <c r="AD29" s="2">
        <f t="shared" si="5"/>
        <v>2.2799999999999998</v>
      </c>
      <c r="AE29" s="2">
        <f t="shared" si="6"/>
        <v>2.0499999999999998</v>
      </c>
      <c r="AF29" s="2">
        <f t="shared" si="7"/>
        <v>1.83</v>
      </c>
      <c r="AG29" s="2">
        <f t="shared" si="8"/>
        <v>1.81</v>
      </c>
      <c r="AH29" s="2">
        <f t="shared" si="9"/>
        <v>1.8</v>
      </c>
      <c r="AI29" s="2">
        <f t="shared" si="10"/>
        <v>1.79</v>
      </c>
      <c r="AJ29" s="2">
        <f t="shared" si="11"/>
        <v>1.79</v>
      </c>
      <c r="AL29" s="3" t="str">
        <f t="shared" si="12"/>
        <v>C_KOR</v>
      </c>
      <c r="AM29" s="5">
        <f t="shared" si="13"/>
        <v>-2.5352112676056301E-2</v>
      </c>
      <c r="AN29" s="5">
        <f t="shared" si="14"/>
        <v>0.38943248532289615</v>
      </c>
      <c r="AO29" s="5">
        <f t="shared" si="15"/>
        <v>-0.46796116504854368</v>
      </c>
      <c r="AP29" s="5">
        <f t="shared" si="16"/>
        <v>-0.53086419753086422</v>
      </c>
      <c r="AQ29" s="5">
        <f t="shared" si="17"/>
        <v>-0.57023060796645697</v>
      </c>
      <c r="AR29" s="5">
        <f t="shared" si="18"/>
        <v>-0.60729613733905574</v>
      </c>
      <c r="AS29" s="5">
        <f t="shared" si="19"/>
        <v>-0.73881673881673871</v>
      </c>
      <c r="AT29" s="5">
        <f t="shared" si="20"/>
        <v>-0.37716262975778547</v>
      </c>
      <c r="AU29" s="5">
        <f t="shared" si="21"/>
        <v>-0.2753036437246964</v>
      </c>
      <c r="AV29" s="5">
        <f t="shared" si="22"/>
        <v>-0.18264840182648398</v>
      </c>
    </row>
    <row r="30" spans="1:48" x14ac:dyDescent="0.25">
      <c r="A30" s="3" t="s">
        <v>23</v>
      </c>
      <c r="B30" s="4">
        <v>3.5243749293825442</v>
      </c>
      <c r="C30" s="4">
        <v>6.8325594932662623</v>
      </c>
      <c r="D30" s="4">
        <v>2.6525491988158509</v>
      </c>
      <c r="E30" s="4">
        <v>2.0835231261984406</v>
      </c>
      <c r="F30" s="4">
        <v>1.9309374887833806</v>
      </c>
      <c r="G30" s="4">
        <v>1.9070316241169467</v>
      </c>
      <c r="H30" s="4">
        <v>1.8374684350772559</v>
      </c>
      <c r="I30" s="4">
        <v>1.8366750836149435</v>
      </c>
      <c r="J30" s="4">
        <v>1.8358813183692759</v>
      </c>
      <c r="K30" s="4">
        <v>1.8358813188297955</v>
      </c>
      <c r="N30" s="3" t="str">
        <f t="shared" si="0"/>
        <v>C_MAR</v>
      </c>
      <c r="O30">
        <f>VLOOKUP($N30,p_ref!$A:$K,MATCH(Calibrate_Prices!O$4,p_ref!$A$1:$K$1,0),FALSE)</f>
        <v>3.62</v>
      </c>
      <c r="P30">
        <f>VLOOKUP($N30,p_ref!$A:$K,MATCH(Calibrate_Prices!P$4,p_ref!$A$1:$K$1,0),FALSE)</f>
        <v>4.8600000000000003</v>
      </c>
      <c r="Q30">
        <f>VLOOKUP($N30,p_ref!$A:$K,MATCH(Calibrate_Prices!Q$4,p_ref!$A$1:$K$1,0),FALSE)</f>
        <v>4.8899999999999997</v>
      </c>
      <c r="R30">
        <f>VLOOKUP($N30,p_ref!$A:$K,MATCH(Calibrate_Prices!R$4,p_ref!$A$1:$K$1,0),FALSE)</f>
        <v>4.5999999999999996</v>
      </c>
      <c r="S30">
        <f>VLOOKUP($N30,p_ref!$A:$K,MATCH(Calibrate_Prices!S$4,p_ref!$A$1:$K$1,0),FALSE)</f>
        <v>4.55</v>
      </c>
      <c r="T30">
        <f>VLOOKUP($N30,p_ref!$A:$K,MATCH(Calibrate_Prices!T$4,p_ref!$A$1:$K$1,0),FALSE)</f>
        <v>4.45</v>
      </c>
      <c r="U30">
        <f>VLOOKUP($N30,p_ref!$A:$K,MATCH(Calibrate_Prices!U$4,p_ref!$A$1:$K$1,0),FALSE)</f>
        <v>6.7</v>
      </c>
      <c r="V30">
        <f>VLOOKUP($N30,p_ref!$A:$K,MATCH(Calibrate_Prices!V$4,p_ref!$A$1:$K$1,0),FALSE)</f>
        <v>2.93</v>
      </c>
      <c r="W30">
        <f>VLOOKUP($N30,p_ref!$A:$K,MATCH(Calibrate_Prices!W$4,p_ref!$A$1:$K$1,0),FALSE)</f>
        <v>2.5499999999999998</v>
      </c>
      <c r="X30">
        <f>VLOOKUP($N30,p_ref!$A:$K,MATCH(Calibrate_Prices!X$4,p_ref!$A$1:$K$1,0),FALSE)</f>
        <v>2.38</v>
      </c>
      <c r="Z30" s="3" t="str">
        <f t="shared" si="1"/>
        <v>C_MAR</v>
      </c>
      <c r="AA30" s="2">
        <f t="shared" si="2"/>
        <v>3.52</v>
      </c>
      <c r="AB30" s="2">
        <f t="shared" si="3"/>
        <v>6.83</v>
      </c>
      <c r="AC30" s="2">
        <f t="shared" si="4"/>
        <v>2.65</v>
      </c>
      <c r="AD30" s="2">
        <f t="shared" si="5"/>
        <v>2.08</v>
      </c>
      <c r="AE30" s="2">
        <f t="shared" si="6"/>
        <v>1.93</v>
      </c>
      <c r="AF30" s="2">
        <f t="shared" si="7"/>
        <v>1.91</v>
      </c>
      <c r="AG30" s="2">
        <f t="shared" si="8"/>
        <v>1.84</v>
      </c>
      <c r="AH30" s="2">
        <f t="shared" si="9"/>
        <v>1.84</v>
      </c>
      <c r="AI30" s="2">
        <f t="shared" si="10"/>
        <v>1.84</v>
      </c>
      <c r="AJ30" s="2">
        <f t="shared" si="11"/>
        <v>1.84</v>
      </c>
      <c r="AL30" s="3" t="str">
        <f t="shared" si="12"/>
        <v>C_MAR</v>
      </c>
      <c r="AM30" s="5">
        <f t="shared" si="13"/>
        <v>-2.7624309392265217E-2</v>
      </c>
      <c r="AN30" s="5">
        <f t="shared" si="14"/>
        <v>0.40534979423868306</v>
      </c>
      <c r="AO30" s="5">
        <f t="shared" si="15"/>
        <v>-0.45807770961145194</v>
      </c>
      <c r="AP30" s="5">
        <f t="shared" si="16"/>
        <v>-0.54782608695652169</v>
      </c>
      <c r="AQ30" s="5">
        <f t="shared" si="17"/>
        <v>-0.57582417582417589</v>
      </c>
      <c r="AR30" s="5">
        <f t="shared" si="18"/>
        <v>-0.57078651685393256</v>
      </c>
      <c r="AS30" s="5">
        <f t="shared" si="19"/>
        <v>-0.72537313432835826</v>
      </c>
      <c r="AT30" s="5">
        <f t="shared" si="20"/>
        <v>-0.37201365187713309</v>
      </c>
      <c r="AU30" s="5">
        <f t="shared" si="21"/>
        <v>-0.27843137254901951</v>
      </c>
      <c r="AV30" s="5">
        <f t="shared" si="22"/>
        <v>-0.22689075630252095</v>
      </c>
    </row>
    <row r="31" spans="1:48" x14ac:dyDescent="0.25">
      <c r="A31" s="3" t="s">
        <v>0</v>
      </c>
      <c r="B31" s="4">
        <v>3.5142133903513173</v>
      </c>
      <c r="C31" s="4">
        <v>6.9595340941015351</v>
      </c>
      <c r="D31" s="4">
        <v>2.7159072988145092</v>
      </c>
      <c r="E31" s="4">
        <v>2.1650218268875747</v>
      </c>
      <c r="F31" s="4">
        <v>2.0084247887347884</v>
      </c>
      <c r="G31" s="4">
        <v>1.970389724035734</v>
      </c>
      <c r="H31" s="4">
        <v>1.9008265350774138</v>
      </c>
      <c r="I31" s="4">
        <v>1.9000331836150695</v>
      </c>
      <c r="J31" s="4">
        <v>1.8992394183692758</v>
      </c>
      <c r="K31" s="4">
        <v>1.899239418829795</v>
      </c>
      <c r="N31" s="3" t="str">
        <f t="shared" si="0"/>
        <v>C_MEX</v>
      </c>
      <c r="O31">
        <f>VLOOKUP($N31,p_ref!$A:$K,MATCH(Calibrate_Prices!O$4,p_ref!$A$1:$K$1,0),FALSE)</f>
        <v>3.61</v>
      </c>
      <c r="P31">
        <f>VLOOKUP($N31,p_ref!$A:$K,MATCH(Calibrate_Prices!P$4,p_ref!$A$1:$K$1,0),FALSE)</f>
        <v>4.95</v>
      </c>
      <c r="Q31">
        <f>VLOOKUP($N31,p_ref!$A:$K,MATCH(Calibrate_Prices!Q$4,p_ref!$A$1:$K$1,0),FALSE)</f>
        <v>5.01</v>
      </c>
      <c r="R31">
        <f>VLOOKUP($N31,p_ref!$A:$K,MATCH(Calibrate_Prices!R$4,p_ref!$A$1:$K$1,0),FALSE)</f>
        <v>4.7300000000000004</v>
      </c>
      <c r="S31">
        <f>VLOOKUP($N31,p_ref!$A:$K,MATCH(Calibrate_Prices!S$4,p_ref!$A$1:$K$1,0),FALSE)</f>
        <v>4.6399999999999997</v>
      </c>
      <c r="T31">
        <f>VLOOKUP($N31,p_ref!$A:$K,MATCH(Calibrate_Prices!T$4,p_ref!$A$1:$K$1,0),FALSE)</f>
        <v>4.53</v>
      </c>
      <c r="U31">
        <f>VLOOKUP($N31,p_ref!$A:$K,MATCH(Calibrate_Prices!U$4,p_ref!$A$1:$K$1,0),FALSE)</f>
        <v>6.8</v>
      </c>
      <c r="V31">
        <f>VLOOKUP($N31,p_ref!$A:$K,MATCH(Calibrate_Prices!V$4,p_ref!$A$1:$K$1,0),FALSE)</f>
        <v>2.96</v>
      </c>
      <c r="W31">
        <f>VLOOKUP($N31,p_ref!$A:$K,MATCH(Calibrate_Prices!W$4,p_ref!$A$1:$K$1,0),FALSE)</f>
        <v>2.5299999999999998</v>
      </c>
      <c r="X31">
        <f>VLOOKUP($N31,p_ref!$A:$K,MATCH(Calibrate_Prices!X$4,p_ref!$A$1:$K$1,0),FALSE)</f>
        <v>2.2799999999999998</v>
      </c>
      <c r="Z31" s="3" t="str">
        <f t="shared" si="1"/>
        <v>C_MEX</v>
      </c>
      <c r="AA31" s="2">
        <f t="shared" si="2"/>
        <v>3.51</v>
      </c>
      <c r="AB31" s="2">
        <f t="shared" si="3"/>
        <v>6.96</v>
      </c>
      <c r="AC31" s="2">
        <f t="shared" si="4"/>
        <v>2.72</v>
      </c>
      <c r="AD31" s="2">
        <f t="shared" si="5"/>
        <v>2.17</v>
      </c>
      <c r="AE31" s="2">
        <f t="shared" si="6"/>
        <v>2.0099999999999998</v>
      </c>
      <c r="AF31" s="2">
        <f t="shared" si="7"/>
        <v>1.97</v>
      </c>
      <c r="AG31" s="2">
        <f t="shared" si="8"/>
        <v>1.9</v>
      </c>
      <c r="AH31" s="2">
        <f t="shared" si="9"/>
        <v>1.9</v>
      </c>
      <c r="AI31" s="2">
        <f t="shared" si="10"/>
        <v>1.9</v>
      </c>
      <c r="AJ31" s="2">
        <f t="shared" si="11"/>
        <v>1.9</v>
      </c>
      <c r="AL31" s="3" t="str">
        <f t="shared" si="12"/>
        <v>C_MEX</v>
      </c>
      <c r="AM31" s="5">
        <f t="shared" si="13"/>
        <v>-2.7700831024930775E-2</v>
      </c>
      <c r="AN31" s="5">
        <f t="shared" si="14"/>
        <v>0.40606060606060601</v>
      </c>
      <c r="AO31" s="5">
        <f t="shared" si="15"/>
        <v>-0.45708582834331329</v>
      </c>
      <c r="AP31" s="5">
        <f t="shared" si="16"/>
        <v>-0.54122621564482032</v>
      </c>
      <c r="AQ31" s="5">
        <f t="shared" si="17"/>
        <v>-0.56681034482758619</v>
      </c>
      <c r="AR31" s="5">
        <f t="shared" si="18"/>
        <v>-0.56512141280353212</v>
      </c>
      <c r="AS31" s="5">
        <f t="shared" si="19"/>
        <v>-0.72058823529411775</v>
      </c>
      <c r="AT31" s="5">
        <f t="shared" si="20"/>
        <v>-0.35810810810810811</v>
      </c>
      <c r="AU31" s="5">
        <f t="shared" si="21"/>
        <v>-0.24901185770750986</v>
      </c>
      <c r="AV31" s="5">
        <f t="shared" si="22"/>
        <v>-0.16666666666666663</v>
      </c>
    </row>
    <row r="32" spans="1:48" x14ac:dyDescent="0.25">
      <c r="A32" s="3" t="s">
        <v>37</v>
      </c>
      <c r="B32" s="4">
        <v>3.4163614291674125</v>
      </c>
      <c r="C32" s="4">
        <v>7.0492972982990603</v>
      </c>
      <c r="D32" s="4">
        <v>2.7159554432491704</v>
      </c>
      <c r="E32" s="4">
        <v>2.2261896739489728</v>
      </c>
      <c r="F32" s="4">
        <v>1.9991974174889031</v>
      </c>
      <c r="G32" s="4">
        <v>1.770986737691441</v>
      </c>
      <c r="H32" s="4">
        <v>1.7540708025623204</v>
      </c>
      <c r="I32" s="4">
        <v>1.7437333931979033</v>
      </c>
      <c r="J32" s="4">
        <v>1.7367060658903499</v>
      </c>
      <c r="K32" s="4">
        <v>1.7367060658903495</v>
      </c>
      <c r="N32" s="3" t="str">
        <f t="shared" si="0"/>
        <v>C_MYS</v>
      </c>
      <c r="O32">
        <f>VLOOKUP($N32,p_ref!$A:$K,MATCH(Calibrate_Prices!O$4,p_ref!$A$1:$K$1,0),FALSE)</f>
        <v>3.51</v>
      </c>
      <c r="P32">
        <f>VLOOKUP($N32,p_ref!$A:$K,MATCH(Calibrate_Prices!P$4,p_ref!$A$1:$K$1,0),FALSE)</f>
        <v>5.05</v>
      </c>
      <c r="Q32">
        <f>VLOOKUP($N32,p_ref!$A:$K,MATCH(Calibrate_Prices!Q$4,p_ref!$A$1:$K$1,0),FALSE)</f>
        <v>5.0999999999999996</v>
      </c>
      <c r="R32">
        <f>VLOOKUP($N32,p_ref!$A:$K,MATCH(Calibrate_Prices!R$4,p_ref!$A$1:$K$1,0),FALSE)</f>
        <v>4.8</v>
      </c>
      <c r="S32">
        <f>VLOOKUP($N32,p_ref!$A:$K,MATCH(Calibrate_Prices!S$4,p_ref!$A$1:$K$1,0),FALSE)</f>
        <v>4.72</v>
      </c>
      <c r="T32">
        <f>VLOOKUP($N32,p_ref!$A:$K,MATCH(Calibrate_Prices!T$4,p_ref!$A$1:$K$1,0),FALSE)</f>
        <v>4.5999999999999996</v>
      </c>
      <c r="U32">
        <f>VLOOKUP($N32,p_ref!$A:$K,MATCH(Calibrate_Prices!U$4,p_ref!$A$1:$K$1,0),FALSE)</f>
        <v>6.87</v>
      </c>
      <c r="V32">
        <f>VLOOKUP($N32,p_ref!$A:$K,MATCH(Calibrate_Prices!V$4,p_ref!$A$1:$K$1,0),FALSE)</f>
        <v>2.87</v>
      </c>
      <c r="W32">
        <f>VLOOKUP($N32,p_ref!$A:$K,MATCH(Calibrate_Prices!W$4,p_ref!$A$1:$K$1,0),FALSE)</f>
        <v>2.44</v>
      </c>
      <c r="X32">
        <f>VLOOKUP($N32,p_ref!$A:$K,MATCH(Calibrate_Prices!X$4,p_ref!$A$1:$K$1,0),FALSE)</f>
        <v>2.14</v>
      </c>
      <c r="Z32" s="3" t="str">
        <f t="shared" si="1"/>
        <v>C_MYS</v>
      </c>
      <c r="AA32" s="2">
        <f t="shared" si="2"/>
        <v>3.42</v>
      </c>
      <c r="AB32" s="2">
        <f t="shared" si="3"/>
        <v>7.05</v>
      </c>
      <c r="AC32" s="2">
        <f t="shared" si="4"/>
        <v>2.72</v>
      </c>
      <c r="AD32" s="2">
        <f t="shared" si="5"/>
        <v>2.23</v>
      </c>
      <c r="AE32" s="2">
        <f t="shared" si="6"/>
        <v>2</v>
      </c>
      <c r="AF32" s="2">
        <f t="shared" si="7"/>
        <v>1.77</v>
      </c>
      <c r="AG32" s="2">
        <f t="shared" si="8"/>
        <v>1.75</v>
      </c>
      <c r="AH32" s="2">
        <f t="shared" si="9"/>
        <v>1.74</v>
      </c>
      <c r="AI32" s="2">
        <f t="shared" si="10"/>
        <v>1.74</v>
      </c>
      <c r="AJ32" s="2">
        <f t="shared" si="11"/>
        <v>1.74</v>
      </c>
      <c r="AL32" s="3" t="str">
        <f t="shared" si="12"/>
        <v>C_MYS</v>
      </c>
      <c r="AM32" s="5">
        <f t="shared" si="13"/>
        <v>-2.5641025641025602E-2</v>
      </c>
      <c r="AN32" s="5">
        <f t="shared" si="14"/>
        <v>0.39603960396039606</v>
      </c>
      <c r="AO32" s="5">
        <f t="shared" si="15"/>
        <v>-0.46666666666666662</v>
      </c>
      <c r="AP32" s="5">
        <f t="shared" si="16"/>
        <v>-0.53541666666666665</v>
      </c>
      <c r="AQ32" s="5">
        <f t="shared" si="17"/>
        <v>-0.57627118644067798</v>
      </c>
      <c r="AR32" s="5">
        <f t="shared" si="18"/>
        <v>-0.61521739130434783</v>
      </c>
      <c r="AS32" s="5">
        <f t="shared" si="19"/>
        <v>-0.74526928675400295</v>
      </c>
      <c r="AT32" s="5">
        <f t="shared" si="20"/>
        <v>-0.39372822299651572</v>
      </c>
      <c r="AU32" s="5">
        <f t="shared" si="21"/>
        <v>-0.28688524590163933</v>
      </c>
      <c r="AV32" s="5">
        <f t="shared" si="22"/>
        <v>-0.18691588785046734</v>
      </c>
    </row>
    <row r="33" spans="1:48" x14ac:dyDescent="0.25">
      <c r="A33" s="3" t="s">
        <v>27</v>
      </c>
      <c r="B33" s="4">
        <v>3.5461262295592237</v>
      </c>
      <c r="C33" s="4">
        <v>6.8108839927443299</v>
      </c>
      <c r="D33" s="4">
        <v>2.6675451988172934</v>
      </c>
      <c r="E33" s="4">
        <v>2.1126483261980651</v>
      </c>
      <c r="F33" s="4">
        <v>1.9600626887591655</v>
      </c>
      <c r="G33" s="4">
        <v>1.9220276240354401</v>
      </c>
      <c r="H33" s="4">
        <v>1.8524644350774144</v>
      </c>
      <c r="I33" s="4">
        <v>1.8516710836150685</v>
      </c>
      <c r="J33" s="4">
        <v>1.8508773183692764</v>
      </c>
      <c r="K33" s="4">
        <v>1.8508773188297956</v>
      </c>
      <c r="N33" s="3" t="str">
        <f t="shared" si="0"/>
        <v>C_NFB</v>
      </c>
      <c r="O33">
        <f>VLOOKUP($N33,p_ref!$A:$K,MATCH(Calibrate_Prices!O$4,p_ref!$A$1:$K$1,0),FALSE)</f>
        <v>3.64</v>
      </c>
      <c r="P33">
        <f>VLOOKUP($N33,p_ref!$A:$K,MATCH(Calibrate_Prices!P$4,p_ref!$A$1:$K$1,0),FALSE)</f>
        <v>4.83</v>
      </c>
      <c r="Q33">
        <f>VLOOKUP($N33,p_ref!$A:$K,MATCH(Calibrate_Prices!Q$4,p_ref!$A$1:$K$1,0),FALSE)</f>
        <v>4.8499999999999996</v>
      </c>
      <c r="R33">
        <f>VLOOKUP($N33,p_ref!$A:$K,MATCH(Calibrate_Prices!R$4,p_ref!$A$1:$K$1,0),FALSE)</f>
        <v>4.57</v>
      </c>
      <c r="S33">
        <f>VLOOKUP($N33,p_ref!$A:$K,MATCH(Calibrate_Prices!S$4,p_ref!$A$1:$K$1,0),FALSE)</f>
        <v>4.51</v>
      </c>
      <c r="T33">
        <f>VLOOKUP($N33,p_ref!$A:$K,MATCH(Calibrate_Prices!T$4,p_ref!$A$1:$K$1,0),FALSE)</f>
        <v>4.42</v>
      </c>
      <c r="U33">
        <f>VLOOKUP($N33,p_ref!$A:$K,MATCH(Calibrate_Prices!U$4,p_ref!$A$1:$K$1,0),FALSE)</f>
        <v>6.67</v>
      </c>
      <c r="V33">
        <f>VLOOKUP($N33,p_ref!$A:$K,MATCH(Calibrate_Prices!V$4,p_ref!$A$1:$K$1,0),FALSE)</f>
        <v>2.9</v>
      </c>
      <c r="W33">
        <f>VLOOKUP($N33,p_ref!$A:$K,MATCH(Calibrate_Prices!W$4,p_ref!$A$1:$K$1,0),FALSE)</f>
        <v>2.56</v>
      </c>
      <c r="X33">
        <f>VLOOKUP($N33,p_ref!$A:$K,MATCH(Calibrate_Prices!X$4,p_ref!$A$1:$K$1,0),FALSE)</f>
        <v>2.4</v>
      </c>
      <c r="Z33" s="3" t="str">
        <f t="shared" si="1"/>
        <v>C_NFB</v>
      </c>
      <c r="AA33" s="2">
        <f t="shared" si="2"/>
        <v>3.55</v>
      </c>
      <c r="AB33" s="2">
        <f t="shared" si="3"/>
        <v>6.81</v>
      </c>
      <c r="AC33" s="2">
        <f t="shared" si="4"/>
        <v>2.67</v>
      </c>
      <c r="AD33" s="2">
        <f t="shared" si="5"/>
        <v>2.11</v>
      </c>
      <c r="AE33" s="2">
        <f t="shared" si="6"/>
        <v>1.96</v>
      </c>
      <c r="AF33" s="2">
        <f t="shared" si="7"/>
        <v>1.92</v>
      </c>
      <c r="AG33" s="2">
        <f t="shared" si="8"/>
        <v>1.85</v>
      </c>
      <c r="AH33" s="2">
        <f t="shared" si="9"/>
        <v>1.85</v>
      </c>
      <c r="AI33" s="2">
        <f t="shared" si="10"/>
        <v>1.85</v>
      </c>
      <c r="AJ33" s="2">
        <f t="shared" si="11"/>
        <v>1.85</v>
      </c>
      <c r="AL33" s="3" t="str">
        <f t="shared" si="12"/>
        <v>C_NFB</v>
      </c>
      <c r="AM33" s="5">
        <f t="shared" si="13"/>
        <v>-2.4725274725274807E-2</v>
      </c>
      <c r="AN33" s="5">
        <f t="shared" si="14"/>
        <v>0.40993788819875765</v>
      </c>
      <c r="AO33" s="5">
        <f t="shared" si="15"/>
        <v>-0.44948453608247418</v>
      </c>
      <c r="AP33" s="5">
        <f t="shared" si="16"/>
        <v>-0.53829321663019702</v>
      </c>
      <c r="AQ33" s="5">
        <f t="shared" si="17"/>
        <v>-0.56541019955654104</v>
      </c>
      <c r="AR33" s="5">
        <f t="shared" si="18"/>
        <v>-0.56561085972850678</v>
      </c>
      <c r="AS33" s="5">
        <f t="shared" si="19"/>
        <v>-0.72263868065967019</v>
      </c>
      <c r="AT33" s="5">
        <f t="shared" si="20"/>
        <v>-0.36206896551724133</v>
      </c>
      <c r="AU33" s="5">
        <f t="shared" si="21"/>
        <v>-0.27734375</v>
      </c>
      <c r="AV33" s="5">
        <f t="shared" si="22"/>
        <v>-0.2291666666666666</v>
      </c>
    </row>
    <row r="34" spans="1:48" x14ac:dyDescent="0.25">
      <c r="A34" s="3" t="s">
        <v>41</v>
      </c>
      <c r="B34" s="4">
        <v>3.4321474291645502</v>
      </c>
      <c r="C34" s="4">
        <v>7.0650832983049625</v>
      </c>
      <c r="D34" s="4">
        <v>2.7314886532668932</v>
      </c>
      <c r="E34" s="4">
        <v>2.2419756739488061</v>
      </c>
      <c r="F34" s="4">
        <v>2.0149834174888213</v>
      </c>
      <c r="G34" s="4">
        <v>1.7867727376914402</v>
      </c>
      <c r="H34" s="4">
        <v>1.7698568025623189</v>
      </c>
      <c r="I34" s="4">
        <v>1.7595193931979014</v>
      </c>
      <c r="J34" s="4">
        <v>1.7524920658903507</v>
      </c>
      <c r="K34" s="4">
        <v>1.7524920658903493</v>
      </c>
      <c r="N34" s="3" t="str">
        <f t="shared" si="0"/>
        <v>C_PHL</v>
      </c>
      <c r="O34">
        <f>VLOOKUP($N34,p_ref!$A:$K,MATCH(Calibrate_Prices!O$4,p_ref!$A$1:$K$1,0),FALSE)</f>
        <v>3.53</v>
      </c>
      <c r="P34">
        <f>VLOOKUP($N34,p_ref!$A:$K,MATCH(Calibrate_Prices!P$4,p_ref!$A$1:$K$1,0),FALSE)</f>
        <v>5.07</v>
      </c>
      <c r="Q34">
        <f>VLOOKUP($N34,p_ref!$A:$K,MATCH(Calibrate_Prices!Q$4,p_ref!$A$1:$K$1,0),FALSE)</f>
        <v>5.12</v>
      </c>
      <c r="R34">
        <f>VLOOKUP($N34,p_ref!$A:$K,MATCH(Calibrate_Prices!R$4,p_ref!$A$1:$K$1,0),FALSE)</f>
        <v>4.82</v>
      </c>
      <c r="S34">
        <f>VLOOKUP($N34,p_ref!$A:$K,MATCH(Calibrate_Prices!S$4,p_ref!$A$1:$K$1,0),FALSE)</f>
        <v>4.7300000000000004</v>
      </c>
      <c r="T34">
        <f>VLOOKUP($N34,p_ref!$A:$K,MATCH(Calibrate_Prices!T$4,p_ref!$A$1:$K$1,0),FALSE)</f>
        <v>4.62</v>
      </c>
      <c r="U34">
        <f>VLOOKUP($N34,p_ref!$A:$K,MATCH(Calibrate_Prices!U$4,p_ref!$A$1:$K$1,0),FALSE)</f>
        <v>6.89</v>
      </c>
      <c r="V34">
        <f>VLOOKUP($N34,p_ref!$A:$K,MATCH(Calibrate_Prices!V$4,p_ref!$A$1:$K$1,0),FALSE)</f>
        <v>2.88</v>
      </c>
      <c r="W34">
        <f>VLOOKUP($N34,p_ref!$A:$K,MATCH(Calibrate_Prices!W$4,p_ref!$A$1:$K$1,0),FALSE)</f>
        <v>2.4500000000000002</v>
      </c>
      <c r="X34">
        <f>VLOOKUP($N34,p_ref!$A:$K,MATCH(Calibrate_Prices!X$4,p_ref!$A$1:$K$1,0),FALSE)</f>
        <v>2.16</v>
      </c>
      <c r="Z34" s="3" t="str">
        <f t="shared" si="1"/>
        <v>C_PHL</v>
      </c>
      <c r="AA34" s="2">
        <f t="shared" si="2"/>
        <v>3.43</v>
      </c>
      <c r="AB34" s="2">
        <f t="shared" si="3"/>
        <v>7.07</v>
      </c>
      <c r="AC34" s="2">
        <f t="shared" si="4"/>
        <v>2.73</v>
      </c>
      <c r="AD34" s="2">
        <f t="shared" si="5"/>
        <v>2.2400000000000002</v>
      </c>
      <c r="AE34" s="2">
        <f t="shared" si="6"/>
        <v>2.0099999999999998</v>
      </c>
      <c r="AF34" s="2">
        <f t="shared" si="7"/>
        <v>1.79</v>
      </c>
      <c r="AG34" s="2">
        <f t="shared" si="8"/>
        <v>1.77</v>
      </c>
      <c r="AH34" s="2">
        <f t="shared" si="9"/>
        <v>1.76</v>
      </c>
      <c r="AI34" s="2">
        <f t="shared" si="10"/>
        <v>1.75</v>
      </c>
      <c r="AJ34" s="2">
        <f t="shared" si="11"/>
        <v>1.75</v>
      </c>
      <c r="AL34" s="3" t="str">
        <f t="shared" si="12"/>
        <v>C_PHL</v>
      </c>
      <c r="AM34" s="5">
        <f t="shared" si="13"/>
        <v>-2.8328611898016897E-2</v>
      </c>
      <c r="AN34" s="5">
        <f t="shared" si="14"/>
        <v>0.39447731755424059</v>
      </c>
      <c r="AO34" s="5">
        <f t="shared" si="15"/>
        <v>-0.466796875</v>
      </c>
      <c r="AP34" s="5">
        <f t="shared" si="16"/>
        <v>-0.53526970954356845</v>
      </c>
      <c r="AQ34" s="5">
        <f t="shared" si="17"/>
        <v>-0.57505285412262164</v>
      </c>
      <c r="AR34" s="5">
        <f t="shared" si="18"/>
        <v>-0.61255411255411252</v>
      </c>
      <c r="AS34" s="5">
        <f t="shared" si="19"/>
        <v>-0.74310595065312035</v>
      </c>
      <c r="AT34" s="5">
        <f t="shared" si="20"/>
        <v>-0.38888888888888884</v>
      </c>
      <c r="AU34" s="5">
        <f t="shared" si="21"/>
        <v>-0.28571428571428575</v>
      </c>
      <c r="AV34" s="5">
        <f t="shared" si="22"/>
        <v>-0.18981481481481488</v>
      </c>
    </row>
    <row r="35" spans="1:48" x14ac:dyDescent="0.25">
      <c r="A35" s="3" t="s">
        <v>62</v>
      </c>
      <c r="B35" s="4">
        <v>3.4921997293828553</v>
      </c>
      <c r="C35" s="4">
        <v>7.0871302900335813</v>
      </c>
      <c r="D35" s="4">
        <v>2.7736894499810947</v>
      </c>
      <c r="E35" s="4">
        <v>2.2839236737003907</v>
      </c>
      <c r="F35" s="4">
        <v>2.0569314170348374</v>
      </c>
      <c r="G35" s="4">
        <v>1.8468472376914378</v>
      </c>
      <c r="H35" s="4">
        <v>1.8299313025623178</v>
      </c>
      <c r="I35" s="4">
        <v>1.8195938931979023</v>
      </c>
      <c r="J35" s="4">
        <v>1.8125665658903496</v>
      </c>
      <c r="K35" s="4">
        <v>1.8125665658903487</v>
      </c>
      <c r="N35" s="3" t="str">
        <f t="shared" si="0"/>
        <v>C_PK</v>
      </c>
      <c r="O35">
        <f>VLOOKUP($N35,p_ref!$A:$K,MATCH(Calibrate_Prices!O$4,p_ref!$A$1:$K$1,0),FALSE)</f>
        <v>3.59</v>
      </c>
      <c r="P35">
        <f>VLOOKUP($N35,p_ref!$A:$K,MATCH(Calibrate_Prices!P$4,p_ref!$A$1:$K$1,0),FALSE)</f>
        <v>5.08</v>
      </c>
      <c r="Q35">
        <f>VLOOKUP($N35,p_ref!$A:$K,MATCH(Calibrate_Prices!Q$4,p_ref!$A$1:$K$1,0),FALSE)</f>
        <v>5.14</v>
      </c>
      <c r="R35">
        <f>VLOOKUP($N35,p_ref!$A:$K,MATCH(Calibrate_Prices!R$4,p_ref!$A$1:$K$1,0),FALSE)</f>
        <v>4.8600000000000003</v>
      </c>
      <c r="S35">
        <f>VLOOKUP($N35,p_ref!$A:$K,MATCH(Calibrate_Prices!S$4,p_ref!$A$1:$K$1,0),FALSE)</f>
        <v>4.7699999999999996</v>
      </c>
      <c r="T35">
        <f>VLOOKUP($N35,p_ref!$A:$K,MATCH(Calibrate_Prices!T$4,p_ref!$A$1:$K$1,0),FALSE)</f>
        <v>4.66</v>
      </c>
      <c r="U35">
        <f>VLOOKUP($N35,p_ref!$A:$K,MATCH(Calibrate_Prices!U$4,p_ref!$A$1:$K$1,0),FALSE)</f>
        <v>6.93</v>
      </c>
      <c r="V35">
        <f>VLOOKUP($N35,p_ref!$A:$K,MATCH(Calibrate_Prices!V$4,p_ref!$A$1:$K$1,0),FALSE)</f>
        <v>2.94</v>
      </c>
      <c r="W35">
        <f>VLOOKUP($N35,p_ref!$A:$K,MATCH(Calibrate_Prices!W$4,p_ref!$A$1:$K$1,0),FALSE)</f>
        <v>2.5099999999999998</v>
      </c>
      <c r="X35">
        <f>VLOOKUP($N35,p_ref!$A:$K,MATCH(Calibrate_Prices!X$4,p_ref!$A$1:$K$1,0),FALSE)</f>
        <v>2.2200000000000002</v>
      </c>
      <c r="Z35" s="3" t="str">
        <f t="shared" si="1"/>
        <v>C_PK</v>
      </c>
      <c r="AA35" s="2">
        <f t="shared" si="2"/>
        <v>3.49</v>
      </c>
      <c r="AB35" s="2">
        <f t="shared" si="3"/>
        <v>7.09</v>
      </c>
      <c r="AC35" s="2">
        <f t="shared" si="4"/>
        <v>2.77</v>
      </c>
      <c r="AD35" s="2">
        <f t="shared" si="5"/>
        <v>2.2799999999999998</v>
      </c>
      <c r="AE35" s="2">
        <f t="shared" si="6"/>
        <v>2.06</v>
      </c>
      <c r="AF35" s="2">
        <f t="shared" si="7"/>
        <v>1.85</v>
      </c>
      <c r="AG35" s="2">
        <f t="shared" si="8"/>
        <v>1.83</v>
      </c>
      <c r="AH35" s="2">
        <f t="shared" si="9"/>
        <v>1.82</v>
      </c>
      <c r="AI35" s="2">
        <f t="shared" si="10"/>
        <v>1.81</v>
      </c>
      <c r="AJ35" s="2">
        <f t="shared" si="11"/>
        <v>1.81</v>
      </c>
      <c r="AL35" s="3" t="str">
        <f t="shared" si="12"/>
        <v>C_PK</v>
      </c>
      <c r="AM35" s="5">
        <f t="shared" si="13"/>
        <v>-2.785515320334252E-2</v>
      </c>
      <c r="AN35" s="5">
        <f t="shared" si="14"/>
        <v>0.39566929133858264</v>
      </c>
      <c r="AO35" s="5">
        <f t="shared" si="15"/>
        <v>-0.4610894941634241</v>
      </c>
      <c r="AP35" s="5">
        <f t="shared" si="16"/>
        <v>-0.53086419753086422</v>
      </c>
      <c r="AQ35" s="5">
        <f t="shared" si="17"/>
        <v>-0.56813417190775672</v>
      </c>
      <c r="AR35" s="5">
        <f t="shared" si="18"/>
        <v>-0.60300429184549353</v>
      </c>
      <c r="AS35" s="5">
        <f t="shared" si="19"/>
        <v>-0.73593073593073588</v>
      </c>
      <c r="AT35" s="5">
        <f t="shared" si="20"/>
        <v>-0.38095238095238093</v>
      </c>
      <c r="AU35" s="5">
        <f t="shared" si="21"/>
        <v>-0.27888446215139434</v>
      </c>
      <c r="AV35" s="5">
        <f t="shared" si="22"/>
        <v>-0.18468468468468474</v>
      </c>
    </row>
    <row r="36" spans="1:48" x14ac:dyDescent="0.25">
      <c r="A36" s="3" t="s">
        <v>13</v>
      </c>
      <c r="B36" s="4">
        <v>4.2854091874901732</v>
      </c>
      <c r="C36" s="4">
        <v>6.3290459925247671</v>
      </c>
      <c r="D36" s="4">
        <v>3.553970663065956</v>
      </c>
      <c r="E36" s="4">
        <v>3.0746665508968518</v>
      </c>
      <c r="F36" s="4">
        <v>2.9312216469262902</v>
      </c>
      <c r="G36" s="4">
        <v>2.8759730264052381</v>
      </c>
      <c r="H36" s="4">
        <v>2.8186599011353612</v>
      </c>
      <c r="I36" s="4">
        <v>2.8186599011353612</v>
      </c>
      <c r="J36" s="4">
        <v>2.8186599011353604</v>
      </c>
      <c r="K36" s="4">
        <v>2.8186599011353648</v>
      </c>
      <c r="N36" s="3" t="str">
        <f t="shared" si="0"/>
        <v>C_POL</v>
      </c>
      <c r="O36">
        <f>VLOOKUP($N36,p_ref!$A:$K,MATCH(Calibrate_Prices!O$4,p_ref!$A$1:$K$1,0),FALSE)</f>
        <v>4.6900000000000004</v>
      </c>
      <c r="P36">
        <f>VLOOKUP($N36,p_ref!$A:$K,MATCH(Calibrate_Prices!P$4,p_ref!$A$1:$K$1,0),FALSE)</f>
        <v>4.6500000000000004</v>
      </c>
      <c r="Q36">
        <f>VLOOKUP($N36,p_ref!$A:$K,MATCH(Calibrate_Prices!Q$4,p_ref!$A$1:$K$1,0),FALSE)</f>
        <v>4.37</v>
      </c>
      <c r="R36">
        <f>VLOOKUP($N36,p_ref!$A:$K,MATCH(Calibrate_Prices!R$4,p_ref!$A$1:$K$1,0),FALSE)</f>
        <v>4.09</v>
      </c>
      <c r="S36">
        <f>VLOOKUP($N36,p_ref!$A:$K,MATCH(Calibrate_Prices!S$4,p_ref!$A$1:$K$1,0),FALSE)</f>
        <v>4.03</v>
      </c>
      <c r="T36">
        <f>VLOOKUP($N36,p_ref!$A:$K,MATCH(Calibrate_Prices!T$4,p_ref!$A$1:$K$1,0),FALSE)</f>
        <v>3.94</v>
      </c>
      <c r="U36">
        <f>VLOOKUP($N36,p_ref!$A:$K,MATCH(Calibrate_Prices!U$4,p_ref!$A$1:$K$1,0),FALSE)</f>
        <v>6.19</v>
      </c>
      <c r="V36">
        <f>VLOOKUP($N36,p_ref!$A:$K,MATCH(Calibrate_Prices!V$4,p_ref!$A$1:$K$1,0),FALSE)</f>
        <v>3.22</v>
      </c>
      <c r="W36">
        <f>VLOOKUP($N36,p_ref!$A:$K,MATCH(Calibrate_Prices!W$4,p_ref!$A$1:$K$1,0),FALSE)</f>
        <v>3.22</v>
      </c>
      <c r="X36">
        <f>VLOOKUP($N36,p_ref!$A:$K,MATCH(Calibrate_Prices!X$4,p_ref!$A$1:$K$1,0),FALSE)</f>
        <v>3.22</v>
      </c>
      <c r="Z36" s="3" t="str">
        <f t="shared" si="1"/>
        <v>C_POL</v>
      </c>
      <c r="AA36" s="2">
        <f t="shared" si="2"/>
        <v>4.29</v>
      </c>
      <c r="AB36" s="2">
        <f t="shared" si="3"/>
        <v>6.33</v>
      </c>
      <c r="AC36" s="2">
        <f t="shared" si="4"/>
        <v>3.55</v>
      </c>
      <c r="AD36" s="2">
        <f t="shared" si="5"/>
        <v>3.07</v>
      </c>
      <c r="AE36" s="2">
        <f t="shared" si="6"/>
        <v>2.93</v>
      </c>
      <c r="AF36" s="2">
        <f t="shared" si="7"/>
        <v>2.88</v>
      </c>
      <c r="AG36" s="2">
        <f t="shared" si="8"/>
        <v>2.82</v>
      </c>
      <c r="AH36" s="2">
        <f t="shared" si="9"/>
        <v>2.82</v>
      </c>
      <c r="AI36" s="2">
        <f t="shared" si="10"/>
        <v>2.82</v>
      </c>
      <c r="AJ36" s="2">
        <f t="shared" si="11"/>
        <v>2.82</v>
      </c>
      <c r="AL36" s="3" t="str">
        <f t="shared" si="12"/>
        <v>C_POL</v>
      </c>
      <c r="AM36" s="5">
        <f t="shared" si="13"/>
        <v>-8.52878464818764E-2</v>
      </c>
      <c r="AN36" s="5">
        <f t="shared" si="14"/>
        <v>0.36129032258064508</v>
      </c>
      <c r="AO36" s="5">
        <f t="shared" si="15"/>
        <v>-0.18764302059496574</v>
      </c>
      <c r="AP36" s="5">
        <f t="shared" si="16"/>
        <v>-0.24938875305623473</v>
      </c>
      <c r="AQ36" s="5">
        <f t="shared" si="17"/>
        <v>-0.27295285359801491</v>
      </c>
      <c r="AR36" s="5">
        <f t="shared" si="18"/>
        <v>-0.26903553299492389</v>
      </c>
      <c r="AS36" s="5">
        <f t="shared" si="19"/>
        <v>-0.54442649434571899</v>
      </c>
      <c r="AT36" s="5">
        <f t="shared" si="20"/>
        <v>-0.12422360248447216</v>
      </c>
      <c r="AU36" s="5">
        <f t="shared" si="21"/>
        <v>-0.12422360248447216</v>
      </c>
      <c r="AV36" s="5">
        <f t="shared" si="22"/>
        <v>-0.12422360248447216</v>
      </c>
    </row>
    <row r="37" spans="1:48" x14ac:dyDescent="0.25">
      <c r="A37" s="3" t="s">
        <v>24</v>
      </c>
      <c r="B37" s="4">
        <v>3.5291577293845178</v>
      </c>
      <c r="C37" s="4">
        <v>6.8270605932742825</v>
      </c>
      <c r="D37" s="4">
        <v>2.6514244988213331</v>
      </c>
      <c r="E37" s="4">
        <v>2.0853901261969732</v>
      </c>
      <c r="F37" s="4">
        <v>1.9328044887838329</v>
      </c>
      <c r="G37" s="4">
        <v>1.9059069240357323</v>
      </c>
      <c r="H37" s="4">
        <v>1.8363437350774143</v>
      </c>
      <c r="I37" s="4">
        <v>1.8355503836150695</v>
      </c>
      <c r="J37" s="4">
        <v>1.8347566183692758</v>
      </c>
      <c r="K37" s="4">
        <v>1.8347566188297946</v>
      </c>
      <c r="N37" s="3" t="str">
        <f t="shared" si="0"/>
        <v>C_PRT</v>
      </c>
      <c r="O37">
        <f>VLOOKUP($N37,p_ref!$A:$K,MATCH(Calibrate_Prices!O$4,p_ref!$A$1:$K$1,0),FALSE)</f>
        <v>3.63</v>
      </c>
      <c r="P37">
        <f>VLOOKUP($N37,p_ref!$A:$K,MATCH(Calibrate_Prices!P$4,p_ref!$A$1:$K$1,0),FALSE)</f>
        <v>4.8499999999999996</v>
      </c>
      <c r="Q37">
        <f>VLOOKUP($N37,p_ref!$A:$K,MATCH(Calibrate_Prices!Q$4,p_ref!$A$1:$K$1,0),FALSE)</f>
        <v>4.88</v>
      </c>
      <c r="R37">
        <f>VLOOKUP($N37,p_ref!$A:$K,MATCH(Calibrate_Prices!R$4,p_ref!$A$1:$K$1,0),FALSE)</f>
        <v>4.5999999999999996</v>
      </c>
      <c r="S37">
        <f>VLOOKUP($N37,p_ref!$A:$K,MATCH(Calibrate_Prices!S$4,p_ref!$A$1:$K$1,0),FALSE)</f>
        <v>4.54</v>
      </c>
      <c r="T37">
        <f>VLOOKUP($N37,p_ref!$A:$K,MATCH(Calibrate_Prices!T$4,p_ref!$A$1:$K$1,0),FALSE)</f>
        <v>4.45</v>
      </c>
      <c r="U37">
        <f>VLOOKUP($N37,p_ref!$A:$K,MATCH(Calibrate_Prices!U$4,p_ref!$A$1:$K$1,0),FALSE)</f>
        <v>6.7</v>
      </c>
      <c r="V37">
        <f>VLOOKUP($N37,p_ref!$A:$K,MATCH(Calibrate_Prices!V$4,p_ref!$A$1:$K$1,0),FALSE)</f>
        <v>2.93</v>
      </c>
      <c r="W37">
        <f>VLOOKUP($N37,p_ref!$A:$K,MATCH(Calibrate_Prices!W$4,p_ref!$A$1:$K$1,0),FALSE)</f>
        <v>2.5499999999999998</v>
      </c>
      <c r="X37">
        <f>VLOOKUP($N37,p_ref!$A:$K,MATCH(Calibrate_Prices!X$4,p_ref!$A$1:$K$1,0),FALSE)</f>
        <v>2.38</v>
      </c>
      <c r="Z37" s="3" t="str">
        <f t="shared" si="1"/>
        <v>C_PRT</v>
      </c>
      <c r="AA37" s="2">
        <f t="shared" si="2"/>
        <v>3.53</v>
      </c>
      <c r="AB37" s="2">
        <f t="shared" si="3"/>
        <v>6.83</v>
      </c>
      <c r="AC37" s="2">
        <f t="shared" si="4"/>
        <v>2.65</v>
      </c>
      <c r="AD37" s="2">
        <f t="shared" si="5"/>
        <v>2.09</v>
      </c>
      <c r="AE37" s="2">
        <f t="shared" si="6"/>
        <v>1.93</v>
      </c>
      <c r="AF37" s="2">
        <f t="shared" si="7"/>
        <v>1.91</v>
      </c>
      <c r="AG37" s="2">
        <f t="shared" si="8"/>
        <v>1.84</v>
      </c>
      <c r="AH37" s="2">
        <f t="shared" si="9"/>
        <v>1.84</v>
      </c>
      <c r="AI37" s="2">
        <f t="shared" si="10"/>
        <v>1.83</v>
      </c>
      <c r="AJ37" s="2">
        <f t="shared" si="11"/>
        <v>1.83</v>
      </c>
      <c r="AL37" s="3" t="str">
        <f t="shared" si="12"/>
        <v>C_PRT</v>
      </c>
      <c r="AM37" s="5">
        <f t="shared" si="13"/>
        <v>-2.754820936639121E-2</v>
      </c>
      <c r="AN37" s="5">
        <f t="shared" si="14"/>
        <v>0.40824742268041248</v>
      </c>
      <c r="AO37" s="5">
        <f t="shared" si="15"/>
        <v>-0.45696721311475408</v>
      </c>
      <c r="AP37" s="5">
        <f t="shared" si="16"/>
        <v>-0.54565217391304344</v>
      </c>
      <c r="AQ37" s="5">
        <f t="shared" si="17"/>
        <v>-0.57488986784140972</v>
      </c>
      <c r="AR37" s="5">
        <f t="shared" si="18"/>
        <v>-0.57078651685393256</v>
      </c>
      <c r="AS37" s="5">
        <f t="shared" si="19"/>
        <v>-0.72537313432835826</v>
      </c>
      <c r="AT37" s="5">
        <f t="shared" si="20"/>
        <v>-0.37201365187713309</v>
      </c>
      <c r="AU37" s="5">
        <f t="shared" si="21"/>
        <v>-0.28235294117647053</v>
      </c>
      <c r="AV37" s="5">
        <f t="shared" si="22"/>
        <v>-0.23109243697478984</v>
      </c>
    </row>
    <row r="38" spans="1:48" x14ac:dyDescent="0.25">
      <c r="A38" s="3" t="s">
        <v>16</v>
      </c>
      <c r="B38" s="4">
        <v>2.0317156836493218</v>
      </c>
      <c r="C38" s="4">
        <v>4.4799736607253227</v>
      </c>
      <c r="D38" s="4">
        <v>1.4804984183066565</v>
      </c>
      <c r="E38" s="4">
        <v>1.1956176214625722</v>
      </c>
      <c r="F38" s="4">
        <v>1.1465159486750292</v>
      </c>
      <c r="G38" s="4">
        <v>1.1299666026206012</v>
      </c>
      <c r="H38" s="4">
        <v>1.1272803271504162</v>
      </c>
      <c r="I38" s="4">
        <v>1.3038079001018792</v>
      </c>
      <c r="J38" s="4">
        <v>1.1171775466571923</v>
      </c>
      <c r="K38" s="4">
        <v>1.1171775466571923</v>
      </c>
      <c r="N38" s="3" t="str">
        <f t="shared" si="0"/>
        <v>C_RUS_Central</v>
      </c>
      <c r="O38">
        <f>VLOOKUP($N38,p_ref!$A:$K,MATCH(Calibrate_Prices!O$4,p_ref!$A$1:$K$1,0),FALSE)</f>
        <v>2.2000000000000002</v>
      </c>
      <c r="P38">
        <f>VLOOKUP($N38,p_ref!$A:$K,MATCH(Calibrate_Prices!P$4,p_ref!$A$1:$K$1,0),FALSE)</f>
        <v>3.37</v>
      </c>
      <c r="Q38">
        <f>VLOOKUP($N38,p_ref!$A:$K,MATCH(Calibrate_Prices!Q$4,p_ref!$A$1:$K$1,0),FALSE)</f>
        <v>3.34</v>
      </c>
      <c r="R38">
        <f>VLOOKUP($N38,p_ref!$A:$K,MATCH(Calibrate_Prices!R$4,p_ref!$A$1:$K$1,0),FALSE)</f>
        <v>3.48</v>
      </c>
      <c r="S38">
        <f>VLOOKUP($N38,p_ref!$A:$K,MATCH(Calibrate_Prices!S$4,p_ref!$A$1:$K$1,0),FALSE)</f>
        <v>3.42</v>
      </c>
      <c r="T38">
        <f>VLOOKUP($N38,p_ref!$A:$K,MATCH(Calibrate_Prices!T$4,p_ref!$A$1:$K$1,0),FALSE)</f>
        <v>3.33</v>
      </c>
      <c r="U38">
        <f>VLOOKUP($N38,p_ref!$A:$K,MATCH(Calibrate_Prices!U$4,p_ref!$A$1:$K$1,0),FALSE)</f>
        <v>4.63</v>
      </c>
      <c r="V38">
        <f>VLOOKUP($N38,p_ref!$A:$K,MATCH(Calibrate_Prices!V$4,p_ref!$A$1:$K$1,0),FALSE)</f>
        <v>1.81</v>
      </c>
      <c r="W38">
        <f>VLOOKUP($N38,p_ref!$A:$K,MATCH(Calibrate_Prices!W$4,p_ref!$A$1:$K$1,0),FALSE)</f>
        <v>1.73</v>
      </c>
      <c r="X38">
        <f>VLOOKUP($N38,p_ref!$A:$K,MATCH(Calibrate_Prices!X$4,p_ref!$A$1:$K$1,0),FALSE)</f>
        <v>1.86</v>
      </c>
      <c r="Z38" s="3" t="str">
        <f t="shared" si="1"/>
        <v>C_RUS_Central</v>
      </c>
      <c r="AA38" s="2">
        <f t="shared" si="2"/>
        <v>2.0299999999999998</v>
      </c>
      <c r="AB38" s="2">
        <f t="shared" si="3"/>
        <v>4.4800000000000004</v>
      </c>
      <c r="AC38" s="2">
        <f t="shared" si="4"/>
        <v>1.48</v>
      </c>
      <c r="AD38" s="2">
        <f t="shared" si="5"/>
        <v>1.2</v>
      </c>
      <c r="AE38" s="2">
        <f t="shared" si="6"/>
        <v>1.1499999999999999</v>
      </c>
      <c r="AF38" s="2">
        <f t="shared" si="7"/>
        <v>1.1299999999999999</v>
      </c>
      <c r="AG38" s="2">
        <f t="shared" si="8"/>
        <v>1.1299999999999999</v>
      </c>
      <c r="AH38" s="2">
        <f t="shared" si="9"/>
        <v>1.3</v>
      </c>
      <c r="AI38" s="2">
        <f t="shared" si="10"/>
        <v>1.1200000000000001</v>
      </c>
      <c r="AJ38" s="2">
        <f t="shared" si="11"/>
        <v>1.1200000000000001</v>
      </c>
      <c r="AL38" s="3" t="str">
        <f t="shared" si="12"/>
        <v>C_RUS_Central</v>
      </c>
      <c r="AM38" s="5">
        <f t="shared" si="13"/>
        <v>-7.7272727272727437E-2</v>
      </c>
      <c r="AN38" s="5">
        <f t="shared" si="14"/>
        <v>0.32937685459940663</v>
      </c>
      <c r="AO38" s="5">
        <f t="shared" si="15"/>
        <v>-0.55688622754491013</v>
      </c>
      <c r="AP38" s="5">
        <f t="shared" si="16"/>
        <v>-0.65517241379310354</v>
      </c>
      <c r="AQ38" s="5">
        <f t="shared" si="17"/>
        <v>-0.66374269005847952</v>
      </c>
      <c r="AR38" s="5">
        <f t="shared" si="18"/>
        <v>-0.66066066066066065</v>
      </c>
      <c r="AS38" s="5">
        <f t="shared" si="19"/>
        <v>-0.75593952483801297</v>
      </c>
      <c r="AT38" s="5">
        <f t="shared" si="20"/>
        <v>-0.28176795580110497</v>
      </c>
      <c r="AU38" s="5">
        <f t="shared" si="21"/>
        <v>-0.3526011560693641</v>
      </c>
      <c r="AV38" s="5">
        <f t="shared" si="22"/>
        <v>-0.39784946236559138</v>
      </c>
    </row>
    <row r="39" spans="1:48" x14ac:dyDescent="0.25">
      <c r="A39" s="3" t="s">
        <v>15</v>
      </c>
      <c r="B39" s="4">
        <v>1.3969356836486966</v>
      </c>
      <c r="C39" s="4">
        <v>3.845193660769036</v>
      </c>
      <c r="D39" s="4">
        <v>1.0279856311814803</v>
      </c>
      <c r="E39" s="4">
        <v>0.75312104873036645</v>
      </c>
      <c r="F39" s="4">
        <v>0.6990908888192543</v>
      </c>
      <c r="G39" s="4">
        <v>0.67518502453317975</v>
      </c>
      <c r="H39" s="4">
        <v>0.66888933711808785</v>
      </c>
      <c r="I39" s="4">
        <v>0.66902790009980384</v>
      </c>
      <c r="J39" s="4">
        <v>0.66605768324132719</v>
      </c>
      <c r="K39" s="4">
        <v>0.66605768324132764</v>
      </c>
      <c r="N39" s="3" t="str">
        <f t="shared" si="0"/>
        <v>C_RUS_Siberia</v>
      </c>
      <c r="O39">
        <f>VLOOKUP($N39,p_ref!$A:$K,MATCH(Calibrate_Prices!O$4,p_ref!$A$1:$K$1,0),FALSE)</f>
        <v>1.57</v>
      </c>
      <c r="P39">
        <f>VLOOKUP($N39,p_ref!$A:$K,MATCH(Calibrate_Prices!P$4,p_ref!$A$1:$K$1,0),FALSE)</f>
        <v>2.73</v>
      </c>
      <c r="Q39">
        <f>VLOOKUP($N39,p_ref!$A:$K,MATCH(Calibrate_Prices!Q$4,p_ref!$A$1:$K$1,0),FALSE)</f>
        <v>2.71</v>
      </c>
      <c r="R39">
        <f>VLOOKUP($N39,p_ref!$A:$K,MATCH(Calibrate_Prices!R$4,p_ref!$A$1:$K$1,0),FALSE)</f>
        <v>2.85</v>
      </c>
      <c r="S39">
        <f>VLOOKUP($N39,p_ref!$A:$K,MATCH(Calibrate_Prices!S$4,p_ref!$A$1:$K$1,0),FALSE)</f>
        <v>2.79</v>
      </c>
      <c r="T39">
        <f>VLOOKUP($N39,p_ref!$A:$K,MATCH(Calibrate_Prices!T$4,p_ref!$A$1:$K$1,0),FALSE)</f>
        <v>2.7</v>
      </c>
      <c r="U39">
        <f>VLOOKUP($N39,p_ref!$A:$K,MATCH(Calibrate_Prices!U$4,p_ref!$A$1:$K$1,0),FALSE)</f>
        <v>4.95</v>
      </c>
      <c r="V39">
        <f>VLOOKUP($N39,p_ref!$A:$K,MATCH(Calibrate_Prices!V$4,p_ref!$A$1:$K$1,0),FALSE)</f>
        <v>1.18</v>
      </c>
      <c r="W39">
        <f>VLOOKUP($N39,p_ref!$A:$K,MATCH(Calibrate_Prices!W$4,p_ref!$A$1:$K$1,0),FALSE)</f>
        <v>1.0900000000000001</v>
      </c>
      <c r="X39">
        <f>VLOOKUP($N39,p_ref!$A:$K,MATCH(Calibrate_Prices!X$4,p_ref!$A$1:$K$1,0),FALSE)</f>
        <v>1.22</v>
      </c>
      <c r="Z39" s="3" t="str">
        <f t="shared" si="1"/>
        <v>C_RUS_Siberia</v>
      </c>
      <c r="AA39" s="2">
        <f t="shared" si="2"/>
        <v>1.4</v>
      </c>
      <c r="AB39" s="2">
        <f t="shared" si="3"/>
        <v>3.85</v>
      </c>
      <c r="AC39" s="2">
        <f t="shared" si="4"/>
        <v>1.03</v>
      </c>
      <c r="AD39" s="2">
        <f t="shared" si="5"/>
        <v>0.75</v>
      </c>
      <c r="AE39" s="2">
        <f t="shared" si="6"/>
        <v>0.7</v>
      </c>
      <c r="AF39" s="2">
        <f t="shared" si="7"/>
        <v>0.68</v>
      </c>
      <c r="AG39" s="2">
        <f t="shared" si="8"/>
        <v>0.67</v>
      </c>
      <c r="AH39" s="2">
        <f t="shared" si="9"/>
        <v>0.67</v>
      </c>
      <c r="AI39" s="2">
        <f t="shared" si="10"/>
        <v>0.67</v>
      </c>
      <c r="AJ39" s="2">
        <f t="shared" si="11"/>
        <v>0.67</v>
      </c>
      <c r="AL39" s="3" t="str">
        <f t="shared" si="12"/>
        <v>C_RUS_Siberia</v>
      </c>
      <c r="AM39" s="5">
        <f t="shared" si="13"/>
        <v>-0.10828025477707015</v>
      </c>
      <c r="AN39" s="5">
        <f t="shared" si="14"/>
        <v>0.4102564102564103</v>
      </c>
      <c r="AO39" s="5">
        <f t="shared" si="15"/>
        <v>-0.61992619926199255</v>
      </c>
      <c r="AP39" s="5">
        <f t="shared" si="16"/>
        <v>-0.73684210526315785</v>
      </c>
      <c r="AQ39" s="5">
        <f t="shared" si="17"/>
        <v>-0.74910394265232971</v>
      </c>
      <c r="AR39" s="5">
        <f t="shared" si="18"/>
        <v>-0.74814814814814812</v>
      </c>
      <c r="AS39" s="5">
        <f t="shared" si="19"/>
        <v>-0.86464646464646466</v>
      </c>
      <c r="AT39" s="5">
        <f t="shared" si="20"/>
        <v>-0.43220338983050843</v>
      </c>
      <c r="AU39" s="5">
        <f t="shared" si="21"/>
        <v>-0.38532110091743121</v>
      </c>
      <c r="AV39" s="5">
        <f t="shared" si="22"/>
        <v>-0.45081967213114749</v>
      </c>
    </row>
    <row r="40" spans="1:48" x14ac:dyDescent="0.25">
      <c r="A40" s="3" t="s">
        <v>36</v>
      </c>
      <c r="B40" s="4">
        <v>3.4317089291688512</v>
      </c>
      <c r="C40" s="4">
        <v>7.0646447983139353</v>
      </c>
      <c r="D40" s="4">
        <v>2.7313029432210354</v>
      </c>
      <c r="E40" s="4">
        <v>2.2415371739485557</v>
      </c>
      <c r="F40" s="4">
        <v>2.0145449174886974</v>
      </c>
      <c r="G40" s="4">
        <v>1.7863342376914384</v>
      </c>
      <c r="H40" s="4">
        <v>1.7694183025623167</v>
      </c>
      <c r="I40" s="4">
        <v>1.7590808931979021</v>
      </c>
      <c r="J40" s="4">
        <v>1.7520535658903498</v>
      </c>
      <c r="K40" s="4">
        <v>1.7520535658903484</v>
      </c>
      <c r="N40" s="3" t="str">
        <f t="shared" si="0"/>
        <v>C_THA</v>
      </c>
      <c r="O40">
        <f>VLOOKUP($N40,p_ref!$A:$K,MATCH(Calibrate_Prices!O$4,p_ref!$A$1:$K$1,0),FALSE)</f>
        <v>3.53</v>
      </c>
      <c r="P40">
        <f>VLOOKUP($N40,p_ref!$A:$K,MATCH(Calibrate_Prices!P$4,p_ref!$A$1:$K$1,0),FALSE)</f>
        <v>5.07</v>
      </c>
      <c r="Q40">
        <f>VLOOKUP($N40,p_ref!$A:$K,MATCH(Calibrate_Prices!Q$4,p_ref!$A$1:$K$1,0),FALSE)</f>
        <v>5.12</v>
      </c>
      <c r="R40">
        <f>VLOOKUP($N40,p_ref!$A:$K,MATCH(Calibrate_Prices!R$4,p_ref!$A$1:$K$1,0),FALSE)</f>
        <v>4.82</v>
      </c>
      <c r="S40">
        <f>VLOOKUP($N40,p_ref!$A:$K,MATCH(Calibrate_Prices!S$4,p_ref!$A$1:$K$1,0),FALSE)</f>
        <v>4.7300000000000004</v>
      </c>
      <c r="T40">
        <f>VLOOKUP($N40,p_ref!$A:$K,MATCH(Calibrate_Prices!T$4,p_ref!$A$1:$K$1,0),FALSE)</f>
        <v>4.62</v>
      </c>
      <c r="U40">
        <f>VLOOKUP($N40,p_ref!$A:$K,MATCH(Calibrate_Prices!U$4,p_ref!$A$1:$K$1,0),FALSE)</f>
        <v>6.89</v>
      </c>
      <c r="V40">
        <f>VLOOKUP($N40,p_ref!$A:$K,MATCH(Calibrate_Prices!V$4,p_ref!$A$1:$K$1,0),FALSE)</f>
        <v>2.88</v>
      </c>
      <c r="W40">
        <f>VLOOKUP($N40,p_ref!$A:$K,MATCH(Calibrate_Prices!W$4,p_ref!$A$1:$K$1,0),FALSE)</f>
        <v>2.4500000000000002</v>
      </c>
      <c r="X40">
        <f>VLOOKUP($N40,p_ref!$A:$K,MATCH(Calibrate_Prices!X$4,p_ref!$A$1:$K$1,0),FALSE)</f>
        <v>2.16</v>
      </c>
      <c r="Z40" s="3" t="str">
        <f t="shared" si="1"/>
        <v>C_THA</v>
      </c>
      <c r="AA40" s="2">
        <f t="shared" si="2"/>
        <v>3.43</v>
      </c>
      <c r="AB40" s="2">
        <f t="shared" si="3"/>
        <v>7.06</v>
      </c>
      <c r="AC40" s="2">
        <f t="shared" si="4"/>
        <v>2.73</v>
      </c>
      <c r="AD40" s="2">
        <f t="shared" si="5"/>
        <v>2.2400000000000002</v>
      </c>
      <c r="AE40" s="2">
        <f t="shared" si="6"/>
        <v>2.0099999999999998</v>
      </c>
      <c r="AF40" s="2">
        <f t="shared" si="7"/>
        <v>1.79</v>
      </c>
      <c r="AG40" s="2">
        <f t="shared" si="8"/>
        <v>1.77</v>
      </c>
      <c r="AH40" s="2">
        <f t="shared" si="9"/>
        <v>1.76</v>
      </c>
      <c r="AI40" s="2">
        <f t="shared" si="10"/>
        <v>1.75</v>
      </c>
      <c r="AJ40" s="2">
        <f t="shared" si="11"/>
        <v>1.75</v>
      </c>
      <c r="AL40" s="3" t="str">
        <f t="shared" si="12"/>
        <v>C_THA</v>
      </c>
      <c r="AM40" s="5">
        <f t="shared" si="13"/>
        <v>-2.8328611898016897E-2</v>
      </c>
      <c r="AN40" s="5">
        <f t="shared" si="14"/>
        <v>0.39250493096646927</v>
      </c>
      <c r="AO40" s="5">
        <f t="shared" si="15"/>
        <v>-0.466796875</v>
      </c>
      <c r="AP40" s="5">
        <f t="shared" si="16"/>
        <v>-0.53526970954356845</v>
      </c>
      <c r="AQ40" s="5">
        <f t="shared" si="17"/>
        <v>-0.57505285412262164</v>
      </c>
      <c r="AR40" s="5">
        <f t="shared" si="18"/>
        <v>-0.61255411255411252</v>
      </c>
      <c r="AS40" s="5">
        <f t="shared" si="19"/>
        <v>-0.74310595065312035</v>
      </c>
      <c r="AT40" s="5">
        <f t="shared" si="20"/>
        <v>-0.38888888888888884</v>
      </c>
      <c r="AU40" s="5">
        <f t="shared" si="21"/>
        <v>-0.28571428571428575</v>
      </c>
      <c r="AV40" s="5">
        <f t="shared" si="22"/>
        <v>-0.18981481481481488</v>
      </c>
    </row>
    <row r="41" spans="1:48" x14ac:dyDescent="0.25">
      <c r="A41" s="3" t="s">
        <v>32</v>
      </c>
      <c r="B41" s="4">
        <v>3.5828664295536714</v>
      </c>
      <c r="C41" s="4">
        <v>6.8919117925876279</v>
      </c>
      <c r="D41" s="4">
        <v>2.702794798328362</v>
      </c>
      <c r="E41" s="4">
        <v>2.0532777262010899</v>
      </c>
      <c r="F41" s="4">
        <v>1.9006920887825378</v>
      </c>
      <c r="G41" s="4">
        <v>1.87678622419721</v>
      </c>
      <c r="H41" s="4">
        <v>1.8704905371209153</v>
      </c>
      <c r="I41" s="4">
        <v>1.8706291001028712</v>
      </c>
      <c r="J41" s="4">
        <v>1.8676588832413277</v>
      </c>
      <c r="K41" s="4">
        <v>1.8676588832413268</v>
      </c>
      <c r="N41" s="3" t="str">
        <f t="shared" si="0"/>
        <v>C_TUR</v>
      </c>
      <c r="O41">
        <f>VLOOKUP($N41,p_ref!$A:$K,MATCH(Calibrate_Prices!O$4,p_ref!$A$1:$K$1,0),FALSE)</f>
        <v>3.68</v>
      </c>
      <c r="P41">
        <f>VLOOKUP($N41,p_ref!$A:$K,MATCH(Calibrate_Prices!P$4,p_ref!$A$1:$K$1,0),FALSE)</f>
        <v>4.91</v>
      </c>
      <c r="Q41">
        <f>VLOOKUP($N41,p_ref!$A:$K,MATCH(Calibrate_Prices!Q$4,p_ref!$A$1:$K$1,0),FALSE)</f>
        <v>4.93</v>
      </c>
      <c r="R41">
        <f>VLOOKUP($N41,p_ref!$A:$K,MATCH(Calibrate_Prices!R$4,p_ref!$A$1:$K$1,0),FALSE)</f>
        <v>4.6500000000000004</v>
      </c>
      <c r="S41">
        <f>VLOOKUP($N41,p_ref!$A:$K,MATCH(Calibrate_Prices!S$4,p_ref!$A$1:$K$1,0),FALSE)</f>
        <v>4.59</v>
      </c>
      <c r="T41">
        <f>VLOOKUP($N41,p_ref!$A:$K,MATCH(Calibrate_Prices!T$4,p_ref!$A$1:$K$1,0),FALSE)</f>
        <v>4.5</v>
      </c>
      <c r="U41">
        <f>VLOOKUP($N41,p_ref!$A:$K,MATCH(Calibrate_Prices!U$4,p_ref!$A$1:$K$1,0),FALSE)</f>
        <v>6.75</v>
      </c>
      <c r="V41">
        <f>VLOOKUP($N41,p_ref!$A:$K,MATCH(Calibrate_Prices!V$4,p_ref!$A$1:$K$1,0),FALSE)</f>
        <v>2.98</v>
      </c>
      <c r="W41">
        <f>VLOOKUP($N41,p_ref!$A:$K,MATCH(Calibrate_Prices!W$4,p_ref!$A$1:$K$1,0),FALSE)</f>
        <v>2.6</v>
      </c>
      <c r="X41">
        <f>VLOOKUP($N41,p_ref!$A:$K,MATCH(Calibrate_Prices!X$4,p_ref!$A$1:$K$1,0),FALSE)</f>
        <v>2.44</v>
      </c>
      <c r="Z41" s="3" t="str">
        <f t="shared" si="1"/>
        <v>C_TUR</v>
      </c>
      <c r="AA41" s="2">
        <f t="shared" si="2"/>
        <v>3.58</v>
      </c>
      <c r="AB41" s="2">
        <f t="shared" si="3"/>
        <v>6.89</v>
      </c>
      <c r="AC41" s="2">
        <f t="shared" si="4"/>
        <v>2.7</v>
      </c>
      <c r="AD41" s="2">
        <f t="shared" si="5"/>
        <v>2.0499999999999998</v>
      </c>
      <c r="AE41" s="2">
        <f t="shared" si="6"/>
        <v>1.9</v>
      </c>
      <c r="AF41" s="2">
        <f t="shared" si="7"/>
        <v>1.88</v>
      </c>
      <c r="AG41" s="2">
        <f t="shared" si="8"/>
        <v>1.87</v>
      </c>
      <c r="AH41" s="2">
        <f t="shared" si="9"/>
        <v>1.87</v>
      </c>
      <c r="AI41" s="2">
        <f t="shared" si="10"/>
        <v>1.87</v>
      </c>
      <c r="AJ41" s="2">
        <f t="shared" si="11"/>
        <v>1.87</v>
      </c>
      <c r="AL41" s="3" t="str">
        <f t="shared" si="12"/>
        <v>C_TUR</v>
      </c>
      <c r="AM41" s="5">
        <f t="shared" si="13"/>
        <v>-2.7173913043478284E-2</v>
      </c>
      <c r="AN41" s="5">
        <f t="shared" si="14"/>
        <v>0.40325865580448056</v>
      </c>
      <c r="AO41" s="5">
        <f t="shared" si="15"/>
        <v>-0.45233265720081128</v>
      </c>
      <c r="AP41" s="5">
        <f t="shared" si="16"/>
        <v>-0.55913978494623662</v>
      </c>
      <c r="AQ41" s="5">
        <f t="shared" si="17"/>
        <v>-0.58605664488017428</v>
      </c>
      <c r="AR41" s="5">
        <f t="shared" si="18"/>
        <v>-0.5822222222222222</v>
      </c>
      <c r="AS41" s="5">
        <f t="shared" si="19"/>
        <v>-0.72296296296296292</v>
      </c>
      <c r="AT41" s="5">
        <f t="shared" si="20"/>
        <v>-0.37248322147651003</v>
      </c>
      <c r="AU41" s="5">
        <f t="shared" si="21"/>
        <v>-0.28076923076923077</v>
      </c>
      <c r="AV41" s="5">
        <f t="shared" si="22"/>
        <v>-0.23360655737704911</v>
      </c>
    </row>
    <row r="42" spans="1:48" x14ac:dyDescent="0.25">
      <c r="A42" s="3" t="s">
        <v>40</v>
      </c>
      <c r="B42" s="4">
        <v>3.4457409198491042</v>
      </c>
      <c r="C42" s="4">
        <v>7.0786767982816059</v>
      </c>
      <c r="D42" s="4">
        <v>2.7410488476247088</v>
      </c>
      <c r="E42" s="4">
        <v>2.2555691739494481</v>
      </c>
      <c r="F42" s="4">
        <v>2.0285769174891328</v>
      </c>
      <c r="G42" s="4">
        <v>1.8003662376914442</v>
      </c>
      <c r="H42" s="4">
        <v>1.783450302562323</v>
      </c>
      <c r="I42" s="4">
        <v>1.7731128931979054</v>
      </c>
      <c r="J42" s="4">
        <v>1.7660855658903503</v>
      </c>
      <c r="K42" s="4">
        <v>1.7660855658903489</v>
      </c>
      <c r="N42" s="3" t="str">
        <f t="shared" si="0"/>
        <v>C_TWN</v>
      </c>
      <c r="O42">
        <f>VLOOKUP($N42,p_ref!$A:$K,MATCH(Calibrate_Prices!O$4,p_ref!$A$1:$K$1,0),FALSE)</f>
        <v>3.54</v>
      </c>
      <c r="P42">
        <f>VLOOKUP($N42,p_ref!$A:$K,MATCH(Calibrate_Prices!P$4,p_ref!$A$1:$K$1,0),FALSE)</f>
        <v>5.08</v>
      </c>
      <c r="Q42">
        <f>VLOOKUP($N42,p_ref!$A:$K,MATCH(Calibrate_Prices!Q$4,p_ref!$A$1:$K$1,0),FALSE)</f>
        <v>5.13</v>
      </c>
      <c r="R42">
        <f>VLOOKUP($N42,p_ref!$A:$K,MATCH(Calibrate_Prices!R$4,p_ref!$A$1:$K$1,0),FALSE)</f>
        <v>4.83</v>
      </c>
      <c r="S42">
        <f>VLOOKUP($N42,p_ref!$A:$K,MATCH(Calibrate_Prices!S$4,p_ref!$A$1:$K$1,0),FALSE)</f>
        <v>4.75</v>
      </c>
      <c r="T42">
        <f>VLOOKUP($N42,p_ref!$A:$K,MATCH(Calibrate_Prices!T$4,p_ref!$A$1:$K$1,0),FALSE)</f>
        <v>4.63</v>
      </c>
      <c r="U42">
        <f>VLOOKUP($N42,p_ref!$A:$K,MATCH(Calibrate_Prices!U$4,p_ref!$A$1:$K$1,0),FALSE)</f>
        <v>6.9</v>
      </c>
      <c r="V42">
        <f>VLOOKUP($N42,p_ref!$A:$K,MATCH(Calibrate_Prices!V$4,p_ref!$A$1:$K$1,0),FALSE)</f>
        <v>2.89</v>
      </c>
      <c r="W42">
        <f>VLOOKUP($N42,p_ref!$A:$K,MATCH(Calibrate_Prices!W$4,p_ref!$A$1:$K$1,0),FALSE)</f>
        <v>2.46</v>
      </c>
      <c r="X42">
        <f>VLOOKUP($N42,p_ref!$A:$K,MATCH(Calibrate_Prices!X$4,p_ref!$A$1:$K$1,0),FALSE)</f>
        <v>2.17</v>
      </c>
      <c r="Z42" s="3" t="str">
        <f t="shared" si="1"/>
        <v>C_TWN</v>
      </c>
      <c r="AA42" s="2">
        <f t="shared" si="2"/>
        <v>3.45</v>
      </c>
      <c r="AB42" s="2">
        <f t="shared" si="3"/>
        <v>7.08</v>
      </c>
      <c r="AC42" s="2">
        <f t="shared" si="4"/>
        <v>2.74</v>
      </c>
      <c r="AD42" s="2">
        <f t="shared" si="5"/>
        <v>2.2599999999999998</v>
      </c>
      <c r="AE42" s="2">
        <f t="shared" si="6"/>
        <v>2.0299999999999998</v>
      </c>
      <c r="AF42" s="2">
        <f t="shared" si="7"/>
        <v>1.8</v>
      </c>
      <c r="AG42" s="2">
        <f t="shared" si="8"/>
        <v>1.78</v>
      </c>
      <c r="AH42" s="2">
        <f t="shared" si="9"/>
        <v>1.77</v>
      </c>
      <c r="AI42" s="2">
        <f t="shared" si="10"/>
        <v>1.77</v>
      </c>
      <c r="AJ42" s="2">
        <f t="shared" si="11"/>
        <v>1.77</v>
      </c>
      <c r="AL42" s="3" t="str">
        <f t="shared" si="12"/>
        <v>C_TWN</v>
      </c>
      <c r="AM42" s="5">
        <f t="shared" si="13"/>
        <v>-2.5423728813559282E-2</v>
      </c>
      <c r="AN42" s="5">
        <f t="shared" si="14"/>
        <v>0.39370078740157477</v>
      </c>
      <c r="AO42" s="5">
        <f t="shared" si="15"/>
        <v>-0.46588693957115007</v>
      </c>
      <c r="AP42" s="5">
        <f t="shared" si="16"/>
        <v>-0.53209109730848869</v>
      </c>
      <c r="AQ42" s="5">
        <f t="shared" si="17"/>
        <v>-0.57263157894736849</v>
      </c>
      <c r="AR42" s="5">
        <f t="shared" si="18"/>
        <v>-0.61123110151187909</v>
      </c>
      <c r="AS42" s="5">
        <f t="shared" si="19"/>
        <v>-0.74202898550724639</v>
      </c>
      <c r="AT42" s="5">
        <f t="shared" si="20"/>
        <v>-0.38754325259515571</v>
      </c>
      <c r="AU42" s="5">
        <f t="shared" si="21"/>
        <v>-0.28048780487804875</v>
      </c>
      <c r="AV42" s="5">
        <f t="shared" si="22"/>
        <v>-0.18433179723502299</v>
      </c>
    </row>
    <row r="43" spans="1:48" x14ac:dyDescent="0.25">
      <c r="A43" s="3" t="s">
        <v>9</v>
      </c>
      <c r="B43" s="4">
        <v>3.1744197555924578</v>
      </c>
      <c r="C43" s="4">
        <v>3.0855838265677318</v>
      </c>
      <c r="D43" s="4">
        <v>2.588816200149259</v>
      </c>
      <c r="E43" s="4">
        <v>2.2690049713228126</v>
      </c>
      <c r="F43" s="4">
        <v>2.1616999008111435</v>
      </c>
      <c r="G43" s="4">
        <v>2.1144709053527406</v>
      </c>
      <c r="H43" s="4">
        <v>2.0660859190315324</v>
      </c>
      <c r="I43" s="4">
        <v>2.0660859190315315</v>
      </c>
      <c r="J43" s="4">
        <v>2.0660859190315315</v>
      </c>
      <c r="K43" s="4">
        <v>2.0660859190315302</v>
      </c>
      <c r="N43" s="3" t="str">
        <f t="shared" si="0"/>
        <v>C_USA_NC</v>
      </c>
      <c r="O43">
        <f>VLOOKUP($N43,p_ref!$A:$K,MATCH(Calibrate_Prices!O$4,p_ref!$A$1:$K$1,0),FALSE)</f>
        <v>3.5</v>
      </c>
      <c r="P43">
        <f>VLOOKUP($N43,p_ref!$A:$K,MATCH(Calibrate_Prices!P$4,p_ref!$A$1:$K$1,0),FALSE)</f>
        <v>3.28</v>
      </c>
      <c r="Q43">
        <f>VLOOKUP($N43,p_ref!$A:$K,MATCH(Calibrate_Prices!Q$4,p_ref!$A$1:$K$1,0),FALSE)</f>
        <v>3.11</v>
      </c>
      <c r="R43">
        <f>VLOOKUP($N43,p_ref!$A:$K,MATCH(Calibrate_Prices!R$4,p_ref!$A$1:$K$1,0),FALSE)</f>
        <v>3.01</v>
      </c>
      <c r="S43">
        <f>VLOOKUP($N43,p_ref!$A:$K,MATCH(Calibrate_Prices!S$4,p_ref!$A$1:$K$1,0),FALSE)</f>
        <v>2.93</v>
      </c>
      <c r="T43">
        <f>VLOOKUP($N43,p_ref!$A:$K,MATCH(Calibrate_Prices!T$4,p_ref!$A$1:$K$1,0),FALSE)</f>
        <v>2.87</v>
      </c>
      <c r="U43">
        <f>VLOOKUP($N43,p_ref!$A:$K,MATCH(Calibrate_Prices!U$4,p_ref!$A$1:$K$1,0),FALSE)</f>
        <v>4.08</v>
      </c>
      <c r="V43">
        <f>VLOOKUP($N43,p_ref!$A:$K,MATCH(Calibrate_Prices!V$4,p_ref!$A$1:$K$1,0),FALSE)</f>
        <v>2.4900000000000002</v>
      </c>
      <c r="W43">
        <f>VLOOKUP($N43,p_ref!$A:$K,MATCH(Calibrate_Prices!W$4,p_ref!$A$1:$K$1,0),FALSE)</f>
        <v>2.4900000000000002</v>
      </c>
      <c r="X43">
        <f>VLOOKUP($N43,p_ref!$A:$K,MATCH(Calibrate_Prices!X$4,p_ref!$A$1:$K$1,0),FALSE)</f>
        <v>2.4900000000000002</v>
      </c>
      <c r="Z43" s="3" t="str">
        <f t="shared" si="1"/>
        <v>C_USA_NC</v>
      </c>
      <c r="AA43" s="2">
        <f t="shared" si="2"/>
        <v>3.17</v>
      </c>
      <c r="AB43" s="2">
        <f t="shared" si="3"/>
        <v>3.09</v>
      </c>
      <c r="AC43" s="2">
        <f t="shared" si="4"/>
        <v>2.59</v>
      </c>
      <c r="AD43" s="2">
        <f t="shared" si="5"/>
        <v>2.27</v>
      </c>
      <c r="AE43" s="2">
        <f t="shared" si="6"/>
        <v>2.16</v>
      </c>
      <c r="AF43" s="2">
        <f t="shared" si="7"/>
        <v>2.11</v>
      </c>
      <c r="AG43" s="2">
        <f t="shared" si="8"/>
        <v>2.0699999999999998</v>
      </c>
      <c r="AH43" s="2">
        <f t="shared" si="9"/>
        <v>2.0699999999999998</v>
      </c>
      <c r="AI43" s="2">
        <f t="shared" si="10"/>
        <v>2.0699999999999998</v>
      </c>
      <c r="AJ43" s="2">
        <f t="shared" si="11"/>
        <v>2.0699999999999998</v>
      </c>
      <c r="AL43" s="3" t="str">
        <f t="shared" si="12"/>
        <v>C_USA_NC</v>
      </c>
      <c r="AM43" s="5">
        <f t="shared" si="13"/>
        <v>-9.4285714285714306E-2</v>
      </c>
      <c r="AN43" s="5">
        <f t="shared" si="14"/>
        <v>-5.7926829268292672E-2</v>
      </c>
      <c r="AO43" s="5">
        <f t="shared" si="15"/>
        <v>-0.1672025723472669</v>
      </c>
      <c r="AP43" s="5">
        <f t="shared" si="16"/>
        <v>-0.24584717607973416</v>
      </c>
      <c r="AQ43" s="5">
        <f t="shared" si="17"/>
        <v>-0.26279863481228666</v>
      </c>
      <c r="AR43" s="5">
        <f t="shared" si="18"/>
        <v>-0.26480836236933802</v>
      </c>
      <c r="AS43" s="5">
        <f t="shared" si="19"/>
        <v>-0.49264705882352944</v>
      </c>
      <c r="AT43" s="5">
        <f t="shared" si="20"/>
        <v>-0.16867469879518085</v>
      </c>
      <c r="AU43" s="5">
        <f t="shared" si="21"/>
        <v>-0.16867469879518085</v>
      </c>
      <c r="AV43" s="5">
        <f t="shared" si="22"/>
        <v>-0.16867469879518085</v>
      </c>
    </row>
    <row r="44" spans="1:48" x14ac:dyDescent="0.25">
      <c r="A44" s="3" t="s">
        <v>11</v>
      </c>
      <c r="B44" s="4">
        <v>3.4495397524109039</v>
      </c>
      <c r="C44" s="4">
        <v>3.5343280069485492</v>
      </c>
      <c r="D44" s="4">
        <v>2.8639362002132893</v>
      </c>
      <c r="E44" s="4">
        <v>2.5441249714799521</v>
      </c>
      <c r="F44" s="4">
        <v>2.5143715075418762</v>
      </c>
      <c r="G44" s="4">
        <v>2.5079046334900474</v>
      </c>
      <c r="H44" s="4">
        <v>2.5008533145456822</v>
      </c>
      <c r="I44" s="4">
        <v>2.5008533145456839</v>
      </c>
      <c r="J44" s="4">
        <v>2.5008533145456804</v>
      </c>
      <c r="K44" s="4">
        <v>2.5008533145456848</v>
      </c>
      <c r="N44" s="3" t="str">
        <f t="shared" si="0"/>
        <v>C_USA_NE</v>
      </c>
      <c r="O44">
        <f>VLOOKUP($N44,p_ref!$A:$K,MATCH(Calibrate_Prices!O$4,p_ref!$A$1:$K$1,0),FALSE)</f>
        <v>3.84</v>
      </c>
      <c r="P44">
        <f>VLOOKUP($N44,p_ref!$A:$K,MATCH(Calibrate_Prices!P$4,p_ref!$A$1:$K$1,0),FALSE)</f>
        <v>3.82</v>
      </c>
      <c r="Q44">
        <f>VLOOKUP($N44,p_ref!$A:$K,MATCH(Calibrate_Prices!Q$4,p_ref!$A$1:$K$1,0),FALSE)</f>
        <v>3.65</v>
      </c>
      <c r="R44">
        <f>VLOOKUP($N44,p_ref!$A:$K,MATCH(Calibrate_Prices!R$4,p_ref!$A$1:$K$1,0),FALSE)</f>
        <v>3.57</v>
      </c>
      <c r="S44">
        <f>VLOOKUP($N44,p_ref!$A:$K,MATCH(Calibrate_Prices!S$4,p_ref!$A$1:$K$1,0),FALSE)</f>
        <v>3.55</v>
      </c>
      <c r="T44">
        <f>VLOOKUP($N44,p_ref!$A:$K,MATCH(Calibrate_Prices!T$4,p_ref!$A$1:$K$1,0),FALSE)</f>
        <v>3.67</v>
      </c>
      <c r="U44">
        <f>VLOOKUP($N44,p_ref!$A:$K,MATCH(Calibrate_Prices!U$4,p_ref!$A$1:$K$1,0),FALSE)</f>
        <v>4.88</v>
      </c>
      <c r="V44">
        <f>VLOOKUP($N44,p_ref!$A:$K,MATCH(Calibrate_Prices!V$4,p_ref!$A$1:$K$1,0),FALSE)</f>
        <v>3.05</v>
      </c>
      <c r="W44">
        <f>VLOOKUP($N44,p_ref!$A:$K,MATCH(Calibrate_Prices!W$4,p_ref!$A$1:$K$1,0),FALSE)</f>
        <v>3.05</v>
      </c>
      <c r="X44">
        <f>VLOOKUP($N44,p_ref!$A:$K,MATCH(Calibrate_Prices!X$4,p_ref!$A$1:$K$1,0),FALSE)</f>
        <v>3.05</v>
      </c>
      <c r="Z44" s="3" t="str">
        <f t="shared" si="1"/>
        <v>C_USA_NE</v>
      </c>
      <c r="AA44" s="2">
        <f t="shared" si="2"/>
        <v>3.45</v>
      </c>
      <c r="AB44" s="2">
        <f t="shared" si="3"/>
        <v>3.53</v>
      </c>
      <c r="AC44" s="2">
        <f t="shared" si="4"/>
        <v>2.86</v>
      </c>
      <c r="AD44" s="2">
        <f t="shared" si="5"/>
        <v>2.54</v>
      </c>
      <c r="AE44" s="2">
        <f t="shared" si="6"/>
        <v>2.5099999999999998</v>
      </c>
      <c r="AF44" s="2">
        <f t="shared" si="7"/>
        <v>2.5099999999999998</v>
      </c>
      <c r="AG44" s="2">
        <f t="shared" si="8"/>
        <v>2.5</v>
      </c>
      <c r="AH44" s="2">
        <f t="shared" si="9"/>
        <v>2.5</v>
      </c>
      <c r="AI44" s="2">
        <f t="shared" si="10"/>
        <v>2.5</v>
      </c>
      <c r="AJ44" s="2">
        <f t="shared" si="11"/>
        <v>2.5</v>
      </c>
      <c r="AL44" s="3" t="str">
        <f t="shared" si="12"/>
        <v>C_USA_NE</v>
      </c>
      <c r="AM44" s="5">
        <f t="shared" si="13"/>
        <v>-0.10156249999999992</v>
      </c>
      <c r="AN44" s="5">
        <f t="shared" si="14"/>
        <v>-7.5916230366492157E-2</v>
      </c>
      <c r="AO44" s="5">
        <f t="shared" si="15"/>
        <v>-0.21643835616438359</v>
      </c>
      <c r="AP44" s="5">
        <f t="shared" si="16"/>
        <v>-0.28851540616246496</v>
      </c>
      <c r="AQ44" s="5">
        <f t="shared" si="17"/>
        <v>-0.29295774647887324</v>
      </c>
      <c r="AR44" s="5">
        <f t="shared" si="18"/>
        <v>-0.31607629427792922</v>
      </c>
      <c r="AS44" s="5">
        <f t="shared" si="19"/>
        <v>-0.48770491803278687</v>
      </c>
      <c r="AT44" s="5">
        <f t="shared" si="20"/>
        <v>-0.18032786885245897</v>
      </c>
      <c r="AU44" s="5">
        <f t="shared" si="21"/>
        <v>-0.18032786885245897</v>
      </c>
      <c r="AV44" s="5">
        <f t="shared" si="22"/>
        <v>-0.18032786885245897</v>
      </c>
    </row>
    <row r="45" spans="1:48" x14ac:dyDescent="0.25">
      <c r="A45" s="3" t="s">
        <v>10</v>
      </c>
      <c r="B45" s="4">
        <v>2.8744797601715577</v>
      </c>
      <c r="C45" s="4">
        <v>2.7856438264838608</v>
      </c>
      <c r="D45" s="4">
        <v>2.35046783360449</v>
      </c>
      <c r="E45" s="4">
        <v>2.2243932890468781</v>
      </c>
      <c r="F45" s="4">
        <v>2.2125327866727864</v>
      </c>
      <c r="G45" s="4">
        <v>2.2078852950566286</v>
      </c>
      <c r="H45" s="4">
        <v>2.2031309381851711</v>
      </c>
      <c r="I45" s="4">
        <v>2.203130938185172</v>
      </c>
      <c r="J45" s="4">
        <v>2.2031309381851707</v>
      </c>
      <c r="K45" s="4">
        <v>2.2031309381851707</v>
      </c>
      <c r="N45" s="3" t="str">
        <f t="shared" si="0"/>
        <v>C_USA_SC</v>
      </c>
      <c r="O45">
        <f>VLOOKUP($N45,p_ref!$A:$K,MATCH(Calibrate_Prices!O$4,p_ref!$A$1:$K$1,0),FALSE)</f>
        <v>3.2</v>
      </c>
      <c r="P45">
        <f>VLOOKUP($N45,p_ref!$A:$K,MATCH(Calibrate_Prices!P$4,p_ref!$A$1:$K$1,0),FALSE)</f>
        <v>2.98</v>
      </c>
      <c r="Q45">
        <f>VLOOKUP($N45,p_ref!$A:$K,MATCH(Calibrate_Prices!Q$4,p_ref!$A$1:$K$1,0),FALSE)</f>
        <v>2.81</v>
      </c>
      <c r="R45">
        <f>VLOOKUP($N45,p_ref!$A:$K,MATCH(Calibrate_Prices!R$4,p_ref!$A$1:$K$1,0),FALSE)</f>
        <v>2.71</v>
      </c>
      <c r="S45">
        <f>VLOOKUP($N45,p_ref!$A:$K,MATCH(Calibrate_Prices!S$4,p_ref!$A$1:$K$1,0),FALSE)</f>
        <v>2.63</v>
      </c>
      <c r="T45">
        <f>VLOOKUP($N45,p_ref!$A:$K,MATCH(Calibrate_Prices!T$4,p_ref!$A$1:$K$1,0),FALSE)</f>
        <v>2.57</v>
      </c>
      <c r="U45">
        <f>VLOOKUP($N45,p_ref!$A:$K,MATCH(Calibrate_Prices!U$4,p_ref!$A$1:$K$1,0),FALSE)</f>
        <v>3.78</v>
      </c>
      <c r="V45">
        <f>VLOOKUP($N45,p_ref!$A:$K,MATCH(Calibrate_Prices!V$4,p_ref!$A$1:$K$1,0),FALSE)</f>
        <v>2.4</v>
      </c>
      <c r="W45">
        <f>VLOOKUP($N45,p_ref!$A:$K,MATCH(Calibrate_Prices!W$4,p_ref!$A$1:$K$1,0),FALSE)</f>
        <v>2.4</v>
      </c>
      <c r="X45">
        <f>VLOOKUP($N45,p_ref!$A:$K,MATCH(Calibrate_Prices!X$4,p_ref!$A$1:$K$1,0),FALSE)</f>
        <v>2.4</v>
      </c>
      <c r="Z45" s="3" t="str">
        <f t="shared" si="1"/>
        <v>C_USA_SC</v>
      </c>
      <c r="AA45" s="2">
        <f t="shared" si="2"/>
        <v>2.87</v>
      </c>
      <c r="AB45" s="2">
        <f t="shared" si="3"/>
        <v>2.79</v>
      </c>
      <c r="AC45" s="2">
        <f t="shared" si="4"/>
        <v>2.35</v>
      </c>
      <c r="AD45" s="2">
        <f t="shared" si="5"/>
        <v>2.2200000000000002</v>
      </c>
      <c r="AE45" s="2">
        <f t="shared" si="6"/>
        <v>2.21</v>
      </c>
      <c r="AF45" s="2">
        <f t="shared" si="7"/>
        <v>2.21</v>
      </c>
      <c r="AG45" s="2">
        <f t="shared" si="8"/>
        <v>2.2000000000000002</v>
      </c>
      <c r="AH45" s="2">
        <f t="shared" si="9"/>
        <v>2.2000000000000002</v>
      </c>
      <c r="AI45" s="2">
        <f t="shared" si="10"/>
        <v>2.2000000000000002</v>
      </c>
      <c r="AJ45" s="2">
        <f t="shared" si="11"/>
        <v>2.2000000000000002</v>
      </c>
      <c r="AL45" s="3" t="str">
        <f t="shared" si="12"/>
        <v>C_USA_SC</v>
      </c>
      <c r="AM45" s="5">
        <f t="shared" si="13"/>
        <v>-0.10312500000000002</v>
      </c>
      <c r="AN45" s="5">
        <f t="shared" si="14"/>
        <v>-6.3758389261744944E-2</v>
      </c>
      <c r="AO45" s="5">
        <f t="shared" si="15"/>
        <v>-0.16370106761565834</v>
      </c>
      <c r="AP45" s="5">
        <f t="shared" si="16"/>
        <v>-0.18081180811808109</v>
      </c>
      <c r="AQ45" s="5">
        <f t="shared" si="17"/>
        <v>-0.15969581749049427</v>
      </c>
      <c r="AR45" s="5">
        <f t="shared" si="18"/>
        <v>-0.14007782101167313</v>
      </c>
      <c r="AS45" s="5">
        <f t="shared" si="19"/>
        <v>-0.41798941798941791</v>
      </c>
      <c r="AT45" s="5">
        <f t="shared" si="20"/>
        <v>-8.3333333333333232E-2</v>
      </c>
      <c r="AU45" s="5">
        <f t="shared" si="21"/>
        <v>-8.3333333333333232E-2</v>
      </c>
      <c r="AV45" s="5">
        <f t="shared" si="22"/>
        <v>-8.3333333333333232E-2</v>
      </c>
    </row>
    <row r="46" spans="1:48" x14ac:dyDescent="0.25">
      <c r="A46" s="3" t="s">
        <v>20</v>
      </c>
      <c r="B46" s="4">
        <v>3.1744197508301197</v>
      </c>
      <c r="C46" s="4">
        <v>3.259208006879299</v>
      </c>
      <c r="D46" s="4">
        <v>2.5888161995420509</v>
      </c>
      <c r="E46" s="4">
        <v>2.0379307269015627</v>
      </c>
      <c r="F46" s="4">
        <v>1.8813336887301917</v>
      </c>
      <c r="G46" s="4">
        <v>1.8432986240318587</v>
      </c>
      <c r="H46" s="4">
        <v>1.7737354350774146</v>
      </c>
      <c r="I46" s="4">
        <v>1.7729420836150684</v>
      </c>
      <c r="J46" s="4">
        <v>1.7721483183692761</v>
      </c>
      <c r="K46" s="4">
        <v>1.7721483188297953</v>
      </c>
      <c r="N46" s="3" t="str">
        <f t="shared" si="0"/>
        <v>C_USA_SE</v>
      </c>
      <c r="O46">
        <f>VLOOKUP($N46,p_ref!$A:$K,MATCH(Calibrate_Prices!O$4,p_ref!$A$1:$K$1,0),FALSE)</f>
        <v>3.57</v>
      </c>
      <c r="P46">
        <f>VLOOKUP($N46,p_ref!$A:$K,MATCH(Calibrate_Prices!P$4,p_ref!$A$1:$K$1,0),FALSE)</f>
        <v>3.55</v>
      </c>
      <c r="Q46">
        <f>VLOOKUP($N46,p_ref!$A:$K,MATCH(Calibrate_Prices!Q$4,p_ref!$A$1:$K$1,0),FALSE)</f>
        <v>3.38</v>
      </c>
      <c r="R46">
        <f>VLOOKUP($N46,p_ref!$A:$K,MATCH(Calibrate_Prices!R$4,p_ref!$A$1:$K$1,0),FALSE)</f>
        <v>3.28</v>
      </c>
      <c r="S46">
        <f>VLOOKUP($N46,p_ref!$A:$K,MATCH(Calibrate_Prices!S$4,p_ref!$A$1:$K$1,0),FALSE)</f>
        <v>3.2</v>
      </c>
      <c r="T46">
        <f>VLOOKUP($N46,p_ref!$A:$K,MATCH(Calibrate_Prices!T$4,p_ref!$A$1:$K$1,0),FALSE)</f>
        <v>2.72</v>
      </c>
      <c r="U46">
        <f>VLOOKUP($N46,p_ref!$A:$K,MATCH(Calibrate_Prices!U$4,p_ref!$A$1:$K$1,0),FALSE)</f>
        <v>3.93</v>
      </c>
      <c r="V46">
        <f>VLOOKUP($N46,p_ref!$A:$K,MATCH(Calibrate_Prices!V$4,p_ref!$A$1:$K$1,0),FALSE)</f>
        <v>2.5499999999999998</v>
      </c>
      <c r="W46">
        <f>VLOOKUP($N46,p_ref!$A:$K,MATCH(Calibrate_Prices!W$4,p_ref!$A$1:$K$1,0),FALSE)</f>
        <v>2.48</v>
      </c>
      <c r="X46">
        <f>VLOOKUP($N46,p_ref!$A:$K,MATCH(Calibrate_Prices!X$4,p_ref!$A$1:$K$1,0),FALSE)</f>
        <v>2.3199999999999998</v>
      </c>
      <c r="Z46" s="3" t="str">
        <f t="shared" si="1"/>
        <v>C_USA_SE</v>
      </c>
      <c r="AA46" s="2">
        <f t="shared" si="2"/>
        <v>3.17</v>
      </c>
      <c r="AB46" s="2">
        <f t="shared" si="3"/>
        <v>3.26</v>
      </c>
      <c r="AC46" s="2">
        <f t="shared" si="4"/>
        <v>2.59</v>
      </c>
      <c r="AD46" s="2">
        <f t="shared" si="5"/>
        <v>2.04</v>
      </c>
      <c r="AE46" s="2">
        <f t="shared" si="6"/>
        <v>1.88</v>
      </c>
      <c r="AF46" s="2">
        <f t="shared" si="7"/>
        <v>1.84</v>
      </c>
      <c r="AG46" s="2">
        <f t="shared" si="8"/>
        <v>1.77</v>
      </c>
      <c r="AH46" s="2">
        <f t="shared" si="9"/>
        <v>1.77</v>
      </c>
      <c r="AI46" s="2">
        <f t="shared" si="10"/>
        <v>1.77</v>
      </c>
      <c r="AJ46" s="2">
        <f t="shared" si="11"/>
        <v>1.77</v>
      </c>
      <c r="AL46" s="3" t="str">
        <f t="shared" si="12"/>
        <v>C_USA_SE</v>
      </c>
      <c r="AM46" s="5">
        <f t="shared" si="13"/>
        <v>-0.11204481792717084</v>
      </c>
      <c r="AN46" s="5">
        <f t="shared" si="14"/>
        <v>-8.1690140845070439E-2</v>
      </c>
      <c r="AO46" s="5">
        <f t="shared" si="15"/>
        <v>-0.2337278106508876</v>
      </c>
      <c r="AP46" s="5">
        <f t="shared" si="16"/>
        <v>-0.37804878048780483</v>
      </c>
      <c r="AQ46" s="5">
        <f t="shared" si="17"/>
        <v>-0.41250000000000009</v>
      </c>
      <c r="AR46" s="5">
        <f t="shared" si="18"/>
        <v>-0.3235294117647059</v>
      </c>
      <c r="AS46" s="5">
        <f t="shared" si="19"/>
        <v>-0.54961832061068705</v>
      </c>
      <c r="AT46" s="5">
        <f t="shared" si="20"/>
        <v>-0.30588235294117644</v>
      </c>
      <c r="AU46" s="5">
        <f t="shared" si="21"/>
        <v>-0.28629032258064513</v>
      </c>
      <c r="AV46" s="5">
        <f t="shared" si="22"/>
        <v>-0.23706896551724133</v>
      </c>
    </row>
    <row r="47" spans="1:48" x14ac:dyDescent="0.25">
      <c r="A47" s="3" t="s">
        <v>8</v>
      </c>
      <c r="B47" s="4">
        <v>2.7973197542113968</v>
      </c>
      <c r="C47" s="4">
        <v>2.7084838266529649</v>
      </c>
      <c r="D47" s="4">
        <v>2.2504878337849781</v>
      </c>
      <c r="E47" s="4">
        <v>2.0803815069256419</v>
      </c>
      <c r="F47" s="4">
        <v>2.0173845152673087</v>
      </c>
      <c r="G47" s="4">
        <v>1.9925013426004796</v>
      </c>
      <c r="H47" s="4">
        <v>1.9673014303403613</v>
      </c>
      <c r="I47" s="4">
        <v>1.9673014303403622</v>
      </c>
      <c r="J47" s="4">
        <v>1.9673014303403591</v>
      </c>
      <c r="K47" s="4">
        <v>1.9673014303403578</v>
      </c>
      <c r="N47" s="3" t="str">
        <f t="shared" si="0"/>
        <v>C_USA_W</v>
      </c>
      <c r="O47">
        <f>VLOOKUP($N47,p_ref!$A:$K,MATCH(Calibrate_Prices!O$4,p_ref!$A$1:$K$1,0),FALSE)</f>
        <v>3.12</v>
      </c>
      <c r="P47">
        <f>VLOOKUP($N47,p_ref!$A:$K,MATCH(Calibrate_Prices!P$4,p_ref!$A$1:$K$1,0),FALSE)</f>
        <v>2.9</v>
      </c>
      <c r="Q47">
        <f>VLOOKUP($N47,p_ref!$A:$K,MATCH(Calibrate_Prices!Q$4,p_ref!$A$1:$K$1,0),FALSE)</f>
        <v>2.73</v>
      </c>
      <c r="R47">
        <f>VLOOKUP($N47,p_ref!$A:$K,MATCH(Calibrate_Prices!R$4,p_ref!$A$1:$K$1,0),FALSE)</f>
        <v>2.61</v>
      </c>
      <c r="S47">
        <f>VLOOKUP($N47,p_ref!$A:$K,MATCH(Calibrate_Prices!S$4,p_ref!$A$1:$K$1,0),FALSE)</f>
        <v>2.5299999999999998</v>
      </c>
      <c r="T47">
        <f>VLOOKUP($N47,p_ref!$A:$K,MATCH(Calibrate_Prices!T$4,p_ref!$A$1:$K$1,0),FALSE)</f>
        <v>2.4700000000000002</v>
      </c>
      <c r="U47">
        <f>VLOOKUP($N47,p_ref!$A:$K,MATCH(Calibrate_Prices!U$4,p_ref!$A$1:$K$1,0),FALSE)</f>
        <v>3.68</v>
      </c>
      <c r="V47">
        <f>VLOOKUP($N47,p_ref!$A:$K,MATCH(Calibrate_Prices!V$4,p_ref!$A$1:$K$1,0),FALSE)</f>
        <v>2.2799999999999998</v>
      </c>
      <c r="W47">
        <f>VLOOKUP($N47,p_ref!$A:$K,MATCH(Calibrate_Prices!W$4,p_ref!$A$1:$K$1,0),FALSE)</f>
        <v>2.2799999999999998</v>
      </c>
      <c r="X47">
        <f>VLOOKUP($N47,p_ref!$A:$K,MATCH(Calibrate_Prices!X$4,p_ref!$A$1:$K$1,0),FALSE)</f>
        <v>2.2799999999999998</v>
      </c>
      <c r="Z47" s="3" t="str">
        <f t="shared" si="1"/>
        <v>C_USA_W</v>
      </c>
      <c r="AA47" s="2">
        <f t="shared" si="2"/>
        <v>2.8</v>
      </c>
      <c r="AB47" s="2">
        <f t="shared" si="3"/>
        <v>2.71</v>
      </c>
      <c r="AC47" s="2">
        <f t="shared" si="4"/>
        <v>2.25</v>
      </c>
      <c r="AD47" s="2">
        <f t="shared" si="5"/>
        <v>2.08</v>
      </c>
      <c r="AE47" s="2">
        <f t="shared" si="6"/>
        <v>2.02</v>
      </c>
      <c r="AF47" s="2">
        <f t="shared" si="7"/>
        <v>1.99</v>
      </c>
      <c r="AG47" s="2">
        <f t="shared" si="8"/>
        <v>1.97</v>
      </c>
      <c r="AH47" s="2">
        <f t="shared" si="9"/>
        <v>1.97</v>
      </c>
      <c r="AI47" s="2">
        <f t="shared" si="10"/>
        <v>1.97</v>
      </c>
      <c r="AJ47" s="2">
        <f t="shared" si="11"/>
        <v>1.97</v>
      </c>
      <c r="AL47" s="3" t="str">
        <f t="shared" si="12"/>
        <v>C_USA_W</v>
      </c>
      <c r="AM47" s="5">
        <f t="shared" si="13"/>
        <v>-0.10256410256410266</v>
      </c>
      <c r="AN47" s="5">
        <f t="shared" si="14"/>
        <v>-6.5517241379310323E-2</v>
      </c>
      <c r="AO47" s="5">
        <f t="shared" si="15"/>
        <v>-0.17582417582417581</v>
      </c>
      <c r="AP47" s="5">
        <f t="shared" si="16"/>
        <v>-0.2030651340996168</v>
      </c>
      <c r="AQ47" s="5">
        <f t="shared" si="17"/>
        <v>-0.20158102766798411</v>
      </c>
      <c r="AR47" s="5">
        <f t="shared" si="18"/>
        <v>-0.19433198380566807</v>
      </c>
      <c r="AS47" s="5">
        <f t="shared" si="19"/>
        <v>-0.46467391304347827</v>
      </c>
      <c r="AT47" s="5">
        <f t="shared" si="20"/>
        <v>-0.13596491228070171</v>
      </c>
      <c r="AU47" s="5">
        <f t="shared" si="21"/>
        <v>-0.13596491228070171</v>
      </c>
      <c r="AV47" s="5">
        <f t="shared" si="22"/>
        <v>-0.13596491228070171</v>
      </c>
    </row>
    <row r="48" spans="1:48" x14ac:dyDescent="0.25">
      <c r="A48" s="3" t="s">
        <v>60</v>
      </c>
      <c r="B48" s="4">
        <v>3.4409174291600695</v>
      </c>
      <c r="C48" s="4">
        <v>7.0738532982879594</v>
      </c>
      <c r="D48" s="4">
        <v>2.7405114432699746</v>
      </c>
      <c r="E48" s="4">
        <v>2.2507456739492757</v>
      </c>
      <c r="F48" s="4">
        <v>2.0237534174890781</v>
      </c>
      <c r="G48" s="4">
        <v>1.7955427376914423</v>
      </c>
      <c r="H48" s="4">
        <v>1.7786268025623211</v>
      </c>
      <c r="I48" s="4">
        <v>1.768289393197884</v>
      </c>
      <c r="J48" s="4">
        <v>1.7612620658903511</v>
      </c>
      <c r="K48" s="4">
        <v>1.7612620658903484</v>
      </c>
      <c r="N48" s="3" t="str">
        <f t="shared" ref="N48:N49" si="23">A48</f>
        <v>C_VNM</v>
      </c>
      <c r="O48">
        <f>VLOOKUP($N48,p_ref!$A:$K,MATCH(Calibrate_Prices!O$4,p_ref!$A$1:$K$1,0),FALSE)</f>
        <v>3.54</v>
      </c>
      <c r="P48">
        <f>VLOOKUP($N48,p_ref!$A:$K,MATCH(Calibrate_Prices!P$4,p_ref!$A$1:$K$1,0),FALSE)</f>
        <v>5.07</v>
      </c>
      <c r="Q48">
        <f>VLOOKUP($N48,p_ref!$A:$K,MATCH(Calibrate_Prices!Q$4,p_ref!$A$1:$K$1,0),FALSE)</f>
        <v>5.12</v>
      </c>
      <c r="R48">
        <f>VLOOKUP($N48,p_ref!$A:$K,MATCH(Calibrate_Prices!R$4,p_ref!$A$1:$K$1,0),FALSE)</f>
        <v>4.83</v>
      </c>
      <c r="S48">
        <f>VLOOKUP($N48,p_ref!$A:$K,MATCH(Calibrate_Prices!S$4,p_ref!$A$1:$K$1,0),FALSE)</f>
        <v>4.74</v>
      </c>
      <c r="T48">
        <f>VLOOKUP($N48,p_ref!$A:$K,MATCH(Calibrate_Prices!T$4,p_ref!$A$1:$K$1,0),FALSE)</f>
        <v>4.63</v>
      </c>
      <c r="U48">
        <f>VLOOKUP($N48,p_ref!$A:$K,MATCH(Calibrate_Prices!U$4,p_ref!$A$1:$K$1,0),FALSE)</f>
        <v>6.9</v>
      </c>
      <c r="V48">
        <f>VLOOKUP($N48,p_ref!$A:$K,MATCH(Calibrate_Prices!V$4,p_ref!$A$1:$K$1,0),FALSE)</f>
        <v>2.89</v>
      </c>
      <c r="W48">
        <f>VLOOKUP($N48,p_ref!$A:$K,MATCH(Calibrate_Prices!W$4,p_ref!$A$1:$K$1,0),FALSE)</f>
        <v>2.46</v>
      </c>
      <c r="X48">
        <f>VLOOKUP($N48,p_ref!$A:$K,MATCH(Calibrate_Prices!X$4,p_ref!$A$1:$K$1,0),FALSE)</f>
        <v>2.17</v>
      </c>
      <c r="Z48" s="3" t="str">
        <f t="shared" si="1"/>
        <v>C_VNM</v>
      </c>
      <c r="AA48" s="2">
        <f t="shared" si="2"/>
        <v>3.44</v>
      </c>
      <c r="AB48" s="2">
        <f t="shared" si="3"/>
        <v>7.07</v>
      </c>
      <c r="AC48" s="2">
        <f t="shared" si="4"/>
        <v>2.74</v>
      </c>
      <c r="AD48" s="2">
        <f t="shared" si="5"/>
        <v>2.25</v>
      </c>
      <c r="AE48" s="2">
        <f t="shared" si="6"/>
        <v>2.02</v>
      </c>
      <c r="AF48" s="2">
        <f t="shared" si="7"/>
        <v>1.8</v>
      </c>
      <c r="AG48" s="2">
        <f t="shared" si="8"/>
        <v>1.78</v>
      </c>
      <c r="AH48" s="2">
        <f t="shared" si="9"/>
        <v>1.77</v>
      </c>
      <c r="AI48" s="2">
        <f t="shared" si="10"/>
        <v>1.76</v>
      </c>
      <c r="AJ48" s="2">
        <f t="shared" si="11"/>
        <v>1.76</v>
      </c>
      <c r="AL48" s="3" t="str">
        <f t="shared" si="12"/>
        <v>C_VNM</v>
      </c>
      <c r="AM48" s="5">
        <f t="shared" si="13"/>
        <v>-2.8248587570621493E-2</v>
      </c>
      <c r="AN48" s="5">
        <f t="shared" si="14"/>
        <v>0.39447731755424059</v>
      </c>
      <c r="AO48" s="5">
        <f t="shared" si="15"/>
        <v>-0.46484374999999994</v>
      </c>
      <c r="AP48" s="5">
        <f t="shared" si="16"/>
        <v>-0.53416149068322982</v>
      </c>
      <c r="AQ48" s="5">
        <f t="shared" si="17"/>
        <v>-0.57383966244725737</v>
      </c>
      <c r="AR48" s="5">
        <f t="shared" si="18"/>
        <v>-0.61123110151187909</v>
      </c>
      <c r="AS48" s="5">
        <f t="shared" si="19"/>
        <v>-0.74202898550724639</v>
      </c>
      <c r="AT48" s="5">
        <f t="shared" si="20"/>
        <v>-0.38754325259515571</v>
      </c>
      <c r="AU48" s="5">
        <f t="shared" si="21"/>
        <v>-0.28455284552845528</v>
      </c>
      <c r="AV48" s="5">
        <f t="shared" si="22"/>
        <v>-0.18894009216589858</v>
      </c>
    </row>
    <row r="49" spans="1:48" x14ac:dyDescent="0.25">
      <c r="A49" s="3" t="s">
        <v>17</v>
      </c>
      <c r="B49" s="4">
        <v>2.2469810484926458</v>
      </c>
      <c r="C49" s="4">
        <v>3.9185784957051819</v>
      </c>
      <c r="D49" s="4">
        <v>1.845391452908512</v>
      </c>
      <c r="E49" s="4">
        <v>1.3556256735644665</v>
      </c>
      <c r="F49" s="4">
        <v>1.1286334168555259</v>
      </c>
      <c r="G49" s="4">
        <v>1.0076128393078614</v>
      </c>
      <c r="H49" s="4">
        <v>1.0011157409780205</v>
      </c>
      <c r="I49" s="4">
        <v>0.99530529857381367</v>
      </c>
      <c r="J49" s="4">
        <v>0.9888250452361248</v>
      </c>
      <c r="K49" s="4">
        <v>0.98882504523612524</v>
      </c>
      <c r="N49" s="3" t="str">
        <f t="shared" si="23"/>
        <v>C_ZAF</v>
      </c>
      <c r="O49">
        <f>VLOOKUP($N49,p_ref!$A:$K,MATCH(Calibrate_Prices!O$4,p_ref!$A$1:$K$1,0),FALSE)</f>
        <v>2.41</v>
      </c>
      <c r="P49">
        <f>VLOOKUP($N49,p_ref!$A:$K,MATCH(Calibrate_Prices!P$4,p_ref!$A$1:$K$1,0),FALSE)</f>
        <v>2.36</v>
      </c>
      <c r="Q49">
        <f>VLOOKUP($N49,p_ref!$A:$K,MATCH(Calibrate_Prices!Q$4,p_ref!$A$1:$K$1,0),FALSE)</f>
        <v>4.21</v>
      </c>
      <c r="R49">
        <f>VLOOKUP($N49,p_ref!$A:$K,MATCH(Calibrate_Prices!R$4,p_ref!$A$1:$K$1,0),FALSE)</f>
        <v>3.93</v>
      </c>
      <c r="S49">
        <f>VLOOKUP($N49,p_ref!$A:$K,MATCH(Calibrate_Prices!S$4,p_ref!$A$1:$K$1,0),FALSE)</f>
        <v>3.85</v>
      </c>
      <c r="T49">
        <f>VLOOKUP($N49,p_ref!$A:$K,MATCH(Calibrate_Prices!T$4,p_ref!$A$1:$K$1,0),FALSE)</f>
        <v>3.73</v>
      </c>
      <c r="U49">
        <f>VLOOKUP($N49,p_ref!$A:$K,MATCH(Calibrate_Prices!U$4,p_ref!$A$1:$K$1,0),FALSE)</f>
        <v>6</v>
      </c>
      <c r="V49">
        <f>VLOOKUP($N49,p_ref!$A:$K,MATCH(Calibrate_Prices!V$4,p_ref!$A$1:$K$1,0),FALSE)</f>
        <v>2.02</v>
      </c>
      <c r="W49">
        <f>VLOOKUP($N49,p_ref!$A:$K,MATCH(Calibrate_Prices!W$4,p_ref!$A$1:$K$1,0),FALSE)</f>
        <v>1.59</v>
      </c>
      <c r="X49">
        <f>VLOOKUP($N49,p_ref!$A:$K,MATCH(Calibrate_Prices!X$4,p_ref!$A$1:$K$1,0),FALSE)</f>
        <v>1.42</v>
      </c>
      <c r="Z49" s="3" t="str">
        <f t="shared" si="1"/>
        <v>C_ZAF</v>
      </c>
      <c r="AA49" s="2">
        <f t="shared" si="2"/>
        <v>2.25</v>
      </c>
      <c r="AB49" s="2">
        <f t="shared" si="3"/>
        <v>3.92</v>
      </c>
      <c r="AC49" s="2">
        <f t="shared" si="4"/>
        <v>1.85</v>
      </c>
      <c r="AD49" s="2">
        <f t="shared" si="5"/>
        <v>1.36</v>
      </c>
      <c r="AE49" s="2">
        <f t="shared" si="6"/>
        <v>1.1299999999999999</v>
      </c>
      <c r="AF49" s="2">
        <f t="shared" si="7"/>
        <v>1.01</v>
      </c>
      <c r="AG49" s="2">
        <f t="shared" si="8"/>
        <v>1</v>
      </c>
      <c r="AH49" s="2">
        <f t="shared" si="9"/>
        <v>1</v>
      </c>
      <c r="AI49" s="2">
        <f t="shared" si="10"/>
        <v>0.99</v>
      </c>
      <c r="AJ49" s="2">
        <f t="shared" si="11"/>
        <v>0.99</v>
      </c>
      <c r="AL49" s="3" t="str">
        <f t="shared" si="12"/>
        <v>C_ZAF</v>
      </c>
      <c r="AM49" s="5">
        <f t="shared" si="13"/>
        <v>-6.6390041493775989E-2</v>
      </c>
      <c r="AN49" s="5">
        <f t="shared" si="14"/>
        <v>0.66101694915254239</v>
      </c>
      <c r="AO49" s="5">
        <f t="shared" si="15"/>
        <v>-0.56057007125890734</v>
      </c>
      <c r="AP49" s="5">
        <f t="shared" si="16"/>
        <v>-0.65394402035623411</v>
      </c>
      <c r="AQ49" s="5">
        <f t="shared" si="17"/>
        <v>-0.70649350649350651</v>
      </c>
      <c r="AR49" s="5">
        <f t="shared" si="18"/>
        <v>-0.72922252010723854</v>
      </c>
      <c r="AS49" s="5">
        <f t="shared" si="19"/>
        <v>-0.83333333333333337</v>
      </c>
      <c r="AT49" s="5">
        <f t="shared" si="20"/>
        <v>-0.50495049504950495</v>
      </c>
      <c r="AU49" s="5">
        <f t="shared" si="21"/>
        <v>-0.37735849056603776</v>
      </c>
      <c r="AV49" s="5">
        <f t="shared" si="22"/>
        <v>-0.30281690140845069</v>
      </c>
    </row>
    <row r="50" spans="1:48" x14ac:dyDescent="0.25">
      <c r="N50" s="3"/>
      <c r="O50"/>
      <c r="P50"/>
      <c r="Q50"/>
      <c r="R50"/>
      <c r="S50"/>
      <c r="T50"/>
      <c r="U50"/>
      <c r="V50"/>
      <c r="W50"/>
      <c r="X50"/>
      <c r="Z50" s="3"/>
      <c r="AA50" s="2"/>
      <c r="AB50" s="2"/>
      <c r="AC50" s="2"/>
      <c r="AD50" s="2"/>
      <c r="AE50" s="2"/>
      <c r="AF50" s="2"/>
      <c r="AG50" s="2"/>
      <c r="AH50" s="2"/>
      <c r="AI50" s="2"/>
      <c r="AJ50" s="2"/>
      <c r="AL50" s="3"/>
      <c r="AM50" s="5"/>
      <c r="AN50" s="5"/>
      <c r="AO50" s="5"/>
      <c r="AP50" s="5"/>
      <c r="AQ50" s="5"/>
      <c r="AR50" s="5"/>
      <c r="AS50" s="5"/>
      <c r="AT50" s="5"/>
    </row>
  </sheetData>
  <conditionalFormatting sqref="AM50:AT50 AM5:AV49">
    <cfRule type="cellIs" dxfId="1" priority="1" operator="notBetween">
      <formula>0.005</formula>
      <formula>-0.005</formula>
    </cfRule>
  </conditionalFormatting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50"/>
  <sheetViews>
    <sheetView topLeftCell="F1" zoomScale="70" zoomScaleNormal="70" workbookViewId="0">
      <selection activeCell="K27" sqref="K27"/>
    </sheetView>
  </sheetViews>
  <sheetFormatPr defaultColWidth="11.42578125" defaultRowHeight="15" x14ac:dyDescent="0.25"/>
  <cols>
    <col min="1" max="1" width="37.140625" bestFit="1" customWidth="1"/>
    <col min="2" max="11" width="14.85546875" bestFit="1" customWidth="1"/>
    <col min="12" max="13" width="6.140625" customWidth="1"/>
    <col min="15" max="15" width="6" bestFit="1" customWidth="1"/>
    <col min="16" max="18" width="7.42578125" bestFit="1" customWidth="1"/>
    <col min="19" max="20" width="6" bestFit="1" customWidth="1"/>
    <col min="21" max="21" width="6" customWidth="1"/>
    <col min="22" max="22" width="7.42578125" bestFit="1" customWidth="1"/>
    <col min="23" max="24" width="7.42578125" customWidth="1"/>
    <col min="25" max="25" width="6.5703125" style="2" customWidth="1"/>
    <col min="26" max="26" width="10.5703125" style="6" customWidth="1"/>
    <col min="27" max="27" width="6.140625" style="6" bestFit="1" customWidth="1"/>
    <col min="28" max="30" width="7.140625" style="6" bestFit="1" customWidth="1"/>
    <col min="31" max="32" width="6.140625" style="6" bestFit="1" customWidth="1"/>
    <col min="33" max="34" width="7.42578125" style="6" bestFit="1" customWidth="1"/>
    <col min="35" max="36" width="7.42578125" style="6" customWidth="1"/>
    <col min="37" max="37" width="4.85546875" customWidth="1"/>
    <col min="38" max="38" width="21.140625" bestFit="1" customWidth="1"/>
    <col min="39" max="39" width="7.140625" style="2" bestFit="1" customWidth="1"/>
    <col min="40" max="40" width="8" style="2" customWidth="1"/>
    <col min="41" max="41" width="8.5703125" style="2" customWidth="1"/>
    <col min="42" max="44" width="9.28515625" style="2" bestFit="1" customWidth="1"/>
    <col min="45" max="48" width="9" customWidth="1"/>
    <col min="49" max="50" width="12" bestFit="1" customWidth="1"/>
    <col min="51" max="51" width="12" customWidth="1"/>
  </cols>
  <sheetData>
    <row r="2" spans="1:48" x14ac:dyDescent="0.25">
      <c r="A2" t="s">
        <v>48</v>
      </c>
      <c r="N2" t="s">
        <v>49</v>
      </c>
      <c r="Z2" s="6" t="s">
        <v>50</v>
      </c>
      <c r="AL2" t="s">
        <v>49</v>
      </c>
    </row>
    <row r="3" spans="1:48" x14ac:dyDescent="0.25">
      <c r="A3" s="10" t="s">
        <v>53</v>
      </c>
      <c r="B3" s="10" t="s">
        <v>52</v>
      </c>
    </row>
    <row r="4" spans="1:48" x14ac:dyDescent="0.25">
      <c r="A4" s="10" t="s">
        <v>65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58</v>
      </c>
      <c r="I4" t="s">
        <v>59</v>
      </c>
      <c r="J4" t="s">
        <v>63</v>
      </c>
      <c r="K4" t="s">
        <v>64</v>
      </c>
      <c r="O4" s="1" t="s">
        <v>42</v>
      </c>
      <c r="P4" s="1" t="s">
        <v>43</v>
      </c>
      <c r="Q4" s="1" t="s">
        <v>44</v>
      </c>
      <c r="R4" s="1" t="s">
        <v>45</v>
      </c>
      <c r="S4" s="1" t="s">
        <v>46</v>
      </c>
      <c r="T4" s="1" t="s">
        <v>47</v>
      </c>
      <c r="U4" s="1" t="s">
        <v>58</v>
      </c>
      <c r="V4" s="1" t="s">
        <v>59</v>
      </c>
      <c r="W4" s="1" t="s">
        <v>63</v>
      </c>
      <c r="X4" s="1" t="s">
        <v>64</v>
      </c>
      <c r="AA4" s="7" t="s">
        <v>42</v>
      </c>
      <c r="AB4" s="7" t="s">
        <v>43</v>
      </c>
      <c r="AC4" s="7" t="s">
        <v>44</v>
      </c>
      <c r="AD4" s="7" t="s">
        <v>45</v>
      </c>
      <c r="AE4" s="7" t="s">
        <v>46</v>
      </c>
      <c r="AF4" s="7" t="s">
        <v>47</v>
      </c>
      <c r="AG4" s="7" t="s">
        <v>58</v>
      </c>
      <c r="AH4" s="7" t="s">
        <v>59</v>
      </c>
      <c r="AI4" s="7" t="s">
        <v>63</v>
      </c>
      <c r="AJ4" s="7" t="s">
        <v>64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  <c r="AR4" s="1" t="s">
        <v>47</v>
      </c>
      <c r="AS4" s="1" t="s">
        <v>58</v>
      </c>
      <c r="AT4" s="1" t="s">
        <v>59</v>
      </c>
      <c r="AU4" s="1" t="s">
        <v>63</v>
      </c>
      <c r="AV4" s="1" t="s">
        <v>64</v>
      </c>
    </row>
    <row r="5" spans="1:48" x14ac:dyDescent="0.25">
      <c r="A5" s="3" t="s">
        <v>3</v>
      </c>
      <c r="B5" s="4">
        <v>1381.6074346117707</v>
      </c>
      <c r="C5" s="4">
        <v>1617.8666965465241</v>
      </c>
      <c r="D5" s="4">
        <v>832.10839564392586</v>
      </c>
      <c r="E5" s="4">
        <v>290.09208185249798</v>
      </c>
      <c r="F5" s="4">
        <v>128.03152861488954</v>
      </c>
      <c r="G5" s="4">
        <v>65.120823020272454</v>
      </c>
      <c r="H5" s="4">
        <v>9.9987743173536288E-4</v>
      </c>
      <c r="I5" s="4">
        <v>9.9987743173536353E-4</v>
      </c>
      <c r="J5" s="4">
        <v>9.998774317353631E-4</v>
      </c>
      <c r="K5" s="4">
        <v>9.9987743173536353E-4</v>
      </c>
      <c r="N5" s="1" t="str">
        <f>A5</f>
        <v>C_AUS</v>
      </c>
      <c r="O5">
        <f>VLOOKUP($N5,y_ref!$A:$K,MATCH(O$4,y_ref!$A$1:$K$1,0),FALSE)</f>
        <v>1382</v>
      </c>
      <c r="P5">
        <f>VLOOKUP($N5,y_ref!$A:$K,MATCH(P$4,y_ref!$A$1:$K$1,0),FALSE)</f>
        <v>1618</v>
      </c>
      <c r="Q5">
        <f>VLOOKUP($N5,y_ref!$A:$K,MATCH(Q$4,y_ref!$A$1:$K$1,0),FALSE)</f>
        <v>1373</v>
      </c>
      <c r="R5">
        <f>VLOOKUP($N5,y_ref!$A:$K,MATCH(R$4,y_ref!$A$1:$K$1,0),FALSE)</f>
        <v>1129</v>
      </c>
      <c r="S5">
        <f>VLOOKUP($N5,y_ref!$A:$K,MATCH(S$4,y_ref!$A$1:$K$1,0),FALSE)</f>
        <v>984</v>
      </c>
      <c r="T5">
        <f>VLOOKUP($N5,y_ref!$A:$K,MATCH(T$4,y_ref!$A$1:$K$1,0),FALSE)</f>
        <v>514</v>
      </c>
      <c r="U5">
        <f>VLOOKUP($N5,y_ref!$A:$K,MATCH(U$4,y_ref!$A$1:$K$1,0),FALSE)</f>
        <v>260</v>
      </c>
      <c r="V5">
        <f>VLOOKUP($N5,y_ref!$A:$K,MATCH(V$4,y_ref!$A$1:$K$1,0),FALSE)</f>
        <v>1E-3</v>
      </c>
      <c r="W5">
        <f>VLOOKUP($N5,y_ref!$A:$K,MATCH(W$4,y_ref!$A$1:$K$1,0),FALSE)</f>
        <v>1E-3</v>
      </c>
      <c r="X5">
        <f>VLOOKUP($N5,y_ref!$A:$K,MATCH(X$4,y_ref!$A$1:$K$1,0),FALSE)</f>
        <v>1E-3</v>
      </c>
      <c r="Z5" s="7" t="str">
        <f t="shared" ref="Z5:Z49" si="0">N5</f>
        <v>C_AUS</v>
      </c>
      <c r="AA5" s="6">
        <f>IF(Calibrate_Consumption!B5=0,O5,ROUND(Calibrate_Consumption!B5,2))</f>
        <v>1381.61</v>
      </c>
      <c r="AB5" s="6">
        <f>IF(Calibrate_Consumption!C5=0,P5,ROUND(Calibrate_Consumption!C5,2))</f>
        <v>1617.87</v>
      </c>
      <c r="AC5" s="6">
        <f>IF(Calibrate_Consumption!D5=0,Q5,ROUND(Calibrate_Consumption!D5,2))</f>
        <v>832.11</v>
      </c>
      <c r="AD5" s="6">
        <f>IF(Calibrate_Consumption!E5=0,R5,ROUND(Calibrate_Consumption!E5,2))</f>
        <v>290.08999999999997</v>
      </c>
      <c r="AE5" s="6">
        <f>IF(Calibrate_Consumption!F5=0,S5,ROUND(Calibrate_Consumption!F5,2))</f>
        <v>128.03</v>
      </c>
      <c r="AF5" s="6">
        <f>IF(Calibrate_Consumption!G5=0,T5,ROUND(Calibrate_Consumption!G5,2))</f>
        <v>65.12</v>
      </c>
      <c r="AG5" s="6">
        <f>IF(Calibrate_Consumption!H5=0,U5,ROUND(Calibrate_Consumption!H5,2))</f>
        <v>0</v>
      </c>
      <c r="AH5" s="6">
        <f>IF(Calibrate_Consumption!I5=0,V5,ROUND(Calibrate_Consumption!I5,2))</f>
        <v>0</v>
      </c>
      <c r="AI5" s="6">
        <f>IF(Calibrate_Consumption!J5=0,W5,ROUND(Calibrate_Consumption!J5,2))</f>
        <v>0</v>
      </c>
      <c r="AJ5" s="6">
        <f>IF(Calibrate_Consumption!K5=0,X5,ROUND(Calibrate_Consumption!K5,2))</f>
        <v>0</v>
      </c>
      <c r="AL5" s="1" t="str">
        <f t="shared" ref="AL5:AL49" si="1">Z5</f>
        <v>C_AUS</v>
      </c>
      <c r="AM5" s="8">
        <f t="shared" ref="AM5" si="2">(AA5-O5)/O5</f>
        <v>-2.821997105644718E-4</v>
      </c>
      <c r="AN5" s="8">
        <f t="shared" ref="AN5" si="3">(AB5-P5)/P5</f>
        <v>-8.0346106304146563E-5</v>
      </c>
      <c r="AO5" s="8">
        <f t="shared" ref="AO5" si="4">(AC5-Q5)/Q5</f>
        <v>-0.39394756008739984</v>
      </c>
      <c r="AP5" s="8">
        <f t="shared" ref="AP5" si="5">(AD5-R5)/R5</f>
        <v>-0.74305580159433138</v>
      </c>
      <c r="AQ5" s="8">
        <f t="shared" ref="AQ5" si="6">(AE5-S5)/S5</f>
        <v>-0.86988821138211381</v>
      </c>
      <c r="AR5" s="8">
        <f t="shared" ref="AR5" si="7">(AF5-T5)/T5</f>
        <v>-0.87330739299610893</v>
      </c>
      <c r="AS5" s="8">
        <f t="shared" ref="AS5" si="8">(AG5-U5)/U5</f>
        <v>-1</v>
      </c>
      <c r="AT5" s="8">
        <f t="shared" ref="AT5" si="9">(AH5-V5)/V5</f>
        <v>-1</v>
      </c>
      <c r="AU5" s="8">
        <f t="shared" ref="AU5" si="10">(AI5-W5)/W5</f>
        <v>-1</v>
      </c>
      <c r="AV5" s="8">
        <f t="shared" ref="AV5" si="11">(AJ5-X5)/X5</f>
        <v>-1</v>
      </c>
    </row>
    <row r="6" spans="1:48" x14ac:dyDescent="0.25">
      <c r="A6" s="3" t="s">
        <v>61</v>
      </c>
      <c r="B6" s="4">
        <v>87.981461694719982</v>
      </c>
      <c r="C6" s="4">
        <v>92.017804149752081</v>
      </c>
      <c r="D6" s="4">
        <v>55.967133669177457</v>
      </c>
      <c r="E6" s="4">
        <v>26.975182646919045</v>
      </c>
      <c r="F6" s="4">
        <v>10.010382595621802</v>
      </c>
      <c r="G6" s="4">
        <v>1.0005770482790814</v>
      </c>
      <c r="H6" s="4">
        <v>9.9954973098469917E-4</v>
      </c>
      <c r="I6" s="4">
        <v>9.9966093487711223E-4</v>
      </c>
      <c r="J6" s="4">
        <v>9.9865133359649172E-4</v>
      </c>
      <c r="K6" s="4">
        <v>9.9865133359649237E-4</v>
      </c>
      <c r="N6" s="1" t="str">
        <f t="shared" ref="N6:N47" si="12">A6</f>
        <v>C_BD</v>
      </c>
      <c r="O6">
        <f>VLOOKUP($N6,y_ref!$A:$K,MATCH(O$4,y_ref!$A$1:$K$1,0),FALSE)</f>
        <v>88</v>
      </c>
      <c r="P6">
        <f>VLOOKUP($N6,y_ref!$A:$K,MATCH(P$4,y_ref!$A$1:$K$1,0),FALSE)</f>
        <v>92</v>
      </c>
      <c r="Q6">
        <f>VLOOKUP($N6,y_ref!$A:$K,MATCH(Q$4,y_ref!$A$1:$K$1,0),FALSE)</f>
        <v>353</v>
      </c>
      <c r="R6">
        <f>VLOOKUP($N6,y_ref!$A:$K,MATCH(R$4,y_ref!$A$1:$K$1,0),FALSE)</f>
        <v>348</v>
      </c>
      <c r="S6">
        <f>VLOOKUP($N6,y_ref!$A:$K,MATCH(S$4,y_ref!$A$1:$K$1,0),FALSE)</f>
        <v>342</v>
      </c>
      <c r="T6">
        <f>VLOOKUP($N6,y_ref!$A:$K,MATCH(T$4,y_ref!$A$1:$K$1,0),FALSE)</f>
        <v>337</v>
      </c>
      <c r="U6">
        <f>VLOOKUP($N6,y_ref!$A:$K,MATCH(U$4,y_ref!$A$1:$K$1,0),FALSE)</f>
        <v>331</v>
      </c>
      <c r="V6">
        <f>VLOOKUP($N6,y_ref!$A:$K,MATCH(V$4,y_ref!$A$1:$K$1,0),FALSE)</f>
        <v>308</v>
      </c>
      <c r="W6">
        <f>VLOOKUP($N6,y_ref!$A:$K,MATCH(W$4,y_ref!$A$1:$K$1,0),FALSE)</f>
        <v>308</v>
      </c>
      <c r="X6">
        <f>VLOOKUP($N6,y_ref!$A:$K,MATCH(X$4,y_ref!$A$1:$K$1,0),FALSE)</f>
        <v>196</v>
      </c>
      <c r="Z6" s="7" t="str">
        <f t="shared" si="0"/>
        <v>C_BD</v>
      </c>
      <c r="AA6" s="6">
        <f>IF(Calibrate_Consumption!B6=0,O6,ROUND(Calibrate_Consumption!B6,2))</f>
        <v>87.98</v>
      </c>
      <c r="AB6" s="6">
        <f>IF(Calibrate_Consumption!C6=0,P6,ROUND(Calibrate_Consumption!C6,2))</f>
        <v>92.02</v>
      </c>
      <c r="AC6" s="6">
        <f>IF(Calibrate_Consumption!D6=0,Q6,ROUND(Calibrate_Consumption!D6,2))</f>
        <v>55.97</v>
      </c>
      <c r="AD6" s="6">
        <f>IF(Calibrate_Consumption!E6=0,R6,ROUND(Calibrate_Consumption!E6,2))</f>
        <v>26.98</v>
      </c>
      <c r="AE6" s="6">
        <f>IF(Calibrate_Consumption!F6=0,S6,ROUND(Calibrate_Consumption!F6,2))</f>
        <v>10.01</v>
      </c>
      <c r="AF6" s="6">
        <f>IF(Calibrate_Consumption!G6=0,T6,ROUND(Calibrate_Consumption!G6,2))</f>
        <v>1</v>
      </c>
      <c r="AG6" s="6">
        <f>IF(Calibrate_Consumption!H6=0,U6,ROUND(Calibrate_Consumption!H6,2))</f>
        <v>0</v>
      </c>
      <c r="AH6" s="6">
        <f>IF(Calibrate_Consumption!I6=0,V6,ROUND(Calibrate_Consumption!I6,2))</f>
        <v>0</v>
      </c>
      <c r="AI6" s="6">
        <f>IF(Calibrate_Consumption!J6=0,W6,ROUND(Calibrate_Consumption!J6,2))</f>
        <v>0</v>
      </c>
      <c r="AJ6" s="6">
        <f>IF(Calibrate_Consumption!K6=0,X6,ROUND(Calibrate_Consumption!K6,2))</f>
        <v>0</v>
      </c>
      <c r="AL6" s="1" t="str">
        <f t="shared" si="1"/>
        <v>C_BD</v>
      </c>
      <c r="AM6" s="8">
        <f t="shared" ref="AM6:AM49" si="13">(AA6-O6)/O6</f>
        <v>-2.2727272727268206E-4</v>
      </c>
      <c r="AN6" s="8">
        <f t="shared" ref="AN6:AN49" si="14">(AB6-P6)/P6</f>
        <v>2.1739130434778284E-4</v>
      </c>
      <c r="AO6" s="8">
        <f t="shared" ref="AO6:AO49" si="15">(AC6-Q6)/Q6</f>
        <v>-0.84144475920679884</v>
      </c>
      <c r="AP6" s="8">
        <f t="shared" ref="AP6:AP49" si="16">(AD6-R6)/R6</f>
        <v>-0.92247126436781601</v>
      </c>
      <c r="AQ6" s="8">
        <f t="shared" ref="AQ6:AQ49" si="17">(AE6-S6)/S6</f>
        <v>-0.97073099415204678</v>
      </c>
      <c r="AR6" s="8">
        <f t="shared" ref="AR6:AR49" si="18">(AF6-T6)/T6</f>
        <v>-0.9970326409495549</v>
      </c>
      <c r="AS6" s="8">
        <f t="shared" ref="AS6:AS49" si="19">(AG6-U6)/U6</f>
        <v>-1</v>
      </c>
      <c r="AT6" s="8">
        <f t="shared" ref="AT6:AT49" si="20">(AH6-V6)/V6</f>
        <v>-1</v>
      </c>
      <c r="AU6" s="8">
        <f t="shared" ref="AU6:AU49" si="21">(AI6-W6)/W6</f>
        <v>-1</v>
      </c>
      <c r="AV6" s="8">
        <f t="shared" ref="AV6:AV49" si="22">(AJ6-X6)/X6</f>
        <v>-1</v>
      </c>
    </row>
    <row r="7" spans="1:48" x14ac:dyDescent="0.25">
      <c r="A7" s="3" t="s">
        <v>1</v>
      </c>
      <c r="B7" s="4">
        <v>301.02955614068833</v>
      </c>
      <c r="C7" s="4">
        <v>272.00700758764947</v>
      </c>
      <c r="D7" s="4">
        <v>196.78077150065437</v>
      </c>
      <c r="E7" s="4">
        <v>39.942638521699457</v>
      </c>
      <c r="F7" s="4">
        <v>4.0021028413803874</v>
      </c>
      <c r="G7" s="4">
        <v>1.999812989923589</v>
      </c>
      <c r="H7" s="4">
        <v>9.9975725497419301E-4</v>
      </c>
      <c r="I7" s="4">
        <v>1.0000217054616416E-3</v>
      </c>
      <c r="J7" s="4">
        <v>1.0002862938769056E-3</v>
      </c>
      <c r="K7" s="4">
        <v>1.0002862937233993E-3</v>
      </c>
      <c r="N7" s="1" t="str">
        <f t="shared" si="12"/>
        <v>C_BRA</v>
      </c>
      <c r="O7">
        <f>VLOOKUP($N7,y_ref!$A:$K,MATCH(O$4,y_ref!$A$1:$K$1,0),FALSE)</f>
        <v>301</v>
      </c>
      <c r="P7">
        <f>VLOOKUP($N7,y_ref!$A:$K,MATCH(P$4,y_ref!$A$1:$K$1,0),FALSE)</f>
        <v>272</v>
      </c>
      <c r="Q7">
        <f>VLOOKUP($N7,y_ref!$A:$K,MATCH(Q$4,y_ref!$A$1:$K$1,0),FALSE)</f>
        <v>218</v>
      </c>
      <c r="R7">
        <f>VLOOKUP($N7,y_ref!$A:$K,MATCH(R$4,y_ref!$A$1:$K$1,0),FALSE)</f>
        <v>218</v>
      </c>
      <c r="S7">
        <f>VLOOKUP($N7,y_ref!$A:$K,MATCH(S$4,y_ref!$A$1:$K$1,0),FALSE)</f>
        <v>218</v>
      </c>
      <c r="T7">
        <f>VLOOKUP($N7,y_ref!$A:$K,MATCH(T$4,y_ref!$A$1:$K$1,0),FALSE)</f>
        <v>218</v>
      </c>
      <c r="U7">
        <f>VLOOKUP($N7,y_ref!$A:$K,MATCH(U$4,y_ref!$A$1:$K$1,0),FALSE)</f>
        <v>218</v>
      </c>
      <c r="V7">
        <f>VLOOKUP($N7,y_ref!$A:$K,MATCH(V$4,y_ref!$A$1:$K$1,0),FALSE)</f>
        <v>218</v>
      </c>
      <c r="W7">
        <f>VLOOKUP($N7,y_ref!$A:$K,MATCH(W$4,y_ref!$A$1:$K$1,0),FALSE)</f>
        <v>218</v>
      </c>
      <c r="X7">
        <f>VLOOKUP($N7,y_ref!$A:$K,MATCH(X$4,y_ref!$A$1:$K$1,0),FALSE)</f>
        <v>218</v>
      </c>
      <c r="Z7" s="7" t="str">
        <f t="shared" si="0"/>
        <v>C_BRA</v>
      </c>
      <c r="AA7" s="6">
        <f>IF(Calibrate_Consumption!B7=0,O7,ROUND(Calibrate_Consumption!B7,2))</f>
        <v>301.02999999999997</v>
      </c>
      <c r="AB7" s="6">
        <f>IF(Calibrate_Consumption!C7=0,P7,ROUND(Calibrate_Consumption!C7,2))</f>
        <v>272.01</v>
      </c>
      <c r="AC7" s="6">
        <f>IF(Calibrate_Consumption!D7=0,Q7,ROUND(Calibrate_Consumption!D7,2))</f>
        <v>196.78</v>
      </c>
      <c r="AD7" s="6">
        <f>IF(Calibrate_Consumption!E7=0,R7,ROUND(Calibrate_Consumption!E7,2))</f>
        <v>39.94</v>
      </c>
      <c r="AE7" s="6">
        <f>IF(Calibrate_Consumption!F7=0,S7,ROUND(Calibrate_Consumption!F7,2))</f>
        <v>4</v>
      </c>
      <c r="AF7" s="6">
        <f>IF(Calibrate_Consumption!G7=0,T7,ROUND(Calibrate_Consumption!G7,2))</f>
        <v>2</v>
      </c>
      <c r="AG7" s="6">
        <f>IF(Calibrate_Consumption!H7=0,U7,ROUND(Calibrate_Consumption!H7,2))</f>
        <v>0</v>
      </c>
      <c r="AH7" s="6">
        <f>IF(Calibrate_Consumption!I7=0,V7,ROUND(Calibrate_Consumption!I7,2))</f>
        <v>0</v>
      </c>
      <c r="AI7" s="6">
        <f>IF(Calibrate_Consumption!J7=0,W7,ROUND(Calibrate_Consumption!J7,2))</f>
        <v>0</v>
      </c>
      <c r="AJ7" s="6">
        <f>IF(Calibrate_Consumption!K7=0,X7,ROUND(Calibrate_Consumption!K7,2))</f>
        <v>0</v>
      </c>
      <c r="AL7" s="1" t="str">
        <f t="shared" si="1"/>
        <v>C_BRA</v>
      </c>
      <c r="AM7" s="8">
        <f t="shared" si="13"/>
        <v>9.966777408628809E-5</v>
      </c>
      <c r="AN7" s="8">
        <f t="shared" si="14"/>
        <v>3.6764705882319504E-5</v>
      </c>
      <c r="AO7" s="8">
        <f t="shared" si="15"/>
        <v>-9.7339449541284401E-2</v>
      </c>
      <c r="AP7" s="8">
        <f t="shared" si="16"/>
        <v>-0.81678899082568812</v>
      </c>
      <c r="AQ7" s="8">
        <f t="shared" si="17"/>
        <v>-0.98165137614678899</v>
      </c>
      <c r="AR7" s="8">
        <f t="shared" si="18"/>
        <v>-0.99082568807339455</v>
      </c>
      <c r="AS7" s="8">
        <f t="shared" si="19"/>
        <v>-1</v>
      </c>
      <c r="AT7" s="8">
        <f t="shared" si="20"/>
        <v>-1</v>
      </c>
      <c r="AU7" s="8">
        <f t="shared" si="21"/>
        <v>-1</v>
      </c>
      <c r="AV7" s="8">
        <f t="shared" si="22"/>
        <v>-1</v>
      </c>
    </row>
    <row r="8" spans="1:48" x14ac:dyDescent="0.25">
      <c r="A8" s="3" t="s">
        <v>12</v>
      </c>
      <c r="B8" s="4">
        <v>111.01589552387911</v>
      </c>
      <c r="C8" s="4">
        <v>119.95855990721748</v>
      </c>
      <c r="D8" s="4">
        <v>61.971262045458801</v>
      </c>
      <c r="E8" s="4">
        <v>20.985975999702333</v>
      </c>
      <c r="F8" s="4">
        <v>8.9934038214069396</v>
      </c>
      <c r="G8" s="4">
        <v>5.0038550773294812</v>
      </c>
      <c r="H8" s="4">
        <v>1.0000856074990237E-3</v>
      </c>
      <c r="I8" s="4">
        <v>1.000085607499023E-3</v>
      </c>
      <c r="J8" s="4">
        <v>1.0000856074990235E-3</v>
      </c>
      <c r="K8" s="4">
        <v>1.000085607499023E-3</v>
      </c>
      <c r="N8" s="1" t="str">
        <f t="shared" si="12"/>
        <v>C_CAN</v>
      </c>
      <c r="O8">
        <f>VLOOKUP($N8,y_ref!$A:$K,MATCH(O$4,y_ref!$A$1:$K$1,0),FALSE)</f>
        <v>111</v>
      </c>
      <c r="P8">
        <f>VLOOKUP($N8,y_ref!$A:$K,MATCH(P$4,y_ref!$A$1:$K$1,0),FALSE)</f>
        <v>120</v>
      </c>
      <c r="Q8">
        <f>VLOOKUP($N8,y_ref!$A:$K,MATCH(Q$4,y_ref!$A$1:$K$1,0),FALSE)</f>
        <v>35</v>
      </c>
      <c r="R8">
        <f>VLOOKUP($N8,y_ref!$A:$K,MATCH(R$4,y_ref!$A$1:$K$1,0),FALSE)</f>
        <v>21</v>
      </c>
      <c r="S8">
        <f>VLOOKUP($N8,y_ref!$A:$K,MATCH(S$4,y_ref!$A$1:$K$1,0),FALSE)</f>
        <v>14</v>
      </c>
      <c r="T8">
        <f>VLOOKUP($N8,y_ref!$A:$K,MATCH(T$4,y_ref!$A$1:$K$1,0),FALSE)</f>
        <v>7</v>
      </c>
      <c r="U8">
        <f>VLOOKUP($N8,y_ref!$A:$K,MATCH(U$4,y_ref!$A$1:$K$1,0),FALSE)</f>
        <v>1E-3</v>
      </c>
      <c r="V8">
        <f>VLOOKUP($N8,y_ref!$A:$K,MATCH(V$4,y_ref!$A$1:$K$1,0),FALSE)</f>
        <v>1E-3</v>
      </c>
      <c r="W8">
        <f>VLOOKUP($N8,y_ref!$A:$K,MATCH(W$4,y_ref!$A$1:$K$1,0),FALSE)</f>
        <v>1E-3</v>
      </c>
      <c r="X8">
        <f>VLOOKUP($N8,y_ref!$A:$K,MATCH(X$4,y_ref!$A$1:$K$1,0),FALSE)</f>
        <v>1E-3</v>
      </c>
      <c r="Z8" s="7" t="str">
        <f t="shared" si="0"/>
        <v>C_CAN</v>
      </c>
      <c r="AA8" s="6">
        <f>IF(Calibrate_Consumption!B8=0,O8,ROUND(Calibrate_Consumption!B8,2))</f>
        <v>111.02</v>
      </c>
      <c r="AB8" s="6">
        <f>IF(Calibrate_Consumption!C8=0,P8,ROUND(Calibrate_Consumption!C8,2))</f>
        <v>119.96</v>
      </c>
      <c r="AC8" s="6">
        <f>IF(Calibrate_Consumption!D8=0,Q8,ROUND(Calibrate_Consumption!D8,2))</f>
        <v>61.97</v>
      </c>
      <c r="AD8" s="6">
        <f>IF(Calibrate_Consumption!E8=0,R8,ROUND(Calibrate_Consumption!E8,2))</f>
        <v>20.99</v>
      </c>
      <c r="AE8" s="6">
        <f>IF(Calibrate_Consumption!F8=0,S8,ROUND(Calibrate_Consumption!F8,2))</f>
        <v>8.99</v>
      </c>
      <c r="AF8" s="6">
        <f>IF(Calibrate_Consumption!G8=0,T8,ROUND(Calibrate_Consumption!G8,2))</f>
        <v>5</v>
      </c>
      <c r="AG8" s="6">
        <f>IF(Calibrate_Consumption!H8=0,U8,ROUND(Calibrate_Consumption!H8,2))</f>
        <v>0</v>
      </c>
      <c r="AH8" s="6">
        <f>IF(Calibrate_Consumption!I8=0,V8,ROUND(Calibrate_Consumption!I8,2))</f>
        <v>0</v>
      </c>
      <c r="AI8" s="6">
        <f>IF(Calibrate_Consumption!J8=0,W8,ROUND(Calibrate_Consumption!J8,2))</f>
        <v>0</v>
      </c>
      <c r="AJ8" s="6">
        <f>IF(Calibrate_Consumption!K8=0,X8,ROUND(Calibrate_Consumption!K8,2))</f>
        <v>0</v>
      </c>
      <c r="AL8" s="1" t="str">
        <f t="shared" si="1"/>
        <v>C_CAN</v>
      </c>
      <c r="AM8" s="8">
        <f t="shared" si="13"/>
        <v>1.8018018018014432E-4</v>
      </c>
      <c r="AN8" s="8">
        <f t="shared" si="14"/>
        <v>-3.3333333333338542E-4</v>
      </c>
      <c r="AO8" s="8">
        <f t="shared" si="15"/>
        <v>0.77057142857142857</v>
      </c>
      <c r="AP8" s="8">
        <f t="shared" si="16"/>
        <v>-4.7619047619055062E-4</v>
      </c>
      <c r="AQ8" s="8">
        <f t="shared" si="17"/>
        <v>-0.35785714285714282</v>
      </c>
      <c r="AR8" s="8">
        <f t="shared" si="18"/>
        <v>-0.2857142857142857</v>
      </c>
      <c r="AS8" s="8">
        <f t="shared" si="19"/>
        <v>-1</v>
      </c>
      <c r="AT8" s="8">
        <f t="shared" si="20"/>
        <v>-1</v>
      </c>
      <c r="AU8" s="8">
        <f t="shared" si="21"/>
        <v>-1</v>
      </c>
      <c r="AV8" s="8">
        <f t="shared" si="22"/>
        <v>-1</v>
      </c>
    </row>
    <row r="9" spans="1:48" x14ac:dyDescent="0.25">
      <c r="A9" s="3" t="s">
        <v>2</v>
      </c>
      <c r="B9" s="4">
        <v>252.09983537729659</v>
      </c>
      <c r="C9" s="4">
        <v>377.99385449692357</v>
      </c>
      <c r="D9" s="4">
        <v>274.18043357605933</v>
      </c>
      <c r="E9" s="4">
        <v>55.914544099801148</v>
      </c>
      <c r="F9" s="4">
        <v>6.0019212081955091</v>
      </c>
      <c r="G9" s="4">
        <v>2.999193705422079</v>
      </c>
      <c r="H9" s="4">
        <v>9.9958416699138597E-4</v>
      </c>
      <c r="I9" s="4">
        <v>9.9983338734604943E-4</v>
      </c>
      <c r="J9" s="4">
        <v>1.0000827376850424E-3</v>
      </c>
      <c r="K9" s="4">
        <v>1.0000827375403764E-3</v>
      </c>
      <c r="N9" s="1" t="str">
        <f t="shared" si="12"/>
        <v>C_CHL</v>
      </c>
      <c r="O9">
        <f>VLOOKUP($N9,y_ref!$A:$K,MATCH(O$4,y_ref!$A$1:$K$1,0),FALSE)</f>
        <v>252</v>
      </c>
      <c r="P9">
        <f>VLOOKUP($N9,y_ref!$A:$K,MATCH(P$4,y_ref!$A$1:$K$1,0),FALSE)</f>
        <v>378</v>
      </c>
      <c r="Q9">
        <f>VLOOKUP($N9,y_ref!$A:$K,MATCH(Q$4,y_ref!$A$1:$K$1,0),FALSE)</f>
        <v>227</v>
      </c>
      <c r="R9">
        <f>VLOOKUP($N9,y_ref!$A:$K,MATCH(R$4,y_ref!$A$1:$K$1,0),FALSE)</f>
        <v>189</v>
      </c>
      <c r="S9">
        <f>VLOOKUP($N9,y_ref!$A:$K,MATCH(S$4,y_ref!$A$1:$K$1,0),FALSE)</f>
        <v>170</v>
      </c>
      <c r="T9">
        <f>VLOOKUP($N9,y_ref!$A:$K,MATCH(T$4,y_ref!$A$1:$K$1,0),FALSE)</f>
        <v>151</v>
      </c>
      <c r="U9">
        <f>VLOOKUP($N9,y_ref!$A:$K,MATCH(U$4,y_ref!$A$1:$K$1,0),FALSE)</f>
        <v>151</v>
      </c>
      <c r="V9">
        <f>VLOOKUP($N9,y_ref!$A:$K,MATCH(V$4,y_ref!$A$1:$K$1,0),FALSE)</f>
        <v>1E-3</v>
      </c>
      <c r="W9">
        <f>VLOOKUP($N9,y_ref!$A:$K,MATCH(W$4,y_ref!$A$1:$K$1,0),FALSE)</f>
        <v>1E-3</v>
      </c>
      <c r="X9">
        <f>VLOOKUP($N9,y_ref!$A:$K,MATCH(X$4,y_ref!$A$1:$K$1,0),FALSE)</f>
        <v>1E-3</v>
      </c>
      <c r="Z9" s="7" t="str">
        <f t="shared" si="0"/>
        <v>C_CHL</v>
      </c>
      <c r="AA9" s="6">
        <f>IF(Calibrate_Consumption!B9=0,O9,ROUND(Calibrate_Consumption!B9,2))</f>
        <v>252.1</v>
      </c>
      <c r="AB9" s="6">
        <f>IF(Calibrate_Consumption!C9=0,P9,ROUND(Calibrate_Consumption!C9,2))</f>
        <v>377.99</v>
      </c>
      <c r="AC9" s="6">
        <f>IF(Calibrate_Consumption!D9=0,Q9,ROUND(Calibrate_Consumption!D9,2))</f>
        <v>274.18</v>
      </c>
      <c r="AD9" s="6">
        <f>IF(Calibrate_Consumption!E9=0,R9,ROUND(Calibrate_Consumption!E9,2))</f>
        <v>55.91</v>
      </c>
      <c r="AE9" s="6">
        <f>IF(Calibrate_Consumption!F9=0,S9,ROUND(Calibrate_Consumption!F9,2))</f>
        <v>6</v>
      </c>
      <c r="AF9" s="6">
        <f>IF(Calibrate_Consumption!G9=0,T9,ROUND(Calibrate_Consumption!G9,2))</f>
        <v>3</v>
      </c>
      <c r="AG9" s="6">
        <f>IF(Calibrate_Consumption!H9=0,U9,ROUND(Calibrate_Consumption!H9,2))</f>
        <v>0</v>
      </c>
      <c r="AH9" s="6">
        <f>IF(Calibrate_Consumption!I9=0,V9,ROUND(Calibrate_Consumption!I9,2))</f>
        <v>0</v>
      </c>
      <c r="AI9" s="6">
        <f>IF(Calibrate_Consumption!J9=0,W9,ROUND(Calibrate_Consumption!J9,2))</f>
        <v>0</v>
      </c>
      <c r="AJ9" s="6">
        <f>IF(Calibrate_Consumption!K9=0,X9,ROUND(Calibrate_Consumption!K9,2))</f>
        <v>0</v>
      </c>
      <c r="AL9" s="1" t="str">
        <f t="shared" si="1"/>
        <v>C_CHL</v>
      </c>
      <c r="AM9" s="8">
        <f t="shared" si="13"/>
        <v>3.9682539682537427E-4</v>
      </c>
      <c r="AN9" s="8">
        <f t="shared" si="14"/>
        <v>-2.6455026455002394E-5</v>
      </c>
      <c r="AO9" s="8">
        <f t="shared" si="15"/>
        <v>0.20784140969162998</v>
      </c>
      <c r="AP9" s="8">
        <f t="shared" si="16"/>
        <v>-0.70417989417989424</v>
      </c>
      <c r="AQ9" s="8">
        <f t="shared" si="17"/>
        <v>-0.96470588235294119</v>
      </c>
      <c r="AR9" s="8">
        <f t="shared" si="18"/>
        <v>-0.98013245033112584</v>
      </c>
      <c r="AS9" s="8">
        <f t="shared" si="19"/>
        <v>-1</v>
      </c>
      <c r="AT9" s="8">
        <f t="shared" si="20"/>
        <v>-1</v>
      </c>
      <c r="AU9" s="8">
        <f t="shared" si="21"/>
        <v>-1</v>
      </c>
      <c r="AV9" s="8">
        <f t="shared" si="22"/>
        <v>-1</v>
      </c>
    </row>
    <row r="10" spans="1:48" x14ac:dyDescent="0.25">
      <c r="A10" s="3" t="s">
        <v>21</v>
      </c>
      <c r="B10" s="4">
        <v>17714.131663827211</v>
      </c>
      <c r="C10" s="4">
        <v>18494.373555560174</v>
      </c>
      <c r="D10" s="4">
        <v>11298.259472541489</v>
      </c>
      <c r="E10" s="4">
        <v>5470.4052571197863</v>
      </c>
      <c r="F10" s="4">
        <v>1994.1798733105752</v>
      </c>
      <c r="G10" s="4">
        <v>129.14498730916233</v>
      </c>
      <c r="H10" s="4">
        <v>92.009972721418904</v>
      </c>
      <c r="I10" s="4">
        <v>37.008217805030718</v>
      </c>
      <c r="J10" s="4">
        <v>9.9922132610458735E-4</v>
      </c>
      <c r="K10" s="4">
        <v>9.9922132610458735E-4</v>
      </c>
      <c r="N10" s="1" t="str">
        <f t="shared" si="12"/>
        <v>C_CHN_Eastern</v>
      </c>
      <c r="O10">
        <f>VLOOKUP($N10,y_ref!$A:$K,MATCH(O$4,y_ref!$A$1:$K$1,0),FALSE)</f>
        <v>18151</v>
      </c>
      <c r="P10">
        <f>VLOOKUP($N10,y_ref!$A:$K,MATCH(P$4,y_ref!$A$1:$K$1,0),FALSE)</f>
        <v>17869</v>
      </c>
      <c r="Q10">
        <f>VLOOKUP($N10,y_ref!$A:$K,MATCH(Q$4,y_ref!$A$1:$K$1,0),FALSE)</f>
        <v>18762</v>
      </c>
      <c r="R10">
        <f>VLOOKUP($N10,y_ref!$A:$K,MATCH(R$4,y_ref!$A$1:$K$1,0),FALSE)</f>
        <v>18226</v>
      </c>
      <c r="S10">
        <f>VLOOKUP($N10,y_ref!$A:$K,MATCH(S$4,y_ref!$A$1:$K$1,0),FALSE)</f>
        <v>17333</v>
      </c>
      <c r="T10">
        <f>VLOOKUP($N10,y_ref!$A:$K,MATCH(T$4,y_ref!$A$1:$K$1,0),FALSE)</f>
        <v>16082</v>
      </c>
      <c r="U10">
        <f>VLOOKUP($N10,y_ref!$A:$K,MATCH(U$4,y_ref!$A$1:$K$1,0),FALSE)</f>
        <v>14117</v>
      </c>
      <c r="V10">
        <f>VLOOKUP($N10,y_ref!$A:$K,MATCH(V$4,y_ref!$A$1:$K$1,0),FALSE)</f>
        <v>8577</v>
      </c>
      <c r="W10">
        <f>VLOOKUP($N10,y_ref!$A:$K,MATCH(W$4,y_ref!$A$1:$K$1,0),FALSE)</f>
        <v>4646</v>
      </c>
      <c r="X10">
        <f>VLOOKUP($N10,y_ref!$A:$K,MATCH(X$4,y_ref!$A$1:$K$1,0),FALSE)</f>
        <v>1072</v>
      </c>
      <c r="Z10" s="7" t="str">
        <f t="shared" si="0"/>
        <v>C_CHN_Eastern</v>
      </c>
      <c r="AA10" s="6">
        <f>IF(Calibrate_Consumption!B10=0,O10,ROUND(Calibrate_Consumption!B10,2))</f>
        <v>17714.13</v>
      </c>
      <c r="AB10" s="6">
        <f>IF(Calibrate_Consumption!C10=0,P10,ROUND(Calibrate_Consumption!C10,2))</f>
        <v>18494.37</v>
      </c>
      <c r="AC10" s="6">
        <f>IF(Calibrate_Consumption!D10=0,Q10,ROUND(Calibrate_Consumption!D10,2))</f>
        <v>11298.26</v>
      </c>
      <c r="AD10" s="6">
        <f>IF(Calibrate_Consumption!E10=0,R10,ROUND(Calibrate_Consumption!E10,2))</f>
        <v>5470.41</v>
      </c>
      <c r="AE10" s="6">
        <f>IF(Calibrate_Consumption!F10=0,S10,ROUND(Calibrate_Consumption!F10,2))</f>
        <v>1994.18</v>
      </c>
      <c r="AF10" s="6">
        <f>IF(Calibrate_Consumption!G10=0,T10,ROUND(Calibrate_Consumption!G10,2))</f>
        <v>129.13999999999999</v>
      </c>
      <c r="AG10" s="6">
        <f>IF(Calibrate_Consumption!H10=0,U10,ROUND(Calibrate_Consumption!H10,2))</f>
        <v>92.01</v>
      </c>
      <c r="AH10" s="6">
        <f>IF(Calibrate_Consumption!I10=0,V10,ROUND(Calibrate_Consumption!I10,2))</f>
        <v>37.01</v>
      </c>
      <c r="AI10" s="6">
        <f>IF(Calibrate_Consumption!J10=0,W10,ROUND(Calibrate_Consumption!J10,2))</f>
        <v>0</v>
      </c>
      <c r="AJ10" s="6">
        <f>IF(Calibrate_Consumption!K10=0,X10,ROUND(Calibrate_Consumption!K10,2))</f>
        <v>0</v>
      </c>
      <c r="AL10" s="1" t="str">
        <f t="shared" si="1"/>
        <v>C_CHN_Eastern</v>
      </c>
      <c r="AM10" s="8">
        <f t="shared" si="13"/>
        <v>-2.406864635557264E-2</v>
      </c>
      <c r="AN10" s="8">
        <f t="shared" si="14"/>
        <v>3.4997481672169622E-2</v>
      </c>
      <c r="AO10" s="8">
        <f t="shared" si="15"/>
        <v>-0.39781153395160429</v>
      </c>
      <c r="AP10" s="8">
        <f t="shared" si="16"/>
        <v>-0.69985679798090639</v>
      </c>
      <c r="AQ10" s="8">
        <f t="shared" si="17"/>
        <v>-0.88494894132579471</v>
      </c>
      <c r="AR10" s="8">
        <f t="shared" si="18"/>
        <v>-0.99196990424076614</v>
      </c>
      <c r="AS10" s="8">
        <f t="shared" si="19"/>
        <v>-0.99348232627328747</v>
      </c>
      <c r="AT10" s="8">
        <f t="shared" si="20"/>
        <v>-0.99568497143523371</v>
      </c>
      <c r="AU10" s="8">
        <f t="shared" si="21"/>
        <v>-1</v>
      </c>
      <c r="AV10" s="8">
        <f t="shared" si="22"/>
        <v>-1</v>
      </c>
    </row>
    <row r="11" spans="1:48" x14ac:dyDescent="0.25">
      <c r="A11" s="3" t="s">
        <v>6</v>
      </c>
      <c r="B11" s="4">
        <v>15271.616977283153</v>
      </c>
      <c r="C11" s="4">
        <v>15944.182992082402</v>
      </c>
      <c r="D11" s="4">
        <v>9735.9027172360366</v>
      </c>
      <c r="E11" s="4">
        <v>4710.9428665407131</v>
      </c>
      <c r="F11" s="4">
        <v>1723.7919573817883</v>
      </c>
      <c r="G11" s="4">
        <v>112.06400214327934</v>
      </c>
      <c r="H11" s="4">
        <v>80.133822418486403</v>
      </c>
      <c r="I11" s="4">
        <v>31.952536833216275</v>
      </c>
      <c r="J11" s="4">
        <v>9.9961915092156126E-4</v>
      </c>
      <c r="K11" s="4">
        <v>9.9961915092156061E-4</v>
      </c>
      <c r="N11" s="1" t="str">
        <f t="shared" si="12"/>
        <v>C_CHN_Main</v>
      </c>
      <c r="O11">
        <f>VLOOKUP($N11,y_ref!$A:$K,MATCH(O$4,y_ref!$A$1:$K$1,0),FALSE)</f>
        <v>18331</v>
      </c>
      <c r="P11">
        <f>VLOOKUP($N11,y_ref!$A:$K,MATCH(P$4,y_ref!$A$1:$K$1,0),FALSE)</f>
        <v>19149</v>
      </c>
      <c r="Q11">
        <f>VLOOKUP($N11,y_ref!$A:$K,MATCH(Q$4,y_ref!$A$1:$K$1,0),FALSE)</f>
        <v>20106</v>
      </c>
      <c r="R11">
        <f>VLOOKUP($N11,y_ref!$A:$K,MATCH(R$4,y_ref!$A$1:$K$1,0),FALSE)</f>
        <v>19532</v>
      </c>
      <c r="S11">
        <f>VLOOKUP($N11,y_ref!$A:$K,MATCH(S$4,y_ref!$A$1:$K$1,0),FALSE)</f>
        <v>18575</v>
      </c>
      <c r="T11">
        <f>VLOOKUP($N11,y_ref!$A:$K,MATCH(T$4,y_ref!$A$1:$K$1,0),FALSE)</f>
        <v>17234</v>
      </c>
      <c r="U11">
        <f>VLOOKUP($N11,y_ref!$A:$K,MATCH(U$4,y_ref!$A$1:$K$1,0),FALSE)</f>
        <v>15128</v>
      </c>
      <c r="V11">
        <f>VLOOKUP($N11,y_ref!$A:$K,MATCH(V$4,y_ref!$A$1:$K$1,0),FALSE)</f>
        <v>9192</v>
      </c>
      <c r="W11">
        <f>VLOOKUP($N11,y_ref!$A:$K,MATCH(W$4,y_ref!$A$1:$K$1,0),FALSE)</f>
        <v>4979</v>
      </c>
      <c r="X11">
        <f>VLOOKUP($N11,y_ref!$A:$K,MATCH(X$4,y_ref!$A$1:$K$1,0),FALSE)</f>
        <v>1149</v>
      </c>
      <c r="Z11" s="7" t="str">
        <f t="shared" si="0"/>
        <v>C_CHN_Main</v>
      </c>
      <c r="AA11" s="6">
        <f>IF(Calibrate_Consumption!B11=0,O11,ROUND(Calibrate_Consumption!B11,2))</f>
        <v>15271.62</v>
      </c>
      <c r="AB11" s="6">
        <f>IF(Calibrate_Consumption!C11=0,P11,ROUND(Calibrate_Consumption!C11,2))</f>
        <v>15944.18</v>
      </c>
      <c r="AC11" s="6">
        <f>IF(Calibrate_Consumption!D11=0,Q11,ROUND(Calibrate_Consumption!D11,2))</f>
        <v>9735.9</v>
      </c>
      <c r="AD11" s="6">
        <f>IF(Calibrate_Consumption!E11=0,R11,ROUND(Calibrate_Consumption!E11,2))</f>
        <v>4710.9399999999996</v>
      </c>
      <c r="AE11" s="6">
        <f>IF(Calibrate_Consumption!F11=0,S11,ROUND(Calibrate_Consumption!F11,2))</f>
        <v>1723.79</v>
      </c>
      <c r="AF11" s="6">
        <f>IF(Calibrate_Consumption!G11=0,T11,ROUND(Calibrate_Consumption!G11,2))</f>
        <v>112.06</v>
      </c>
      <c r="AG11" s="6">
        <f>IF(Calibrate_Consumption!H11=0,U11,ROUND(Calibrate_Consumption!H11,2))</f>
        <v>80.13</v>
      </c>
      <c r="AH11" s="6">
        <f>IF(Calibrate_Consumption!I11=0,V11,ROUND(Calibrate_Consumption!I11,2))</f>
        <v>31.95</v>
      </c>
      <c r="AI11" s="6">
        <f>IF(Calibrate_Consumption!J11=0,W11,ROUND(Calibrate_Consumption!J11,2))</f>
        <v>0</v>
      </c>
      <c r="AJ11" s="6">
        <f>IF(Calibrate_Consumption!K11=0,X11,ROUND(Calibrate_Consumption!K11,2))</f>
        <v>0</v>
      </c>
      <c r="AL11" s="1" t="str">
        <f t="shared" si="1"/>
        <v>C_CHN_Main</v>
      </c>
      <c r="AM11" s="8">
        <f t="shared" si="13"/>
        <v>-0.16689651410179474</v>
      </c>
      <c r="AN11" s="8">
        <f t="shared" si="14"/>
        <v>-0.16736226434800772</v>
      </c>
      <c r="AO11" s="8">
        <f t="shared" si="15"/>
        <v>-0.51577141151894956</v>
      </c>
      <c r="AP11" s="8">
        <f t="shared" si="16"/>
        <v>-0.75880913372926484</v>
      </c>
      <c r="AQ11" s="8">
        <f t="shared" si="17"/>
        <v>-0.90719838492597571</v>
      </c>
      <c r="AR11" s="8">
        <f t="shared" si="18"/>
        <v>-0.99349773703144939</v>
      </c>
      <c r="AS11" s="8">
        <f t="shared" si="19"/>
        <v>-0.99470319936541518</v>
      </c>
      <c r="AT11" s="8">
        <f t="shared" si="20"/>
        <v>-0.99652415143603124</v>
      </c>
      <c r="AU11" s="8">
        <f t="shared" si="21"/>
        <v>-1</v>
      </c>
      <c r="AV11" s="8">
        <f t="shared" si="22"/>
        <v>-1</v>
      </c>
    </row>
    <row r="12" spans="1:48" x14ac:dyDescent="0.25">
      <c r="A12" s="3" t="s">
        <v>5</v>
      </c>
      <c r="B12" s="4">
        <v>4857.2381269648859</v>
      </c>
      <c r="C12" s="4">
        <v>5071.5083255396949</v>
      </c>
      <c r="D12" s="4">
        <v>3096.6818140330979</v>
      </c>
      <c r="E12" s="4">
        <v>1498.9042214262126</v>
      </c>
      <c r="F12" s="4">
        <v>548.50313891191956</v>
      </c>
      <c r="G12" s="4">
        <v>35.018416128082144</v>
      </c>
      <c r="H12" s="4">
        <v>25.035502845613163</v>
      </c>
      <c r="I12" s="4">
        <v>9.9886065509001938</v>
      </c>
      <c r="J12" s="4">
        <v>9.9975408309982763E-4</v>
      </c>
      <c r="K12" s="4">
        <v>9.997540830998285E-4</v>
      </c>
      <c r="N12" s="1" t="str">
        <f t="shared" si="12"/>
        <v>C_CHN_Northeast</v>
      </c>
      <c r="O12">
        <f>VLOOKUP($N12,y_ref!$A:$K,MATCH(O$4,y_ref!$A$1:$K$1,0),FALSE)</f>
        <v>4111</v>
      </c>
      <c r="P12">
        <f>VLOOKUP($N12,y_ref!$A:$K,MATCH(P$4,y_ref!$A$1:$K$1,0),FALSE)</f>
        <v>3920</v>
      </c>
      <c r="Q12">
        <f>VLOOKUP($N12,y_ref!$A:$K,MATCH(Q$4,y_ref!$A$1:$K$1,0),FALSE)</f>
        <v>4116</v>
      </c>
      <c r="R12">
        <f>VLOOKUP($N12,y_ref!$A:$K,MATCH(R$4,y_ref!$A$1:$K$1,0),FALSE)</f>
        <v>3998</v>
      </c>
      <c r="S12">
        <f>VLOOKUP($N12,y_ref!$A:$K,MATCH(S$4,y_ref!$A$1:$K$1,0),FALSE)</f>
        <v>3802</v>
      </c>
      <c r="T12">
        <f>VLOOKUP($N12,y_ref!$A:$K,MATCH(T$4,y_ref!$A$1:$K$1,0),FALSE)</f>
        <v>3528</v>
      </c>
      <c r="U12">
        <f>VLOOKUP($N12,y_ref!$A:$K,MATCH(U$4,y_ref!$A$1:$K$1,0),FALSE)</f>
        <v>3097</v>
      </c>
      <c r="V12">
        <f>VLOOKUP($N12,y_ref!$A:$K,MATCH(V$4,y_ref!$A$1:$K$1,0),FALSE)</f>
        <v>1882</v>
      </c>
      <c r="W12">
        <f>VLOOKUP($N12,y_ref!$A:$K,MATCH(W$4,y_ref!$A$1:$K$1,0),FALSE)</f>
        <v>1019</v>
      </c>
      <c r="X12">
        <f>VLOOKUP($N12,y_ref!$A:$K,MATCH(X$4,y_ref!$A$1:$K$1,0),FALSE)</f>
        <v>235</v>
      </c>
      <c r="Z12" s="7" t="str">
        <f t="shared" si="0"/>
        <v>C_CHN_Northeast</v>
      </c>
      <c r="AA12" s="6">
        <f>IF(Calibrate_Consumption!B12=0,O12,ROUND(Calibrate_Consumption!B12,2))</f>
        <v>4857.24</v>
      </c>
      <c r="AB12" s="6">
        <f>IF(Calibrate_Consumption!C12=0,P12,ROUND(Calibrate_Consumption!C12,2))</f>
        <v>5071.51</v>
      </c>
      <c r="AC12" s="6">
        <f>IF(Calibrate_Consumption!D12=0,Q12,ROUND(Calibrate_Consumption!D12,2))</f>
        <v>3096.68</v>
      </c>
      <c r="AD12" s="6">
        <f>IF(Calibrate_Consumption!E12=0,R12,ROUND(Calibrate_Consumption!E12,2))</f>
        <v>1498.9</v>
      </c>
      <c r="AE12" s="6">
        <f>IF(Calibrate_Consumption!F12=0,S12,ROUND(Calibrate_Consumption!F12,2))</f>
        <v>548.5</v>
      </c>
      <c r="AF12" s="6">
        <f>IF(Calibrate_Consumption!G12=0,T12,ROUND(Calibrate_Consumption!G12,2))</f>
        <v>35.020000000000003</v>
      </c>
      <c r="AG12" s="6">
        <f>IF(Calibrate_Consumption!H12=0,U12,ROUND(Calibrate_Consumption!H12,2))</f>
        <v>25.04</v>
      </c>
      <c r="AH12" s="6">
        <f>IF(Calibrate_Consumption!I12=0,V12,ROUND(Calibrate_Consumption!I12,2))</f>
        <v>9.99</v>
      </c>
      <c r="AI12" s="6">
        <f>IF(Calibrate_Consumption!J12=0,W12,ROUND(Calibrate_Consumption!J12,2))</f>
        <v>0</v>
      </c>
      <c r="AJ12" s="6">
        <f>IF(Calibrate_Consumption!K12=0,X12,ROUND(Calibrate_Consumption!K12,2))</f>
        <v>0</v>
      </c>
      <c r="AL12" s="1" t="str">
        <f t="shared" si="1"/>
        <v>C_CHN_Northeast</v>
      </c>
      <c r="AM12" s="8">
        <f t="shared" si="13"/>
        <v>0.18152274385794206</v>
      </c>
      <c r="AN12" s="8">
        <f t="shared" si="14"/>
        <v>0.2937525510204082</v>
      </c>
      <c r="AO12" s="8">
        <f t="shared" si="15"/>
        <v>-0.2476482021379981</v>
      </c>
      <c r="AP12" s="8">
        <f t="shared" si="16"/>
        <v>-0.62508754377188591</v>
      </c>
      <c r="AQ12" s="8">
        <f t="shared" si="17"/>
        <v>-0.85573382430299838</v>
      </c>
      <c r="AR12" s="8">
        <f t="shared" si="18"/>
        <v>-0.99007369614512475</v>
      </c>
      <c r="AS12" s="8">
        <f t="shared" si="19"/>
        <v>-0.99191475621569258</v>
      </c>
      <c r="AT12" s="8">
        <f t="shared" si="20"/>
        <v>-0.99469181721572797</v>
      </c>
      <c r="AU12" s="8">
        <f t="shared" si="21"/>
        <v>-1</v>
      </c>
      <c r="AV12" s="8">
        <f t="shared" si="22"/>
        <v>-1</v>
      </c>
    </row>
    <row r="13" spans="1:48" x14ac:dyDescent="0.25">
      <c r="A13" s="3" t="s">
        <v>7</v>
      </c>
      <c r="B13" s="4">
        <v>17427.632002044793</v>
      </c>
      <c r="C13" s="4">
        <v>18195.433584814091</v>
      </c>
      <c r="D13" s="4">
        <v>11115.397910245076</v>
      </c>
      <c r="E13" s="4">
        <v>5379.1028465457011</v>
      </c>
      <c r="F13" s="4">
        <v>1970.3922455169215</v>
      </c>
      <c r="G13" s="4">
        <v>127.29885092532665</v>
      </c>
      <c r="H13" s="4">
        <v>90.73847585365472</v>
      </c>
      <c r="I13" s="4">
        <v>35.981214638999738</v>
      </c>
      <c r="J13" s="4">
        <v>1.0010315308440186E-3</v>
      </c>
      <c r="K13" s="4">
        <v>1.0010315308440179E-3</v>
      </c>
      <c r="N13" s="1" t="str">
        <f t="shared" si="12"/>
        <v>C_CHN_SIS</v>
      </c>
      <c r="O13">
        <f>VLOOKUP($N13,y_ref!$A:$K,MATCH(O$4,y_ref!$A$1:$K$1,0),FALSE)</f>
        <v>16122</v>
      </c>
      <c r="P13">
        <f>VLOOKUP($N13,y_ref!$A:$K,MATCH(P$4,y_ref!$A$1:$K$1,0),FALSE)</f>
        <v>18417</v>
      </c>
      <c r="Q13">
        <f>VLOOKUP($N13,y_ref!$A:$K,MATCH(Q$4,y_ref!$A$1:$K$1,0),FALSE)</f>
        <v>19338</v>
      </c>
      <c r="R13">
        <f>VLOOKUP($N13,y_ref!$A:$K,MATCH(R$4,y_ref!$A$1:$K$1,0),FALSE)</f>
        <v>18785</v>
      </c>
      <c r="S13">
        <f>VLOOKUP($N13,y_ref!$A:$K,MATCH(S$4,y_ref!$A$1:$K$1,0),FALSE)</f>
        <v>17864</v>
      </c>
      <c r="T13">
        <f>VLOOKUP($N13,y_ref!$A:$K,MATCH(T$4,y_ref!$A$1:$K$1,0),FALSE)</f>
        <v>16575</v>
      </c>
      <c r="U13">
        <f>VLOOKUP($N13,y_ref!$A:$K,MATCH(U$4,y_ref!$A$1:$K$1,0),FALSE)</f>
        <v>14549</v>
      </c>
      <c r="V13">
        <f>VLOOKUP($N13,y_ref!$A:$K,MATCH(V$4,y_ref!$A$1:$K$1,0),FALSE)</f>
        <v>8840</v>
      </c>
      <c r="W13">
        <f>VLOOKUP($N13,y_ref!$A:$K,MATCH(W$4,y_ref!$A$1:$K$1,0),FALSE)</f>
        <v>4788</v>
      </c>
      <c r="X13">
        <f>VLOOKUP($N13,y_ref!$A:$K,MATCH(X$4,y_ref!$A$1:$K$1,0),FALSE)</f>
        <v>1105</v>
      </c>
      <c r="Z13" s="7" t="str">
        <f t="shared" si="0"/>
        <v>C_CHN_SIS</v>
      </c>
      <c r="AA13" s="6">
        <f>IF(Calibrate_Consumption!B13=0,O13,ROUND(Calibrate_Consumption!B13,2))</f>
        <v>17427.63</v>
      </c>
      <c r="AB13" s="6">
        <f>IF(Calibrate_Consumption!C13=0,P13,ROUND(Calibrate_Consumption!C13,2))</f>
        <v>18195.43</v>
      </c>
      <c r="AC13" s="6">
        <f>IF(Calibrate_Consumption!D13=0,Q13,ROUND(Calibrate_Consumption!D13,2))</f>
        <v>11115.4</v>
      </c>
      <c r="AD13" s="6">
        <f>IF(Calibrate_Consumption!E13=0,R13,ROUND(Calibrate_Consumption!E13,2))</f>
        <v>5379.1</v>
      </c>
      <c r="AE13" s="6">
        <f>IF(Calibrate_Consumption!F13=0,S13,ROUND(Calibrate_Consumption!F13,2))</f>
        <v>1970.39</v>
      </c>
      <c r="AF13" s="6">
        <f>IF(Calibrate_Consumption!G13=0,T13,ROUND(Calibrate_Consumption!G13,2))</f>
        <v>127.3</v>
      </c>
      <c r="AG13" s="6">
        <f>IF(Calibrate_Consumption!H13=0,U13,ROUND(Calibrate_Consumption!H13,2))</f>
        <v>90.74</v>
      </c>
      <c r="AH13" s="6">
        <f>IF(Calibrate_Consumption!I13=0,V13,ROUND(Calibrate_Consumption!I13,2))</f>
        <v>35.979999999999997</v>
      </c>
      <c r="AI13" s="6">
        <f>IF(Calibrate_Consumption!J13=0,W13,ROUND(Calibrate_Consumption!J13,2))</f>
        <v>0</v>
      </c>
      <c r="AJ13" s="6">
        <f>IF(Calibrate_Consumption!K13=0,X13,ROUND(Calibrate_Consumption!K13,2))</f>
        <v>0</v>
      </c>
      <c r="AL13" s="1" t="str">
        <f t="shared" si="1"/>
        <v>C_CHN_SIS</v>
      </c>
      <c r="AM13" s="8">
        <f t="shared" si="13"/>
        <v>8.0984369184964711E-2</v>
      </c>
      <c r="AN13" s="8">
        <f t="shared" si="14"/>
        <v>-1.2030732475430293E-2</v>
      </c>
      <c r="AO13" s="8">
        <f t="shared" si="15"/>
        <v>-0.42520426104043851</v>
      </c>
      <c r="AP13" s="8">
        <f t="shared" si="16"/>
        <v>-0.71364918818206013</v>
      </c>
      <c r="AQ13" s="8">
        <f t="shared" si="17"/>
        <v>-0.88970051500223912</v>
      </c>
      <c r="AR13" s="8">
        <f t="shared" si="18"/>
        <v>-0.99231975867269995</v>
      </c>
      <c r="AS13" s="8">
        <f t="shared" si="19"/>
        <v>-0.99376314523334941</v>
      </c>
      <c r="AT13" s="8">
        <f t="shared" si="20"/>
        <v>-0.99592986425339369</v>
      </c>
      <c r="AU13" s="8">
        <f t="shared" si="21"/>
        <v>-1</v>
      </c>
      <c r="AV13" s="8">
        <f t="shared" si="22"/>
        <v>-1</v>
      </c>
    </row>
    <row r="14" spans="1:48" x14ac:dyDescent="0.25">
      <c r="A14" s="3" t="s">
        <v>22</v>
      </c>
      <c r="B14" s="4">
        <v>18205.889704284702</v>
      </c>
      <c r="C14" s="4">
        <v>19004.208174898969</v>
      </c>
      <c r="D14" s="4">
        <v>11619.251445536471</v>
      </c>
      <c r="E14" s="4">
        <v>5620.2762216738411</v>
      </c>
      <c r="F14" s="4">
        <v>2054.9278474029616</v>
      </c>
      <c r="G14" s="4">
        <v>133.06152412900857</v>
      </c>
      <c r="H14" s="4">
        <v>94.945680198843505</v>
      </c>
      <c r="I14" s="4">
        <v>37.982495613043049</v>
      </c>
      <c r="J14" s="4">
        <v>9.985233298101079E-4</v>
      </c>
      <c r="K14" s="4">
        <v>9.9852332981010834E-4</v>
      </c>
      <c r="N14" s="1" t="str">
        <f t="shared" si="12"/>
        <v>C_CHN_South</v>
      </c>
      <c r="O14">
        <f>VLOOKUP($N14,y_ref!$A:$K,MATCH(O$4,y_ref!$A$1:$K$1,0),FALSE)</f>
        <v>16730</v>
      </c>
      <c r="P14">
        <f>VLOOKUP($N14,y_ref!$A:$K,MATCH(P$4,y_ref!$A$1:$K$1,0),FALSE)</f>
        <v>17459</v>
      </c>
      <c r="Q14">
        <f>VLOOKUP($N14,y_ref!$A:$K,MATCH(Q$4,y_ref!$A$1:$K$1,0),FALSE)</f>
        <v>18332</v>
      </c>
      <c r="R14">
        <f>VLOOKUP($N14,y_ref!$A:$K,MATCH(R$4,y_ref!$A$1:$K$1,0),FALSE)</f>
        <v>17808</v>
      </c>
      <c r="S14">
        <f>VLOOKUP($N14,y_ref!$A:$K,MATCH(S$4,y_ref!$A$1:$K$1,0),FALSE)</f>
        <v>16935</v>
      </c>
      <c r="T14">
        <f>VLOOKUP($N14,y_ref!$A:$K,MATCH(T$4,y_ref!$A$1:$K$1,0),FALSE)</f>
        <v>15713</v>
      </c>
      <c r="U14">
        <f>VLOOKUP($N14,y_ref!$A:$K,MATCH(U$4,y_ref!$A$1:$K$1,0),FALSE)</f>
        <v>13793</v>
      </c>
      <c r="V14">
        <f>VLOOKUP($N14,y_ref!$A:$K,MATCH(V$4,y_ref!$A$1:$K$1,0),FALSE)</f>
        <v>8380</v>
      </c>
      <c r="W14">
        <f>VLOOKUP($N14,y_ref!$A:$K,MATCH(W$4,y_ref!$A$1:$K$1,0),FALSE)</f>
        <v>4539</v>
      </c>
      <c r="X14">
        <f>VLOOKUP($N14,y_ref!$A:$K,MATCH(X$4,y_ref!$A$1:$K$1,0),FALSE)</f>
        <v>1048</v>
      </c>
      <c r="Z14" s="7" t="str">
        <f t="shared" si="0"/>
        <v>C_CHN_South</v>
      </c>
      <c r="AA14" s="6">
        <f>IF(Calibrate_Consumption!B14=0,O14,ROUND(Calibrate_Consumption!B14,2))</f>
        <v>18205.89</v>
      </c>
      <c r="AB14" s="6">
        <f>IF(Calibrate_Consumption!C14=0,P14,ROUND(Calibrate_Consumption!C14,2))</f>
        <v>19004.21</v>
      </c>
      <c r="AC14" s="6">
        <f>IF(Calibrate_Consumption!D14=0,Q14,ROUND(Calibrate_Consumption!D14,2))</f>
        <v>11619.25</v>
      </c>
      <c r="AD14" s="6">
        <f>IF(Calibrate_Consumption!E14=0,R14,ROUND(Calibrate_Consumption!E14,2))</f>
        <v>5620.28</v>
      </c>
      <c r="AE14" s="6">
        <f>IF(Calibrate_Consumption!F14=0,S14,ROUND(Calibrate_Consumption!F14,2))</f>
        <v>2054.9299999999998</v>
      </c>
      <c r="AF14" s="6">
        <f>IF(Calibrate_Consumption!G14=0,T14,ROUND(Calibrate_Consumption!G14,2))</f>
        <v>133.06</v>
      </c>
      <c r="AG14" s="6">
        <f>IF(Calibrate_Consumption!H14=0,U14,ROUND(Calibrate_Consumption!H14,2))</f>
        <v>94.95</v>
      </c>
      <c r="AH14" s="6">
        <f>IF(Calibrate_Consumption!I14=0,V14,ROUND(Calibrate_Consumption!I14,2))</f>
        <v>37.979999999999997</v>
      </c>
      <c r="AI14" s="6">
        <f>IF(Calibrate_Consumption!J14=0,W14,ROUND(Calibrate_Consumption!J14,2))</f>
        <v>0</v>
      </c>
      <c r="AJ14" s="6">
        <f>IF(Calibrate_Consumption!K14=0,X14,ROUND(Calibrate_Consumption!K14,2))</f>
        <v>0</v>
      </c>
      <c r="AL14" s="1" t="str">
        <f t="shared" si="1"/>
        <v>C_CHN_South</v>
      </c>
      <c r="AM14" s="8">
        <f t="shared" si="13"/>
        <v>8.8218170950388489E-2</v>
      </c>
      <c r="AN14" s="8">
        <f t="shared" si="14"/>
        <v>8.8505069018844099E-2</v>
      </c>
      <c r="AO14" s="8">
        <f t="shared" si="15"/>
        <v>-0.36617663102771109</v>
      </c>
      <c r="AP14" s="8">
        <f t="shared" si="16"/>
        <v>-0.68439577717879607</v>
      </c>
      <c r="AQ14" s="8">
        <f t="shared" si="17"/>
        <v>-0.878657809270741</v>
      </c>
      <c r="AR14" s="8">
        <f t="shared" si="18"/>
        <v>-0.99153185260612231</v>
      </c>
      <c r="AS14" s="8">
        <f t="shared" si="19"/>
        <v>-0.99311607337055019</v>
      </c>
      <c r="AT14" s="8">
        <f t="shared" si="20"/>
        <v>-0.99546778042959427</v>
      </c>
      <c r="AU14" s="8">
        <f t="shared" si="21"/>
        <v>-1</v>
      </c>
      <c r="AV14" s="8">
        <f t="shared" si="22"/>
        <v>-1</v>
      </c>
    </row>
    <row r="15" spans="1:48" x14ac:dyDescent="0.25">
      <c r="A15" s="3" t="s">
        <v>28</v>
      </c>
      <c r="B15" s="4">
        <v>1257.4114926283589</v>
      </c>
      <c r="C15" s="4">
        <v>699.96365375183291</v>
      </c>
      <c r="D15" s="4">
        <v>360.1654922150816</v>
      </c>
      <c r="E15" s="4">
        <v>124.90586518245912</v>
      </c>
      <c r="F15" s="4">
        <v>54.99894452599905</v>
      </c>
      <c r="G15" s="4">
        <v>27.982258289694649</v>
      </c>
      <c r="H15" s="4">
        <v>9.9920072375867452E-4</v>
      </c>
      <c r="I15" s="4">
        <v>9.9945802693565135E-4</v>
      </c>
      <c r="J15" s="4">
        <v>9.9971546431266512E-4</v>
      </c>
      <c r="K15" s="4">
        <v>9.9971546416330759E-4</v>
      </c>
      <c r="N15" s="1" t="str">
        <f t="shared" si="12"/>
        <v>C_DEU</v>
      </c>
      <c r="O15">
        <f>VLOOKUP($N15,y_ref!$A:$K,MATCH(O$4,y_ref!$A$1:$K$1,0),FALSE)</f>
        <v>1257</v>
      </c>
      <c r="P15">
        <f>VLOOKUP($N15,y_ref!$A:$K,MATCH(P$4,y_ref!$A$1:$K$1,0),FALSE)</f>
        <v>700</v>
      </c>
      <c r="Q15">
        <f>VLOOKUP($N15,y_ref!$A:$K,MATCH(Q$4,y_ref!$A$1:$K$1,0),FALSE)</f>
        <v>361</v>
      </c>
      <c r="R15">
        <f>VLOOKUP($N15,y_ref!$A:$K,MATCH(R$4,y_ref!$A$1:$K$1,0),FALSE)</f>
        <v>189</v>
      </c>
      <c r="S15">
        <f>VLOOKUP($N15,y_ref!$A:$K,MATCH(S$4,y_ref!$A$1:$K$1,0),FALSE)</f>
        <v>120</v>
      </c>
      <c r="T15">
        <f>VLOOKUP($N15,y_ref!$A:$K,MATCH(T$4,y_ref!$A$1:$K$1,0),FALSE)</f>
        <v>52</v>
      </c>
      <c r="U15">
        <f>VLOOKUP($N15,y_ref!$A:$K,MATCH(U$4,y_ref!$A$1:$K$1,0),FALSE)</f>
        <v>29</v>
      </c>
      <c r="V15">
        <f>VLOOKUP($N15,y_ref!$A:$K,MATCH(V$4,y_ref!$A$1:$K$1,0),FALSE)</f>
        <v>1E-3</v>
      </c>
      <c r="W15">
        <f>VLOOKUP($N15,y_ref!$A:$K,MATCH(W$4,y_ref!$A$1:$K$1,0),FALSE)</f>
        <v>1E-3</v>
      </c>
      <c r="X15">
        <f>VLOOKUP($N15,y_ref!$A:$K,MATCH(X$4,y_ref!$A$1:$K$1,0),FALSE)</f>
        <v>1E-3</v>
      </c>
      <c r="Z15" s="7" t="str">
        <f t="shared" si="0"/>
        <v>C_DEU</v>
      </c>
      <c r="AA15" s="6">
        <f>IF(Calibrate_Consumption!B15=0,O15,ROUND(Calibrate_Consumption!B15,2))</f>
        <v>1257.4100000000001</v>
      </c>
      <c r="AB15" s="6">
        <f>IF(Calibrate_Consumption!C15=0,P15,ROUND(Calibrate_Consumption!C15,2))</f>
        <v>699.96</v>
      </c>
      <c r="AC15" s="6">
        <f>IF(Calibrate_Consumption!D15=0,Q15,ROUND(Calibrate_Consumption!D15,2))</f>
        <v>360.17</v>
      </c>
      <c r="AD15" s="6">
        <f>IF(Calibrate_Consumption!E15=0,R15,ROUND(Calibrate_Consumption!E15,2))</f>
        <v>124.91</v>
      </c>
      <c r="AE15" s="6">
        <f>IF(Calibrate_Consumption!F15=0,S15,ROUND(Calibrate_Consumption!F15,2))</f>
        <v>55</v>
      </c>
      <c r="AF15" s="6">
        <f>IF(Calibrate_Consumption!G15=0,T15,ROUND(Calibrate_Consumption!G15,2))</f>
        <v>27.98</v>
      </c>
      <c r="AG15" s="6">
        <f>IF(Calibrate_Consumption!H15=0,U15,ROUND(Calibrate_Consumption!H15,2))</f>
        <v>0</v>
      </c>
      <c r="AH15" s="6">
        <f>IF(Calibrate_Consumption!I15=0,V15,ROUND(Calibrate_Consumption!I15,2))</f>
        <v>0</v>
      </c>
      <c r="AI15" s="6">
        <f>IF(Calibrate_Consumption!J15=0,W15,ROUND(Calibrate_Consumption!J15,2))</f>
        <v>0</v>
      </c>
      <c r="AJ15" s="6">
        <f>IF(Calibrate_Consumption!K15=0,X15,ROUND(Calibrate_Consumption!K15,2))</f>
        <v>0</v>
      </c>
      <c r="AL15" s="1" t="str">
        <f t="shared" si="1"/>
        <v>C_DEU</v>
      </c>
      <c r="AM15" s="8">
        <f t="shared" si="13"/>
        <v>3.2617342879879223E-4</v>
      </c>
      <c r="AN15" s="8">
        <f t="shared" si="14"/>
        <v>-5.7142857142805175E-5</v>
      </c>
      <c r="AO15" s="8">
        <f t="shared" si="15"/>
        <v>-2.299168975069208E-3</v>
      </c>
      <c r="AP15" s="8">
        <f t="shared" si="16"/>
        <v>-0.33910052910052912</v>
      </c>
      <c r="AQ15" s="8">
        <f t="shared" si="17"/>
        <v>-0.54166666666666663</v>
      </c>
      <c r="AR15" s="8">
        <f t="shared" si="18"/>
        <v>-0.46192307692307694</v>
      </c>
      <c r="AS15" s="8">
        <f t="shared" si="19"/>
        <v>-1</v>
      </c>
      <c r="AT15" s="8">
        <f t="shared" si="20"/>
        <v>-1</v>
      </c>
      <c r="AU15" s="8">
        <f t="shared" si="21"/>
        <v>-1</v>
      </c>
      <c r="AV15" s="8">
        <f t="shared" si="22"/>
        <v>-1</v>
      </c>
    </row>
    <row r="16" spans="1:48" x14ac:dyDescent="0.25">
      <c r="A16" s="3" t="s">
        <v>29</v>
      </c>
      <c r="B16" s="4">
        <v>69.990235238817874</v>
      </c>
      <c r="C16" s="4">
        <v>50.001464727574131</v>
      </c>
      <c r="D16" s="4">
        <v>25.975445099372077</v>
      </c>
      <c r="E16" s="4">
        <v>8.9894095635908293</v>
      </c>
      <c r="F16" s="4">
        <v>4.0029717497647379</v>
      </c>
      <c r="G16" s="4">
        <v>2.0002949487860673</v>
      </c>
      <c r="H16" s="4">
        <v>1.0000121177169614E-3</v>
      </c>
      <c r="I16" s="4">
        <v>1.0002680375435244E-3</v>
      </c>
      <c r="J16" s="4">
        <v>1.000524090848619E-3</v>
      </c>
      <c r="K16" s="4">
        <v>1.000524090700064E-3</v>
      </c>
      <c r="N16" s="1" t="str">
        <f t="shared" si="12"/>
        <v>C_DNK</v>
      </c>
      <c r="O16">
        <f>VLOOKUP($N16,y_ref!$A:$K,MATCH(O$4,y_ref!$A$1:$K$1,0),FALSE)</f>
        <v>70</v>
      </c>
      <c r="P16">
        <f>VLOOKUP($N16,y_ref!$A:$K,MATCH(P$4,y_ref!$A$1:$K$1,0),FALSE)</f>
        <v>50</v>
      </c>
      <c r="Q16">
        <f>VLOOKUP($N16,y_ref!$A:$K,MATCH(Q$4,y_ref!$A$1:$K$1,0),FALSE)</f>
        <v>26</v>
      </c>
      <c r="R16">
        <f>VLOOKUP($N16,y_ref!$A:$K,MATCH(R$4,y_ref!$A$1:$K$1,0),FALSE)</f>
        <v>14</v>
      </c>
      <c r="S16">
        <f>VLOOKUP($N16,y_ref!$A:$K,MATCH(S$4,y_ref!$A$1:$K$1,0),FALSE)</f>
        <v>9</v>
      </c>
      <c r="T16">
        <f>VLOOKUP($N16,y_ref!$A:$K,MATCH(T$4,y_ref!$A$1:$K$1,0),FALSE)</f>
        <v>4</v>
      </c>
      <c r="U16">
        <f>VLOOKUP($N16,y_ref!$A:$K,MATCH(U$4,y_ref!$A$1:$K$1,0),FALSE)</f>
        <v>2</v>
      </c>
      <c r="V16">
        <f>VLOOKUP($N16,y_ref!$A:$K,MATCH(V$4,y_ref!$A$1:$K$1,0),FALSE)</f>
        <v>1E-3</v>
      </c>
      <c r="W16">
        <f>VLOOKUP($N16,y_ref!$A:$K,MATCH(W$4,y_ref!$A$1:$K$1,0),FALSE)</f>
        <v>1E-3</v>
      </c>
      <c r="X16">
        <f>VLOOKUP($N16,y_ref!$A:$K,MATCH(X$4,y_ref!$A$1:$K$1,0),FALSE)</f>
        <v>1E-3</v>
      </c>
      <c r="Z16" s="7" t="str">
        <f t="shared" si="0"/>
        <v>C_DNK</v>
      </c>
      <c r="AA16" s="6">
        <f>IF(Calibrate_Consumption!B16=0,O16,ROUND(Calibrate_Consumption!B16,2))</f>
        <v>69.989999999999995</v>
      </c>
      <c r="AB16" s="6">
        <f>IF(Calibrate_Consumption!C16=0,P16,ROUND(Calibrate_Consumption!C16,2))</f>
        <v>50</v>
      </c>
      <c r="AC16" s="6">
        <f>IF(Calibrate_Consumption!D16=0,Q16,ROUND(Calibrate_Consumption!D16,2))</f>
        <v>25.98</v>
      </c>
      <c r="AD16" s="6">
        <f>IF(Calibrate_Consumption!E16=0,R16,ROUND(Calibrate_Consumption!E16,2))</f>
        <v>8.99</v>
      </c>
      <c r="AE16" s="6">
        <f>IF(Calibrate_Consumption!F16=0,S16,ROUND(Calibrate_Consumption!F16,2))</f>
        <v>4</v>
      </c>
      <c r="AF16" s="6">
        <f>IF(Calibrate_Consumption!G16=0,T16,ROUND(Calibrate_Consumption!G16,2))</f>
        <v>2</v>
      </c>
      <c r="AG16" s="6">
        <f>IF(Calibrate_Consumption!H16=0,U16,ROUND(Calibrate_Consumption!H16,2))</f>
        <v>0</v>
      </c>
      <c r="AH16" s="6">
        <f>IF(Calibrate_Consumption!I16=0,V16,ROUND(Calibrate_Consumption!I16,2))</f>
        <v>0</v>
      </c>
      <c r="AI16" s="6">
        <f>IF(Calibrate_Consumption!J16=0,W16,ROUND(Calibrate_Consumption!J16,2))</f>
        <v>0</v>
      </c>
      <c r="AJ16" s="6">
        <f>IF(Calibrate_Consumption!K16=0,X16,ROUND(Calibrate_Consumption!K16,2))</f>
        <v>0</v>
      </c>
      <c r="AL16" s="1" t="str">
        <f t="shared" si="1"/>
        <v>C_DNK</v>
      </c>
      <c r="AM16" s="8">
        <f t="shared" si="13"/>
        <v>-1.4285714285721594E-4</v>
      </c>
      <c r="AN16" s="8">
        <f t="shared" si="14"/>
        <v>0</v>
      </c>
      <c r="AO16" s="8">
        <f t="shared" si="15"/>
        <v>-7.6923076923075286E-4</v>
      </c>
      <c r="AP16" s="8">
        <f t="shared" si="16"/>
        <v>-0.35785714285714282</v>
      </c>
      <c r="AQ16" s="8">
        <f t="shared" si="17"/>
        <v>-0.55555555555555558</v>
      </c>
      <c r="AR16" s="8">
        <f t="shared" si="18"/>
        <v>-0.5</v>
      </c>
      <c r="AS16" s="8">
        <f t="shared" si="19"/>
        <v>-1</v>
      </c>
      <c r="AT16" s="8">
        <f t="shared" si="20"/>
        <v>-1</v>
      </c>
      <c r="AU16" s="8">
        <f t="shared" si="21"/>
        <v>-1</v>
      </c>
      <c r="AV16" s="8">
        <f t="shared" si="22"/>
        <v>-1</v>
      </c>
    </row>
    <row r="17" spans="1:48" x14ac:dyDescent="0.25">
      <c r="A17" s="3" t="s">
        <v>25</v>
      </c>
      <c r="B17" s="4">
        <v>435.83309736407432</v>
      </c>
      <c r="C17" s="4">
        <v>102.01158652490062</v>
      </c>
      <c r="D17" s="4">
        <v>51.94188461534749</v>
      </c>
      <c r="E17" s="4">
        <v>17.962076362234434</v>
      </c>
      <c r="F17" s="4">
        <v>7.9882392854835187</v>
      </c>
      <c r="G17" s="4">
        <v>3.9994901896933901</v>
      </c>
      <c r="H17" s="4">
        <v>9.9972526030084091E-4</v>
      </c>
      <c r="I17" s="4">
        <v>9.9998396186464942E-4</v>
      </c>
      <c r="J17" s="4">
        <v>1.0002427983578427E-3</v>
      </c>
      <c r="K17" s="4">
        <v>1.0002427982076735E-3</v>
      </c>
      <c r="N17" s="1" t="str">
        <f t="shared" si="12"/>
        <v>C_ESP</v>
      </c>
      <c r="O17">
        <f>VLOOKUP($N17,y_ref!$A:$K,MATCH(O$4,y_ref!$A$1:$K$1,0),FALSE)</f>
        <v>436</v>
      </c>
      <c r="P17">
        <f>VLOOKUP($N17,y_ref!$A:$K,MATCH(P$4,y_ref!$A$1:$K$1,0),FALSE)</f>
        <v>102</v>
      </c>
      <c r="Q17">
        <f>VLOOKUP($N17,y_ref!$A:$K,MATCH(Q$4,y_ref!$A$1:$K$1,0),FALSE)</f>
        <v>53</v>
      </c>
      <c r="R17">
        <f>VLOOKUP($N17,y_ref!$A:$K,MATCH(R$4,y_ref!$A$1:$K$1,0),FALSE)</f>
        <v>28</v>
      </c>
      <c r="S17">
        <f>VLOOKUP($N17,y_ref!$A:$K,MATCH(S$4,y_ref!$A$1:$K$1,0),FALSE)</f>
        <v>18</v>
      </c>
      <c r="T17">
        <f>VLOOKUP($N17,y_ref!$A:$K,MATCH(T$4,y_ref!$A$1:$K$1,0),FALSE)</f>
        <v>8</v>
      </c>
      <c r="U17">
        <f>VLOOKUP($N17,y_ref!$A:$K,MATCH(U$4,y_ref!$A$1:$K$1,0),FALSE)</f>
        <v>4</v>
      </c>
      <c r="V17">
        <f>VLOOKUP($N17,y_ref!$A:$K,MATCH(V$4,y_ref!$A$1:$K$1,0),FALSE)</f>
        <v>1E-3</v>
      </c>
      <c r="W17">
        <f>VLOOKUP($N17,y_ref!$A:$K,MATCH(W$4,y_ref!$A$1:$K$1,0),FALSE)</f>
        <v>1E-3</v>
      </c>
      <c r="X17">
        <f>VLOOKUP($N17,y_ref!$A:$K,MATCH(X$4,y_ref!$A$1:$K$1,0),FALSE)</f>
        <v>1E-3</v>
      </c>
      <c r="Z17" s="7" t="str">
        <f t="shared" si="0"/>
        <v>C_ESP</v>
      </c>
      <c r="AA17" s="6">
        <f>IF(Calibrate_Consumption!B17=0,O17,ROUND(Calibrate_Consumption!B17,2))</f>
        <v>435.83</v>
      </c>
      <c r="AB17" s="6">
        <f>IF(Calibrate_Consumption!C17=0,P17,ROUND(Calibrate_Consumption!C17,2))</f>
        <v>102.01</v>
      </c>
      <c r="AC17" s="6">
        <f>IF(Calibrate_Consumption!D17=0,Q17,ROUND(Calibrate_Consumption!D17,2))</f>
        <v>51.94</v>
      </c>
      <c r="AD17" s="6">
        <f>IF(Calibrate_Consumption!E17=0,R17,ROUND(Calibrate_Consumption!E17,2))</f>
        <v>17.96</v>
      </c>
      <c r="AE17" s="6">
        <f>IF(Calibrate_Consumption!F17=0,S17,ROUND(Calibrate_Consumption!F17,2))</f>
        <v>7.99</v>
      </c>
      <c r="AF17" s="6">
        <f>IF(Calibrate_Consumption!G17=0,T17,ROUND(Calibrate_Consumption!G17,2))</f>
        <v>4</v>
      </c>
      <c r="AG17" s="6">
        <f>IF(Calibrate_Consumption!H17=0,U17,ROUND(Calibrate_Consumption!H17,2))</f>
        <v>0</v>
      </c>
      <c r="AH17" s="6">
        <f>IF(Calibrate_Consumption!I17=0,V17,ROUND(Calibrate_Consumption!I17,2))</f>
        <v>0</v>
      </c>
      <c r="AI17" s="6">
        <f>IF(Calibrate_Consumption!J17=0,W17,ROUND(Calibrate_Consumption!J17,2))</f>
        <v>0</v>
      </c>
      <c r="AJ17" s="6">
        <f>IF(Calibrate_Consumption!K17=0,X17,ROUND(Calibrate_Consumption!K17,2))</f>
        <v>0</v>
      </c>
      <c r="AL17" s="1" t="str">
        <f t="shared" si="1"/>
        <v>C_ESP</v>
      </c>
      <c r="AM17" s="8">
        <f t="shared" si="13"/>
        <v>-3.8990825688077046E-4</v>
      </c>
      <c r="AN17" s="8">
        <f t="shared" si="14"/>
        <v>9.8039215686324664E-5</v>
      </c>
      <c r="AO17" s="8">
        <f t="shared" si="15"/>
        <v>-2.0000000000000042E-2</v>
      </c>
      <c r="AP17" s="8">
        <f t="shared" si="16"/>
        <v>-0.35857142857142854</v>
      </c>
      <c r="AQ17" s="8">
        <f t="shared" si="17"/>
        <v>-0.55611111111111111</v>
      </c>
      <c r="AR17" s="8">
        <f t="shared" si="18"/>
        <v>-0.5</v>
      </c>
      <c r="AS17" s="8">
        <f t="shared" si="19"/>
        <v>-1</v>
      </c>
      <c r="AT17" s="8">
        <f t="shared" si="20"/>
        <v>-1</v>
      </c>
      <c r="AU17" s="8">
        <f t="shared" si="21"/>
        <v>-1</v>
      </c>
      <c r="AV17" s="8">
        <f t="shared" si="22"/>
        <v>-1</v>
      </c>
    </row>
    <row r="18" spans="1:48" x14ac:dyDescent="0.25">
      <c r="A18" s="3" t="s">
        <v>30</v>
      </c>
      <c r="B18" s="4">
        <v>60.014875090019871</v>
      </c>
      <c r="C18" s="4">
        <v>53.994144800672721</v>
      </c>
      <c r="D18" s="4">
        <v>27.991991381599583</v>
      </c>
      <c r="E18" s="4">
        <v>9.9981682433411478</v>
      </c>
      <c r="F18" s="4">
        <v>3.9950832863820867</v>
      </c>
      <c r="G18" s="4">
        <v>2.0024484775164662</v>
      </c>
      <c r="H18" s="4">
        <v>1.0011304143369936E-3</v>
      </c>
      <c r="I18" s="4">
        <v>1.0013836116122101E-3</v>
      </c>
      <c r="J18" s="4">
        <v>9.9843713849113915E-4</v>
      </c>
      <c r="K18" s="4">
        <v>9.9843713834337888E-4</v>
      </c>
      <c r="N18" s="1" t="str">
        <f t="shared" si="12"/>
        <v>C_FIN</v>
      </c>
      <c r="O18">
        <f>VLOOKUP($N18,y_ref!$A:$K,MATCH(O$4,y_ref!$A$1:$K$1,0),FALSE)</f>
        <v>60</v>
      </c>
      <c r="P18">
        <f>VLOOKUP($N18,y_ref!$A:$K,MATCH(P$4,y_ref!$A$1:$K$1,0),FALSE)</f>
        <v>54</v>
      </c>
      <c r="Q18">
        <f>VLOOKUP($N18,y_ref!$A:$K,MATCH(Q$4,y_ref!$A$1:$K$1,0),FALSE)</f>
        <v>28</v>
      </c>
      <c r="R18">
        <f>VLOOKUP($N18,y_ref!$A:$K,MATCH(R$4,y_ref!$A$1:$K$1,0),FALSE)</f>
        <v>15</v>
      </c>
      <c r="S18">
        <f>VLOOKUP($N18,y_ref!$A:$K,MATCH(S$4,y_ref!$A$1:$K$1,0),FALSE)</f>
        <v>9</v>
      </c>
      <c r="T18">
        <f>VLOOKUP($N18,y_ref!$A:$K,MATCH(T$4,y_ref!$A$1:$K$1,0),FALSE)</f>
        <v>4</v>
      </c>
      <c r="U18">
        <f>VLOOKUP($N18,y_ref!$A:$K,MATCH(U$4,y_ref!$A$1:$K$1,0),FALSE)</f>
        <v>2</v>
      </c>
      <c r="V18">
        <f>VLOOKUP($N18,y_ref!$A:$K,MATCH(V$4,y_ref!$A$1:$K$1,0),FALSE)</f>
        <v>1E-3</v>
      </c>
      <c r="W18">
        <f>VLOOKUP($N18,y_ref!$A:$K,MATCH(W$4,y_ref!$A$1:$K$1,0),FALSE)</f>
        <v>1E-3</v>
      </c>
      <c r="X18">
        <f>VLOOKUP($N18,y_ref!$A:$K,MATCH(X$4,y_ref!$A$1:$K$1,0),FALSE)</f>
        <v>1E-3</v>
      </c>
      <c r="Z18" s="7" t="str">
        <f t="shared" si="0"/>
        <v>C_FIN</v>
      </c>
      <c r="AA18" s="6">
        <f>IF(Calibrate_Consumption!B18=0,O18,ROUND(Calibrate_Consumption!B18,2))</f>
        <v>60.01</v>
      </c>
      <c r="AB18" s="6">
        <f>IF(Calibrate_Consumption!C18=0,P18,ROUND(Calibrate_Consumption!C18,2))</f>
        <v>53.99</v>
      </c>
      <c r="AC18" s="6">
        <f>IF(Calibrate_Consumption!D18=0,Q18,ROUND(Calibrate_Consumption!D18,2))</f>
        <v>27.99</v>
      </c>
      <c r="AD18" s="6">
        <f>IF(Calibrate_Consumption!E18=0,R18,ROUND(Calibrate_Consumption!E18,2))</f>
        <v>10</v>
      </c>
      <c r="AE18" s="6">
        <f>IF(Calibrate_Consumption!F18=0,S18,ROUND(Calibrate_Consumption!F18,2))</f>
        <v>4</v>
      </c>
      <c r="AF18" s="6">
        <f>IF(Calibrate_Consumption!G18=0,T18,ROUND(Calibrate_Consumption!G18,2))</f>
        <v>2</v>
      </c>
      <c r="AG18" s="6">
        <f>IF(Calibrate_Consumption!H18=0,U18,ROUND(Calibrate_Consumption!H18,2))</f>
        <v>0</v>
      </c>
      <c r="AH18" s="6">
        <f>IF(Calibrate_Consumption!I18=0,V18,ROUND(Calibrate_Consumption!I18,2))</f>
        <v>0</v>
      </c>
      <c r="AI18" s="6">
        <f>IF(Calibrate_Consumption!J18=0,W18,ROUND(Calibrate_Consumption!J18,2))</f>
        <v>0</v>
      </c>
      <c r="AJ18" s="6">
        <f>IF(Calibrate_Consumption!K18=0,X18,ROUND(Calibrate_Consumption!K18,2))</f>
        <v>0</v>
      </c>
      <c r="AL18" s="1" t="str">
        <f t="shared" si="1"/>
        <v>C_FIN</v>
      </c>
      <c r="AM18" s="8">
        <f t="shared" si="13"/>
        <v>1.6666666666663351E-4</v>
      </c>
      <c r="AN18" s="8">
        <f t="shared" si="14"/>
        <v>-1.8518518518514834E-4</v>
      </c>
      <c r="AO18" s="8">
        <f t="shared" si="15"/>
        <v>-3.5714285714291298E-4</v>
      </c>
      <c r="AP18" s="8">
        <f t="shared" si="16"/>
        <v>-0.33333333333333331</v>
      </c>
      <c r="AQ18" s="8">
        <f t="shared" si="17"/>
        <v>-0.55555555555555558</v>
      </c>
      <c r="AR18" s="8">
        <f t="shared" si="18"/>
        <v>-0.5</v>
      </c>
      <c r="AS18" s="8">
        <f t="shared" si="19"/>
        <v>-1</v>
      </c>
      <c r="AT18" s="8">
        <f t="shared" si="20"/>
        <v>-1</v>
      </c>
      <c r="AU18" s="8">
        <f t="shared" si="21"/>
        <v>-1</v>
      </c>
      <c r="AV18" s="8">
        <f t="shared" si="22"/>
        <v>-1</v>
      </c>
    </row>
    <row r="19" spans="1:48" x14ac:dyDescent="0.25">
      <c r="A19" s="3" t="s">
        <v>26</v>
      </c>
      <c r="B19" s="4">
        <v>522.10294047110722</v>
      </c>
      <c r="C19" s="4">
        <v>26.998005896956609</v>
      </c>
      <c r="D19" s="4">
        <v>14.002504272752121</v>
      </c>
      <c r="E19" s="4">
        <v>4.9941110054073015</v>
      </c>
      <c r="F19" s="4">
        <v>1.9990471701323294</v>
      </c>
      <c r="G19" s="4">
        <v>0.99889774248882057</v>
      </c>
      <c r="H19" s="4">
        <v>9.9871436700191816E-4</v>
      </c>
      <c r="I19" s="4">
        <v>9.9897167017889477E-4</v>
      </c>
      <c r="J19" s="4">
        <v>9.9922910755590876E-4</v>
      </c>
      <c r="K19" s="4">
        <v>9.9922910740655102E-4</v>
      </c>
      <c r="N19" s="1" t="str">
        <f t="shared" si="12"/>
        <v>C_GBR</v>
      </c>
      <c r="O19">
        <f>VLOOKUP($N19,y_ref!$A:$K,MATCH(O$4,y_ref!$A$1:$K$1,0),FALSE)</f>
        <v>522</v>
      </c>
      <c r="P19">
        <f>VLOOKUP($N19,y_ref!$A:$K,MATCH(P$4,y_ref!$A$1:$K$1,0),FALSE)</f>
        <v>27</v>
      </c>
      <c r="Q19">
        <f>VLOOKUP($N19,y_ref!$A:$K,MATCH(Q$4,y_ref!$A$1:$K$1,0),FALSE)</f>
        <v>14</v>
      </c>
      <c r="R19">
        <f>VLOOKUP($N19,y_ref!$A:$K,MATCH(R$4,y_ref!$A$1:$K$1,0),FALSE)</f>
        <v>7</v>
      </c>
      <c r="S19">
        <f>VLOOKUP($N19,y_ref!$A:$K,MATCH(S$4,y_ref!$A$1:$K$1,0),FALSE)</f>
        <v>5</v>
      </c>
      <c r="T19">
        <f>VLOOKUP($N19,y_ref!$A:$K,MATCH(T$4,y_ref!$A$1:$K$1,0),FALSE)</f>
        <v>2</v>
      </c>
      <c r="U19">
        <f>VLOOKUP($N19,y_ref!$A:$K,MATCH(U$4,y_ref!$A$1:$K$1,0),FALSE)</f>
        <v>1</v>
      </c>
      <c r="V19">
        <f>VLOOKUP($N19,y_ref!$A:$K,MATCH(V$4,y_ref!$A$1:$K$1,0),FALSE)</f>
        <v>1E-3</v>
      </c>
      <c r="W19">
        <f>VLOOKUP($N19,y_ref!$A:$K,MATCH(W$4,y_ref!$A$1:$K$1,0),FALSE)</f>
        <v>1E-3</v>
      </c>
      <c r="X19">
        <f>VLOOKUP($N19,y_ref!$A:$K,MATCH(X$4,y_ref!$A$1:$K$1,0),FALSE)</f>
        <v>1E-3</v>
      </c>
      <c r="Z19" s="7" t="str">
        <f t="shared" si="0"/>
        <v>C_GBR</v>
      </c>
      <c r="AA19" s="6">
        <f>IF(Calibrate_Consumption!B19=0,O19,ROUND(Calibrate_Consumption!B19,2))</f>
        <v>522.1</v>
      </c>
      <c r="AB19" s="6">
        <f>IF(Calibrate_Consumption!C19=0,P19,ROUND(Calibrate_Consumption!C19,2))</f>
        <v>27</v>
      </c>
      <c r="AC19" s="6">
        <f>IF(Calibrate_Consumption!D19=0,Q19,ROUND(Calibrate_Consumption!D19,2))</f>
        <v>14</v>
      </c>
      <c r="AD19" s="6">
        <f>IF(Calibrate_Consumption!E19=0,R19,ROUND(Calibrate_Consumption!E19,2))</f>
        <v>4.99</v>
      </c>
      <c r="AE19" s="6">
        <f>IF(Calibrate_Consumption!F19=0,S19,ROUND(Calibrate_Consumption!F19,2))</f>
        <v>2</v>
      </c>
      <c r="AF19" s="6">
        <f>IF(Calibrate_Consumption!G19=0,T19,ROUND(Calibrate_Consumption!G19,2))</f>
        <v>1</v>
      </c>
      <c r="AG19" s="6">
        <f>IF(Calibrate_Consumption!H19=0,U19,ROUND(Calibrate_Consumption!H19,2))</f>
        <v>0</v>
      </c>
      <c r="AH19" s="6">
        <f>IF(Calibrate_Consumption!I19=0,V19,ROUND(Calibrate_Consumption!I19,2))</f>
        <v>0</v>
      </c>
      <c r="AI19" s="6">
        <f>IF(Calibrate_Consumption!J19=0,W19,ROUND(Calibrate_Consumption!J19,2))</f>
        <v>0</v>
      </c>
      <c r="AJ19" s="6">
        <f>IF(Calibrate_Consumption!K19=0,X19,ROUND(Calibrate_Consumption!K19,2))</f>
        <v>0</v>
      </c>
      <c r="AL19" s="1" t="str">
        <f t="shared" si="1"/>
        <v>C_GBR</v>
      </c>
      <c r="AM19" s="8">
        <f t="shared" si="13"/>
        <v>1.915708812260972E-4</v>
      </c>
      <c r="AN19" s="8">
        <f t="shared" si="14"/>
        <v>0</v>
      </c>
      <c r="AO19" s="8">
        <f t="shared" si="15"/>
        <v>0</v>
      </c>
      <c r="AP19" s="8">
        <f t="shared" si="16"/>
        <v>-0.28714285714285709</v>
      </c>
      <c r="AQ19" s="8">
        <f t="shared" si="17"/>
        <v>-0.6</v>
      </c>
      <c r="AR19" s="8">
        <f t="shared" si="18"/>
        <v>-0.5</v>
      </c>
      <c r="AS19" s="8">
        <f t="shared" si="19"/>
        <v>-1</v>
      </c>
      <c r="AT19" s="8">
        <f t="shared" si="20"/>
        <v>-1</v>
      </c>
      <c r="AU19" s="8">
        <f t="shared" si="21"/>
        <v>-1</v>
      </c>
      <c r="AV19" s="8">
        <f t="shared" si="22"/>
        <v>-1</v>
      </c>
    </row>
    <row r="20" spans="1:48" x14ac:dyDescent="0.25">
      <c r="A20" s="3" t="s">
        <v>4</v>
      </c>
      <c r="B20" s="4">
        <v>1907.2393912039674</v>
      </c>
      <c r="C20" s="4">
        <v>3954.3724123252723</v>
      </c>
      <c r="D20" s="4">
        <v>2414.0556340638263</v>
      </c>
      <c r="E20" s="4">
        <v>1169.4072438321768</v>
      </c>
      <c r="F20" s="4">
        <v>426.21000500264586</v>
      </c>
      <c r="G20" s="4">
        <v>28.052777856850664</v>
      </c>
      <c r="H20" s="4">
        <v>20.007232243071648</v>
      </c>
      <c r="I20" s="4">
        <v>8.0042899259753302</v>
      </c>
      <c r="J20" s="4">
        <v>9.990163764664879E-4</v>
      </c>
      <c r="K20" s="4">
        <v>9.9901637646648746E-4</v>
      </c>
      <c r="N20" s="1" t="str">
        <f t="shared" si="12"/>
        <v>C_IDN</v>
      </c>
      <c r="O20">
        <f>VLOOKUP($N20,y_ref!$A:$K,MATCH(O$4,y_ref!$A$1:$K$1,0),FALSE)</f>
        <v>1907</v>
      </c>
      <c r="P20">
        <f>VLOOKUP($N20,y_ref!$A:$K,MATCH(P$4,y_ref!$A$1:$K$1,0),FALSE)</f>
        <v>3954</v>
      </c>
      <c r="Q20">
        <f>VLOOKUP($N20,y_ref!$A:$K,MATCH(Q$4,y_ref!$A$1:$K$1,0),FALSE)</f>
        <v>5061</v>
      </c>
      <c r="R20">
        <f>VLOOKUP($N20,y_ref!$A:$K,MATCH(R$4,y_ref!$A$1:$K$1,0),FALSE)</f>
        <v>4943</v>
      </c>
      <c r="S20">
        <f>VLOOKUP($N20,y_ref!$A:$K,MATCH(S$4,y_ref!$A$1:$K$1,0),FALSE)</f>
        <v>4824</v>
      </c>
      <c r="T20">
        <f>VLOOKUP($N20,y_ref!$A:$K,MATCH(T$4,y_ref!$A$1:$K$1,0),FALSE)</f>
        <v>4152</v>
      </c>
      <c r="U20">
        <f>VLOOKUP($N20,y_ref!$A:$K,MATCH(U$4,y_ref!$A$1:$K$1,0),FALSE)</f>
        <v>4152</v>
      </c>
      <c r="V20">
        <f>VLOOKUP($N20,y_ref!$A:$K,MATCH(V$4,y_ref!$A$1:$K$1,0),FALSE)</f>
        <v>3756</v>
      </c>
      <c r="W20">
        <f>VLOOKUP($N20,y_ref!$A:$K,MATCH(W$4,y_ref!$A$1:$K$1,0),FALSE)</f>
        <v>2135</v>
      </c>
      <c r="X20">
        <f>VLOOKUP($N20,y_ref!$A:$K,MATCH(X$4,y_ref!$A$1:$K$1,0),FALSE)</f>
        <v>989</v>
      </c>
      <c r="Z20" s="7" t="str">
        <f t="shared" si="0"/>
        <v>C_IDN</v>
      </c>
      <c r="AA20" s="6">
        <f>IF(Calibrate_Consumption!B20=0,O20,ROUND(Calibrate_Consumption!B20,2))</f>
        <v>1907.24</v>
      </c>
      <c r="AB20" s="6">
        <f>IF(Calibrate_Consumption!C20=0,P20,ROUND(Calibrate_Consumption!C20,2))</f>
        <v>3954.37</v>
      </c>
      <c r="AC20" s="6">
        <f>IF(Calibrate_Consumption!D20=0,Q20,ROUND(Calibrate_Consumption!D20,2))</f>
        <v>2414.06</v>
      </c>
      <c r="AD20" s="6">
        <f>IF(Calibrate_Consumption!E20=0,R20,ROUND(Calibrate_Consumption!E20,2))</f>
        <v>1169.4100000000001</v>
      </c>
      <c r="AE20" s="6">
        <f>IF(Calibrate_Consumption!F20=0,S20,ROUND(Calibrate_Consumption!F20,2))</f>
        <v>426.21</v>
      </c>
      <c r="AF20" s="6">
        <f>IF(Calibrate_Consumption!G20=0,T20,ROUND(Calibrate_Consumption!G20,2))</f>
        <v>28.05</v>
      </c>
      <c r="AG20" s="6">
        <f>IF(Calibrate_Consumption!H20=0,U20,ROUND(Calibrate_Consumption!H20,2))</f>
        <v>20.010000000000002</v>
      </c>
      <c r="AH20" s="6">
        <f>IF(Calibrate_Consumption!I20=0,V20,ROUND(Calibrate_Consumption!I20,2))</f>
        <v>8</v>
      </c>
      <c r="AI20" s="6">
        <f>IF(Calibrate_Consumption!J20=0,W20,ROUND(Calibrate_Consumption!J20,2))</f>
        <v>0</v>
      </c>
      <c r="AJ20" s="6">
        <f>IF(Calibrate_Consumption!K20=0,X20,ROUND(Calibrate_Consumption!K20,2))</f>
        <v>0</v>
      </c>
      <c r="AL20" s="1" t="str">
        <f t="shared" si="1"/>
        <v>C_IDN</v>
      </c>
      <c r="AM20" s="8">
        <f t="shared" si="13"/>
        <v>1.2585212375459314E-4</v>
      </c>
      <c r="AN20" s="8">
        <f t="shared" si="14"/>
        <v>9.3576125442562181E-5</v>
      </c>
      <c r="AO20" s="8">
        <f t="shared" si="15"/>
        <v>-0.52300731080814067</v>
      </c>
      <c r="AP20" s="8">
        <f t="shared" si="16"/>
        <v>-0.76342099939308117</v>
      </c>
      <c r="AQ20" s="8">
        <f t="shared" si="17"/>
        <v>-0.91164800995024875</v>
      </c>
      <c r="AR20" s="8">
        <f t="shared" si="18"/>
        <v>-0.99324421965317911</v>
      </c>
      <c r="AS20" s="8">
        <f t="shared" si="19"/>
        <v>-0.9951806358381502</v>
      </c>
      <c r="AT20" s="8">
        <f t="shared" si="20"/>
        <v>-0.99787007454739085</v>
      </c>
      <c r="AU20" s="8">
        <f t="shared" si="21"/>
        <v>-1</v>
      </c>
      <c r="AV20" s="8">
        <f t="shared" si="22"/>
        <v>-1</v>
      </c>
    </row>
    <row r="21" spans="1:48" x14ac:dyDescent="0.25">
      <c r="A21" s="3" t="s">
        <v>18</v>
      </c>
      <c r="B21" s="4">
        <v>2977.6852663327445</v>
      </c>
      <c r="C21" s="4">
        <v>3479.4476949671102</v>
      </c>
      <c r="D21" s="4">
        <v>2127.3857469577119</v>
      </c>
      <c r="E21" s="4">
        <v>1029.5102551728887</v>
      </c>
      <c r="F21" s="4">
        <v>376.00871273835469</v>
      </c>
      <c r="G21" s="4">
        <v>24.005791689697226</v>
      </c>
      <c r="H21" s="4">
        <v>16.991250115247698</v>
      </c>
      <c r="I21" s="4">
        <v>7.0019612558969273</v>
      </c>
      <c r="J21" s="4">
        <v>9.993734217897158E-4</v>
      </c>
      <c r="K21" s="4">
        <v>9.9937342178971515E-4</v>
      </c>
      <c r="N21" s="1" t="str">
        <f t="shared" si="12"/>
        <v>C_IND_East</v>
      </c>
      <c r="O21">
        <f>VLOOKUP($N21,y_ref!$A:$K,MATCH(O$4,y_ref!$A$1:$K$1,0),FALSE)</f>
        <v>4038</v>
      </c>
      <c r="P21">
        <f>VLOOKUP($N21,y_ref!$A:$K,MATCH(P$4,y_ref!$A$1:$K$1,0),FALSE)</f>
        <v>4618</v>
      </c>
      <c r="Q21">
        <f>VLOOKUP($N21,y_ref!$A:$K,MATCH(Q$4,y_ref!$A$1:$K$1,0),FALSE)</f>
        <v>5034</v>
      </c>
      <c r="R21">
        <f>VLOOKUP($N21,y_ref!$A:$K,MATCH(R$4,y_ref!$A$1:$K$1,0),FALSE)</f>
        <v>4664</v>
      </c>
      <c r="S21">
        <f>VLOOKUP($N21,y_ref!$A:$K,MATCH(S$4,y_ref!$A$1:$K$1,0),FALSE)</f>
        <v>4433</v>
      </c>
      <c r="T21">
        <f>VLOOKUP($N21,y_ref!$A:$K,MATCH(T$4,y_ref!$A$1:$K$1,0),FALSE)</f>
        <v>4202</v>
      </c>
      <c r="U21">
        <f>VLOOKUP($N21,y_ref!$A:$K,MATCH(U$4,y_ref!$A$1:$K$1,0),FALSE)</f>
        <v>4018</v>
      </c>
      <c r="V21">
        <f>VLOOKUP($N21,y_ref!$A:$K,MATCH(V$4,y_ref!$A$1:$K$1,0),FALSE)</f>
        <v>3417</v>
      </c>
      <c r="W21">
        <f>VLOOKUP($N21,y_ref!$A:$K,MATCH(W$4,y_ref!$A$1:$K$1,0),FALSE)</f>
        <v>1662</v>
      </c>
      <c r="X21">
        <f>VLOOKUP($N21,y_ref!$A:$K,MATCH(X$4,y_ref!$A$1:$K$1,0),FALSE)</f>
        <v>647</v>
      </c>
      <c r="Z21" s="7" t="str">
        <f t="shared" si="0"/>
        <v>C_IND_East</v>
      </c>
      <c r="AA21" s="6">
        <f>IF(Calibrate_Consumption!B21=0,O21,ROUND(Calibrate_Consumption!B21,2))</f>
        <v>2977.69</v>
      </c>
      <c r="AB21" s="6">
        <f>IF(Calibrate_Consumption!C21=0,P21,ROUND(Calibrate_Consumption!C21,2))</f>
        <v>3479.45</v>
      </c>
      <c r="AC21" s="6">
        <f>IF(Calibrate_Consumption!D21=0,Q21,ROUND(Calibrate_Consumption!D21,2))</f>
        <v>2127.39</v>
      </c>
      <c r="AD21" s="6">
        <f>IF(Calibrate_Consumption!E21=0,R21,ROUND(Calibrate_Consumption!E21,2))</f>
        <v>1029.51</v>
      </c>
      <c r="AE21" s="6">
        <f>IF(Calibrate_Consumption!F21=0,S21,ROUND(Calibrate_Consumption!F21,2))</f>
        <v>376.01</v>
      </c>
      <c r="AF21" s="6">
        <f>IF(Calibrate_Consumption!G21=0,T21,ROUND(Calibrate_Consumption!G21,2))</f>
        <v>24.01</v>
      </c>
      <c r="AG21" s="6">
        <f>IF(Calibrate_Consumption!H21=0,U21,ROUND(Calibrate_Consumption!H21,2))</f>
        <v>16.989999999999998</v>
      </c>
      <c r="AH21" s="6">
        <f>IF(Calibrate_Consumption!I21=0,V21,ROUND(Calibrate_Consumption!I21,2))</f>
        <v>7</v>
      </c>
      <c r="AI21" s="6">
        <f>IF(Calibrate_Consumption!J21=0,W21,ROUND(Calibrate_Consumption!J21,2))</f>
        <v>0</v>
      </c>
      <c r="AJ21" s="6">
        <f>IF(Calibrate_Consumption!K21=0,X21,ROUND(Calibrate_Consumption!K21,2))</f>
        <v>0</v>
      </c>
      <c r="AL21" s="1" t="str">
        <f t="shared" si="1"/>
        <v>C_IND_East</v>
      </c>
      <c r="AM21" s="8">
        <f t="shared" si="13"/>
        <v>-0.26258296186230806</v>
      </c>
      <c r="AN21" s="8">
        <f t="shared" si="14"/>
        <v>-0.24654612386314426</v>
      </c>
      <c r="AO21" s="8">
        <f t="shared" si="15"/>
        <v>-0.57739570917759242</v>
      </c>
      <c r="AP21" s="8">
        <f t="shared" si="16"/>
        <v>-0.77926457975986274</v>
      </c>
      <c r="AQ21" s="8">
        <f t="shared" si="17"/>
        <v>-0.91517933679223995</v>
      </c>
      <c r="AR21" s="8">
        <f t="shared" si="18"/>
        <v>-0.99428605425987615</v>
      </c>
      <c r="AS21" s="8">
        <f t="shared" si="19"/>
        <v>-0.9957715281234446</v>
      </c>
      <c r="AT21" s="8">
        <f t="shared" si="20"/>
        <v>-0.99795141937371967</v>
      </c>
      <c r="AU21" s="8">
        <f t="shared" si="21"/>
        <v>-1</v>
      </c>
      <c r="AV21" s="8">
        <f t="shared" si="22"/>
        <v>-1</v>
      </c>
    </row>
    <row r="22" spans="1:48" x14ac:dyDescent="0.25">
      <c r="A22" s="3" t="s">
        <v>19</v>
      </c>
      <c r="B22" s="4">
        <v>3897.8756577665172</v>
      </c>
      <c r="C22" s="4">
        <v>4674.9204338682712</v>
      </c>
      <c r="D22" s="4">
        <v>2856.4978467726974</v>
      </c>
      <c r="E22" s="4">
        <v>1384.610354700176</v>
      </c>
      <c r="F22" s="4">
        <v>505.14913975060603</v>
      </c>
      <c r="G22" s="4">
        <v>32.97112975701814</v>
      </c>
      <c r="H22" s="4">
        <v>22.963533616360703</v>
      </c>
      <c r="I22" s="4">
        <v>8.9923087342479242</v>
      </c>
      <c r="J22" s="4">
        <v>9.9829532023330771E-4</v>
      </c>
      <c r="K22" s="4">
        <v>9.9829532023330749E-4</v>
      </c>
      <c r="N22" s="1" t="str">
        <f t="shared" si="12"/>
        <v>C_IND_North</v>
      </c>
      <c r="O22">
        <f>VLOOKUP($N22,y_ref!$A:$K,MATCH(O$4,y_ref!$A$1:$K$1,0),FALSE)</f>
        <v>3135</v>
      </c>
      <c r="P22">
        <f>VLOOKUP($N22,y_ref!$A:$K,MATCH(P$4,y_ref!$A$1:$K$1,0),FALSE)</f>
        <v>3416</v>
      </c>
      <c r="Q22">
        <f>VLOOKUP($N22,y_ref!$A:$K,MATCH(Q$4,y_ref!$A$1:$K$1,0),FALSE)</f>
        <v>3723</v>
      </c>
      <c r="R22">
        <f>VLOOKUP($N22,y_ref!$A:$K,MATCH(R$4,y_ref!$A$1:$K$1,0),FALSE)</f>
        <v>3450</v>
      </c>
      <c r="S22">
        <f>VLOOKUP($N22,y_ref!$A:$K,MATCH(S$4,y_ref!$A$1:$K$1,0),FALSE)</f>
        <v>3279</v>
      </c>
      <c r="T22">
        <f>VLOOKUP($N22,y_ref!$A:$K,MATCH(T$4,y_ref!$A$1:$K$1,0),FALSE)</f>
        <v>3109</v>
      </c>
      <c r="U22">
        <f>VLOOKUP($N22,y_ref!$A:$K,MATCH(U$4,y_ref!$A$1:$K$1,0),FALSE)</f>
        <v>2972</v>
      </c>
      <c r="V22">
        <f>VLOOKUP($N22,y_ref!$A:$K,MATCH(V$4,y_ref!$A$1:$K$1,0),FALSE)</f>
        <v>2528</v>
      </c>
      <c r="W22">
        <f>VLOOKUP($N22,y_ref!$A:$K,MATCH(W$4,y_ref!$A$1:$K$1,0),FALSE)</f>
        <v>1230</v>
      </c>
      <c r="X22">
        <f>VLOOKUP($N22,y_ref!$A:$K,MATCH(X$4,y_ref!$A$1:$K$1,0),FALSE)</f>
        <v>478</v>
      </c>
      <c r="Z22" s="7" t="str">
        <f t="shared" si="0"/>
        <v>C_IND_North</v>
      </c>
      <c r="AA22" s="6">
        <f>IF(Calibrate_Consumption!B22=0,O22,ROUND(Calibrate_Consumption!B22,2))</f>
        <v>3897.88</v>
      </c>
      <c r="AB22" s="6">
        <f>IF(Calibrate_Consumption!C22=0,P22,ROUND(Calibrate_Consumption!C22,2))</f>
        <v>4674.92</v>
      </c>
      <c r="AC22" s="6">
        <f>IF(Calibrate_Consumption!D22=0,Q22,ROUND(Calibrate_Consumption!D22,2))</f>
        <v>2856.5</v>
      </c>
      <c r="AD22" s="6">
        <f>IF(Calibrate_Consumption!E22=0,R22,ROUND(Calibrate_Consumption!E22,2))</f>
        <v>1384.61</v>
      </c>
      <c r="AE22" s="6">
        <f>IF(Calibrate_Consumption!F22=0,S22,ROUND(Calibrate_Consumption!F22,2))</f>
        <v>505.15</v>
      </c>
      <c r="AF22" s="6">
        <f>IF(Calibrate_Consumption!G22=0,T22,ROUND(Calibrate_Consumption!G22,2))</f>
        <v>32.97</v>
      </c>
      <c r="AG22" s="6">
        <f>IF(Calibrate_Consumption!H22=0,U22,ROUND(Calibrate_Consumption!H22,2))</f>
        <v>22.96</v>
      </c>
      <c r="AH22" s="6">
        <f>IF(Calibrate_Consumption!I22=0,V22,ROUND(Calibrate_Consumption!I22,2))</f>
        <v>8.99</v>
      </c>
      <c r="AI22" s="6">
        <f>IF(Calibrate_Consumption!J22=0,W22,ROUND(Calibrate_Consumption!J22,2))</f>
        <v>0</v>
      </c>
      <c r="AJ22" s="6">
        <f>IF(Calibrate_Consumption!K22=0,X22,ROUND(Calibrate_Consumption!K22,2))</f>
        <v>0</v>
      </c>
      <c r="AL22" s="1" t="str">
        <f t="shared" si="1"/>
        <v>C_IND_North</v>
      </c>
      <c r="AM22" s="8">
        <f t="shared" si="13"/>
        <v>0.24334290271132381</v>
      </c>
      <c r="AN22" s="8">
        <f t="shared" si="14"/>
        <v>0.36853629976580798</v>
      </c>
      <c r="AO22" s="8">
        <f t="shared" si="15"/>
        <v>-0.23274241203330648</v>
      </c>
      <c r="AP22" s="8">
        <f t="shared" si="16"/>
        <v>-0.59866376811594213</v>
      </c>
      <c r="AQ22" s="8">
        <f t="shared" si="17"/>
        <v>-0.84594388533089349</v>
      </c>
      <c r="AR22" s="8">
        <f t="shared" si="18"/>
        <v>-0.98939530395625608</v>
      </c>
      <c r="AS22" s="8">
        <f t="shared" si="19"/>
        <v>-0.99227456258411839</v>
      </c>
      <c r="AT22" s="8">
        <f t="shared" si="20"/>
        <v>-0.99644382911392415</v>
      </c>
      <c r="AU22" s="8">
        <f t="shared" si="21"/>
        <v>-1</v>
      </c>
      <c r="AV22" s="8">
        <f t="shared" si="22"/>
        <v>-1</v>
      </c>
    </row>
    <row r="23" spans="1:48" x14ac:dyDescent="0.25">
      <c r="A23" s="3" t="s">
        <v>35</v>
      </c>
      <c r="B23" s="4">
        <v>2640.2515302592628</v>
      </c>
      <c r="C23" s="4">
        <v>3082.9505168214796</v>
      </c>
      <c r="D23" s="4">
        <v>1885.2636974499801</v>
      </c>
      <c r="E23" s="4">
        <v>913.83698197286503</v>
      </c>
      <c r="F23" s="4">
        <v>333.04511001519643</v>
      </c>
      <c r="G23" s="4">
        <v>21.990309758272275</v>
      </c>
      <c r="H23" s="4">
        <v>14.977812724546931</v>
      </c>
      <c r="I23" s="4">
        <v>5.9917576317345613</v>
      </c>
      <c r="J23" s="4">
        <v>1.0009950339695446E-3</v>
      </c>
      <c r="K23" s="4">
        <v>1.0009950339695452E-3</v>
      </c>
      <c r="N23" s="1" t="str">
        <f t="shared" si="12"/>
        <v>C_IND_South</v>
      </c>
      <c r="O23">
        <f>VLOOKUP($N23,y_ref!$A:$K,MATCH(O$4,y_ref!$A$1:$K$1,0),FALSE)</f>
        <v>2559</v>
      </c>
      <c r="P23">
        <f>VLOOKUP($N23,y_ref!$A:$K,MATCH(P$4,y_ref!$A$1:$K$1,0),FALSE)</f>
        <v>3483</v>
      </c>
      <c r="Q23">
        <f>VLOOKUP($N23,y_ref!$A:$K,MATCH(Q$4,y_ref!$A$1:$K$1,0),FALSE)</f>
        <v>3796</v>
      </c>
      <c r="R23">
        <f>VLOOKUP($N23,y_ref!$A:$K,MATCH(R$4,y_ref!$A$1:$K$1,0),FALSE)</f>
        <v>3518</v>
      </c>
      <c r="S23">
        <f>VLOOKUP($N23,y_ref!$A:$K,MATCH(S$4,y_ref!$A$1:$K$1,0),FALSE)</f>
        <v>3344</v>
      </c>
      <c r="T23">
        <f>VLOOKUP($N23,y_ref!$A:$K,MATCH(T$4,y_ref!$A$1:$K$1,0),FALSE)</f>
        <v>3170</v>
      </c>
      <c r="U23">
        <f>VLOOKUP($N23,y_ref!$A:$K,MATCH(U$4,y_ref!$A$1:$K$1,0),FALSE)</f>
        <v>3030</v>
      </c>
      <c r="V23">
        <f>VLOOKUP($N23,y_ref!$A:$K,MATCH(V$4,y_ref!$A$1:$K$1,0),FALSE)</f>
        <v>2577</v>
      </c>
      <c r="W23">
        <f>VLOOKUP($N23,y_ref!$A:$K,MATCH(W$4,y_ref!$A$1:$K$1,0),FALSE)</f>
        <v>1254</v>
      </c>
      <c r="X23">
        <f>VLOOKUP($N23,y_ref!$A:$K,MATCH(X$4,y_ref!$A$1:$K$1,0),FALSE)</f>
        <v>488</v>
      </c>
      <c r="Z23" s="7" t="str">
        <f t="shared" si="0"/>
        <v>C_IND_South</v>
      </c>
      <c r="AA23" s="6">
        <f>IF(Calibrate_Consumption!B23=0,O23,ROUND(Calibrate_Consumption!B23,2))</f>
        <v>2640.25</v>
      </c>
      <c r="AB23" s="6">
        <f>IF(Calibrate_Consumption!C23=0,P23,ROUND(Calibrate_Consumption!C23,2))</f>
        <v>3082.95</v>
      </c>
      <c r="AC23" s="6">
        <f>IF(Calibrate_Consumption!D23=0,Q23,ROUND(Calibrate_Consumption!D23,2))</f>
        <v>1885.26</v>
      </c>
      <c r="AD23" s="6">
        <f>IF(Calibrate_Consumption!E23=0,R23,ROUND(Calibrate_Consumption!E23,2))</f>
        <v>913.84</v>
      </c>
      <c r="AE23" s="6">
        <f>IF(Calibrate_Consumption!F23=0,S23,ROUND(Calibrate_Consumption!F23,2))</f>
        <v>333.05</v>
      </c>
      <c r="AF23" s="6">
        <f>IF(Calibrate_Consumption!G23=0,T23,ROUND(Calibrate_Consumption!G23,2))</f>
        <v>21.99</v>
      </c>
      <c r="AG23" s="6">
        <f>IF(Calibrate_Consumption!H23=0,U23,ROUND(Calibrate_Consumption!H23,2))</f>
        <v>14.98</v>
      </c>
      <c r="AH23" s="6">
        <f>IF(Calibrate_Consumption!I23=0,V23,ROUND(Calibrate_Consumption!I23,2))</f>
        <v>5.99</v>
      </c>
      <c r="AI23" s="6">
        <f>IF(Calibrate_Consumption!J23=0,W23,ROUND(Calibrate_Consumption!J23,2))</f>
        <v>0</v>
      </c>
      <c r="AJ23" s="6">
        <f>IF(Calibrate_Consumption!K23=0,X23,ROUND(Calibrate_Consumption!K23,2))</f>
        <v>0</v>
      </c>
      <c r="AL23" s="1" t="str">
        <f t="shared" si="1"/>
        <v>C_IND_South</v>
      </c>
      <c r="AM23" s="8">
        <f t="shared" si="13"/>
        <v>3.1750683860883158E-2</v>
      </c>
      <c r="AN23" s="8">
        <f t="shared" si="14"/>
        <v>-0.11485788113695096</v>
      </c>
      <c r="AO23" s="8">
        <f t="shared" si="15"/>
        <v>-0.50335616438356168</v>
      </c>
      <c r="AP23" s="8">
        <f t="shared" si="16"/>
        <v>-0.74023877202956223</v>
      </c>
      <c r="AQ23" s="8">
        <f t="shared" si="17"/>
        <v>-0.90040370813397119</v>
      </c>
      <c r="AR23" s="8">
        <f t="shared" si="18"/>
        <v>-0.99306309148264993</v>
      </c>
      <c r="AS23" s="8">
        <f t="shared" si="19"/>
        <v>-0.99505610561056101</v>
      </c>
      <c r="AT23" s="8">
        <f t="shared" si="20"/>
        <v>-0.99767559177337994</v>
      </c>
      <c r="AU23" s="8">
        <f t="shared" si="21"/>
        <v>-1</v>
      </c>
      <c r="AV23" s="8">
        <f t="shared" si="22"/>
        <v>-1</v>
      </c>
    </row>
    <row r="24" spans="1:48" x14ac:dyDescent="0.25">
      <c r="A24" s="3" t="s">
        <v>34</v>
      </c>
      <c r="B24" s="4">
        <v>4994.0585357918808</v>
      </c>
      <c r="C24" s="4">
        <v>5831.3302164585693</v>
      </c>
      <c r="D24" s="4">
        <v>3563.3047946480551</v>
      </c>
      <c r="E24" s="4">
        <v>1725.4449350805187</v>
      </c>
      <c r="F24" s="4">
        <v>629.02802372911617</v>
      </c>
      <c r="G24" s="4">
        <v>41.063098537919515</v>
      </c>
      <c r="H24" s="4">
        <v>29.02121747404988</v>
      </c>
      <c r="I24" s="4">
        <v>12.01923009949383</v>
      </c>
      <c r="J24" s="4">
        <v>1.0006312069388585E-3</v>
      </c>
      <c r="K24" s="4">
        <v>1.0006312069388581E-3</v>
      </c>
      <c r="N24" s="1" t="str">
        <f t="shared" si="12"/>
        <v>C_IND_West</v>
      </c>
      <c r="O24">
        <f>VLOOKUP($N24,y_ref!$A:$K,MATCH(O$4,y_ref!$A$1:$K$1,0),FALSE)</f>
        <v>4688</v>
      </c>
      <c r="P24">
        <f>VLOOKUP($N24,y_ref!$A:$K,MATCH(P$4,y_ref!$A$1:$K$1,0),FALSE)</f>
        <v>5345</v>
      </c>
      <c r="Q24">
        <f>VLOOKUP($N24,y_ref!$A:$K,MATCH(Q$4,y_ref!$A$1:$K$1,0),FALSE)</f>
        <v>5826</v>
      </c>
      <c r="R24">
        <f>VLOOKUP($N24,y_ref!$A:$K,MATCH(R$4,y_ref!$A$1:$K$1,0),FALSE)</f>
        <v>5398</v>
      </c>
      <c r="S24">
        <f>VLOOKUP($N24,y_ref!$A:$K,MATCH(S$4,y_ref!$A$1:$K$1,0),FALSE)</f>
        <v>5131</v>
      </c>
      <c r="T24">
        <f>VLOOKUP($N24,y_ref!$A:$K,MATCH(T$4,y_ref!$A$1:$K$1,0),FALSE)</f>
        <v>4864</v>
      </c>
      <c r="U24">
        <f>VLOOKUP($N24,y_ref!$A:$K,MATCH(U$4,y_ref!$A$1:$K$1,0),FALSE)</f>
        <v>4650</v>
      </c>
      <c r="V24">
        <f>VLOOKUP($N24,y_ref!$A:$K,MATCH(V$4,y_ref!$A$1:$K$1,0),FALSE)</f>
        <v>3955</v>
      </c>
      <c r="W24">
        <f>VLOOKUP($N24,y_ref!$A:$K,MATCH(W$4,y_ref!$A$1:$K$1,0),FALSE)</f>
        <v>1924</v>
      </c>
      <c r="X24">
        <f>VLOOKUP($N24,y_ref!$A:$K,MATCH(X$4,y_ref!$A$1:$K$1,0),FALSE)</f>
        <v>748</v>
      </c>
      <c r="Z24" s="7" t="str">
        <f t="shared" si="0"/>
        <v>C_IND_West</v>
      </c>
      <c r="AA24" s="6">
        <f>IF(Calibrate_Consumption!B24=0,O24,ROUND(Calibrate_Consumption!B24,2))</f>
        <v>4994.0600000000004</v>
      </c>
      <c r="AB24" s="6">
        <f>IF(Calibrate_Consumption!C24=0,P24,ROUND(Calibrate_Consumption!C24,2))</f>
        <v>5831.33</v>
      </c>
      <c r="AC24" s="6">
        <f>IF(Calibrate_Consumption!D24=0,Q24,ROUND(Calibrate_Consumption!D24,2))</f>
        <v>3563.3</v>
      </c>
      <c r="AD24" s="6">
        <f>IF(Calibrate_Consumption!E24=0,R24,ROUND(Calibrate_Consumption!E24,2))</f>
        <v>1725.44</v>
      </c>
      <c r="AE24" s="6">
        <f>IF(Calibrate_Consumption!F24=0,S24,ROUND(Calibrate_Consumption!F24,2))</f>
        <v>629.03</v>
      </c>
      <c r="AF24" s="6">
        <f>IF(Calibrate_Consumption!G24=0,T24,ROUND(Calibrate_Consumption!G24,2))</f>
        <v>41.06</v>
      </c>
      <c r="AG24" s="6">
        <f>IF(Calibrate_Consumption!H24=0,U24,ROUND(Calibrate_Consumption!H24,2))</f>
        <v>29.02</v>
      </c>
      <c r="AH24" s="6">
        <f>IF(Calibrate_Consumption!I24=0,V24,ROUND(Calibrate_Consumption!I24,2))</f>
        <v>12.02</v>
      </c>
      <c r="AI24" s="6">
        <f>IF(Calibrate_Consumption!J24=0,W24,ROUND(Calibrate_Consumption!J24,2))</f>
        <v>0</v>
      </c>
      <c r="AJ24" s="6">
        <f>IF(Calibrate_Consumption!K24=0,X24,ROUND(Calibrate_Consumption!K24,2))</f>
        <v>0</v>
      </c>
      <c r="AL24" s="1" t="str">
        <f t="shared" si="1"/>
        <v>C_IND_West</v>
      </c>
      <c r="AM24" s="8">
        <f t="shared" si="13"/>
        <v>6.5285836177474493E-2</v>
      </c>
      <c r="AN24" s="8">
        <f t="shared" si="14"/>
        <v>9.0987839101964438E-2</v>
      </c>
      <c r="AO24" s="8">
        <f t="shared" si="15"/>
        <v>-0.3883796773086165</v>
      </c>
      <c r="AP24" s="8">
        <f t="shared" si="16"/>
        <v>-0.68035568729158946</v>
      </c>
      <c r="AQ24" s="8">
        <f t="shared" si="17"/>
        <v>-0.87740596374975643</v>
      </c>
      <c r="AR24" s="8">
        <f t="shared" si="18"/>
        <v>-0.99155838815789465</v>
      </c>
      <c r="AS24" s="8">
        <f t="shared" si="19"/>
        <v>-0.99375913978494612</v>
      </c>
      <c r="AT24" s="8">
        <f t="shared" si="20"/>
        <v>-0.99696080910240203</v>
      </c>
      <c r="AU24" s="8">
        <f t="shared" si="21"/>
        <v>-1</v>
      </c>
      <c r="AV24" s="8">
        <f t="shared" si="22"/>
        <v>-1</v>
      </c>
    </row>
    <row r="25" spans="1:48" x14ac:dyDescent="0.25">
      <c r="A25" s="3" t="s">
        <v>33</v>
      </c>
      <c r="B25" s="4">
        <v>222.97747432437504</v>
      </c>
      <c r="C25" s="4">
        <v>141.97500476224545</v>
      </c>
      <c r="D25" s="4">
        <v>85.919809800368654</v>
      </c>
      <c r="E25" s="4">
        <v>29.951548160216419</v>
      </c>
      <c r="F25" s="4">
        <v>11.98888741092507</v>
      </c>
      <c r="G25" s="4">
        <v>3.0009319555548837</v>
      </c>
      <c r="H25" s="4">
        <v>1.9982475269812998</v>
      </c>
      <c r="I25" s="4">
        <v>0.9990793047798544</v>
      </c>
      <c r="J25" s="4">
        <v>1.0000323155375389E-3</v>
      </c>
      <c r="K25" s="4">
        <v>1.0000323155375387E-3</v>
      </c>
      <c r="N25" s="1" t="str">
        <f t="shared" si="12"/>
        <v>C_ISR</v>
      </c>
      <c r="O25">
        <f>VLOOKUP($N25,y_ref!$A:$K,MATCH(O$4,y_ref!$A$1:$K$1,0),FALSE)</f>
        <v>223</v>
      </c>
      <c r="P25">
        <f>VLOOKUP($N25,y_ref!$A:$K,MATCH(P$4,y_ref!$A$1:$K$1,0),FALSE)</f>
        <v>142</v>
      </c>
      <c r="Q25">
        <f>VLOOKUP($N25,y_ref!$A:$K,MATCH(Q$4,y_ref!$A$1:$K$1,0),FALSE)</f>
        <v>83</v>
      </c>
      <c r="R25">
        <f>VLOOKUP($N25,y_ref!$A:$K,MATCH(R$4,y_ref!$A$1:$K$1,0),FALSE)</f>
        <v>85</v>
      </c>
      <c r="S25">
        <f>VLOOKUP($N25,y_ref!$A:$K,MATCH(S$4,y_ref!$A$1:$K$1,0),FALSE)</f>
        <v>90</v>
      </c>
      <c r="T25">
        <f>VLOOKUP($N25,y_ref!$A:$K,MATCH(T$4,y_ref!$A$1:$K$1,0),FALSE)</f>
        <v>95</v>
      </c>
      <c r="U25">
        <f>VLOOKUP($N25,y_ref!$A:$K,MATCH(U$4,y_ref!$A$1:$K$1,0),FALSE)</f>
        <v>95</v>
      </c>
      <c r="V25">
        <f>VLOOKUP($N25,y_ref!$A:$K,MATCH(V$4,y_ref!$A$1:$K$1,0),FALSE)</f>
        <v>1E-3</v>
      </c>
      <c r="W25">
        <f>VLOOKUP($N25,y_ref!$A:$K,MATCH(W$4,y_ref!$A$1:$K$1,0),FALSE)</f>
        <v>1E-3</v>
      </c>
      <c r="X25">
        <f>VLOOKUP($N25,y_ref!$A:$K,MATCH(X$4,y_ref!$A$1:$K$1,0),FALSE)</f>
        <v>1E-3</v>
      </c>
      <c r="Z25" s="7" t="str">
        <f t="shared" si="0"/>
        <v>C_ISR</v>
      </c>
      <c r="AA25" s="6">
        <f>IF(Calibrate_Consumption!B25=0,O25,ROUND(Calibrate_Consumption!B25,2))</f>
        <v>222.98</v>
      </c>
      <c r="AB25" s="6">
        <f>IF(Calibrate_Consumption!C25=0,P25,ROUND(Calibrate_Consumption!C25,2))</f>
        <v>141.97999999999999</v>
      </c>
      <c r="AC25" s="6">
        <f>IF(Calibrate_Consumption!D25=0,Q25,ROUND(Calibrate_Consumption!D25,2))</f>
        <v>85.92</v>
      </c>
      <c r="AD25" s="6">
        <f>IF(Calibrate_Consumption!E25=0,R25,ROUND(Calibrate_Consumption!E25,2))</f>
        <v>29.95</v>
      </c>
      <c r="AE25" s="6">
        <f>IF(Calibrate_Consumption!F25=0,S25,ROUND(Calibrate_Consumption!F25,2))</f>
        <v>11.99</v>
      </c>
      <c r="AF25" s="6">
        <f>IF(Calibrate_Consumption!G25=0,T25,ROUND(Calibrate_Consumption!G25,2))</f>
        <v>3</v>
      </c>
      <c r="AG25" s="6">
        <f>IF(Calibrate_Consumption!H25=0,U25,ROUND(Calibrate_Consumption!H25,2))</f>
        <v>2</v>
      </c>
      <c r="AH25" s="6">
        <f>IF(Calibrate_Consumption!I25=0,V25,ROUND(Calibrate_Consumption!I25,2))</f>
        <v>1</v>
      </c>
      <c r="AI25" s="6">
        <f>IF(Calibrate_Consumption!J25=0,W25,ROUND(Calibrate_Consumption!J25,2))</f>
        <v>0</v>
      </c>
      <c r="AJ25" s="6">
        <f>IF(Calibrate_Consumption!K25=0,X25,ROUND(Calibrate_Consumption!K25,2))</f>
        <v>0</v>
      </c>
      <c r="AL25" s="1" t="str">
        <f t="shared" si="1"/>
        <v>C_ISR</v>
      </c>
      <c r="AM25" s="8">
        <f t="shared" si="13"/>
        <v>-8.9686098654754404E-5</v>
      </c>
      <c r="AN25" s="8">
        <f t="shared" si="14"/>
        <v>-1.4084507042260726E-4</v>
      </c>
      <c r="AO25" s="8">
        <f t="shared" si="15"/>
        <v>3.5180722891566284E-2</v>
      </c>
      <c r="AP25" s="8">
        <f t="shared" si="16"/>
        <v>-0.64764705882352935</v>
      </c>
      <c r="AQ25" s="8">
        <f t="shared" si="17"/>
        <v>-0.86677777777777787</v>
      </c>
      <c r="AR25" s="8">
        <f t="shared" si="18"/>
        <v>-0.96842105263157896</v>
      </c>
      <c r="AS25" s="8">
        <f t="shared" si="19"/>
        <v>-0.97894736842105268</v>
      </c>
      <c r="AT25" s="8">
        <f t="shared" si="20"/>
        <v>999</v>
      </c>
      <c r="AU25" s="8">
        <f t="shared" si="21"/>
        <v>-1</v>
      </c>
      <c r="AV25" s="8">
        <f t="shared" si="22"/>
        <v>-1</v>
      </c>
    </row>
    <row r="26" spans="1:48" x14ac:dyDescent="0.25">
      <c r="A26" s="3" t="s">
        <v>31</v>
      </c>
      <c r="B26" s="4">
        <v>391.15619860333396</v>
      </c>
      <c r="C26" s="4">
        <v>134.96571359411297</v>
      </c>
      <c r="D26" s="4">
        <v>69.042771037441369</v>
      </c>
      <c r="E26" s="4">
        <v>23.96910725012555</v>
      </c>
      <c r="F26" s="4">
        <v>10.993704681067209</v>
      </c>
      <c r="G26" s="4">
        <v>5.0033408124497214</v>
      </c>
      <c r="H26" s="4">
        <v>9.9949165719441057E-4</v>
      </c>
      <c r="I26" s="4">
        <v>9.9974620846575131E-4</v>
      </c>
      <c r="J26" s="4">
        <v>1.0003917379974314E-3</v>
      </c>
      <c r="K26" s="4">
        <v>1.0003917379974316E-3</v>
      </c>
      <c r="N26" s="1" t="str">
        <f t="shared" si="12"/>
        <v>C_ITA</v>
      </c>
      <c r="O26">
        <f>VLOOKUP($N26,y_ref!$A:$K,MATCH(O$4,y_ref!$A$1:$K$1,0),FALSE)</f>
        <v>391</v>
      </c>
      <c r="P26">
        <f>VLOOKUP($N26,y_ref!$A:$K,MATCH(P$4,y_ref!$A$1:$K$1,0),FALSE)</f>
        <v>135</v>
      </c>
      <c r="Q26">
        <f>VLOOKUP($N26,y_ref!$A:$K,MATCH(Q$4,y_ref!$A$1:$K$1,0),FALSE)</f>
        <v>70</v>
      </c>
      <c r="R26">
        <f>VLOOKUP($N26,y_ref!$A:$K,MATCH(R$4,y_ref!$A$1:$K$1,0),FALSE)</f>
        <v>37</v>
      </c>
      <c r="S26">
        <f>VLOOKUP($N26,y_ref!$A:$K,MATCH(S$4,y_ref!$A$1:$K$1,0),FALSE)</f>
        <v>23</v>
      </c>
      <c r="T26">
        <f>VLOOKUP($N26,y_ref!$A:$K,MATCH(T$4,y_ref!$A$1:$K$1,0),FALSE)</f>
        <v>10</v>
      </c>
      <c r="U26">
        <f>VLOOKUP($N26,y_ref!$A:$K,MATCH(U$4,y_ref!$A$1:$K$1,0),FALSE)</f>
        <v>6</v>
      </c>
      <c r="V26">
        <f>VLOOKUP($N26,y_ref!$A:$K,MATCH(V$4,y_ref!$A$1:$K$1,0),FALSE)</f>
        <v>1E-3</v>
      </c>
      <c r="W26">
        <f>VLOOKUP($N26,y_ref!$A:$K,MATCH(W$4,y_ref!$A$1:$K$1,0),FALSE)</f>
        <v>1E-3</v>
      </c>
      <c r="X26">
        <f>VLOOKUP($N26,y_ref!$A:$K,MATCH(X$4,y_ref!$A$1:$K$1,0),FALSE)</f>
        <v>1E-3</v>
      </c>
      <c r="Z26" s="7" t="str">
        <f t="shared" si="0"/>
        <v>C_ITA</v>
      </c>
      <c r="AA26" s="6">
        <f>IF(Calibrate_Consumption!B26=0,O26,ROUND(Calibrate_Consumption!B26,2))</f>
        <v>391.16</v>
      </c>
      <c r="AB26" s="6">
        <f>IF(Calibrate_Consumption!C26=0,P26,ROUND(Calibrate_Consumption!C26,2))</f>
        <v>134.97</v>
      </c>
      <c r="AC26" s="6">
        <f>IF(Calibrate_Consumption!D26=0,Q26,ROUND(Calibrate_Consumption!D26,2))</f>
        <v>69.040000000000006</v>
      </c>
      <c r="AD26" s="6">
        <f>IF(Calibrate_Consumption!E26=0,R26,ROUND(Calibrate_Consumption!E26,2))</f>
        <v>23.97</v>
      </c>
      <c r="AE26" s="6">
        <f>IF(Calibrate_Consumption!F26=0,S26,ROUND(Calibrate_Consumption!F26,2))</f>
        <v>10.99</v>
      </c>
      <c r="AF26" s="6">
        <f>IF(Calibrate_Consumption!G26=0,T26,ROUND(Calibrate_Consumption!G26,2))</f>
        <v>5</v>
      </c>
      <c r="AG26" s="6">
        <f>IF(Calibrate_Consumption!H26=0,U26,ROUND(Calibrate_Consumption!H26,2))</f>
        <v>0</v>
      </c>
      <c r="AH26" s="6">
        <f>IF(Calibrate_Consumption!I26=0,V26,ROUND(Calibrate_Consumption!I26,2))</f>
        <v>0</v>
      </c>
      <c r="AI26" s="6">
        <f>IF(Calibrate_Consumption!J26=0,W26,ROUND(Calibrate_Consumption!J26,2))</f>
        <v>0</v>
      </c>
      <c r="AJ26" s="6">
        <f>IF(Calibrate_Consumption!K26=0,X26,ROUND(Calibrate_Consumption!K26,2))</f>
        <v>0</v>
      </c>
      <c r="AL26" s="1" t="str">
        <f t="shared" si="1"/>
        <v>C_ITA</v>
      </c>
      <c r="AM26" s="8">
        <f t="shared" si="13"/>
        <v>4.0920716112538368E-4</v>
      </c>
      <c r="AN26" s="8">
        <f t="shared" si="14"/>
        <v>-2.2222222222223064E-4</v>
      </c>
      <c r="AO26" s="8">
        <f t="shared" si="15"/>
        <v>-1.3714285714285625E-2</v>
      </c>
      <c r="AP26" s="8">
        <f t="shared" si="16"/>
        <v>-0.35216216216216217</v>
      </c>
      <c r="AQ26" s="8">
        <f t="shared" si="17"/>
        <v>-0.52217391304347827</v>
      </c>
      <c r="AR26" s="8">
        <f t="shared" si="18"/>
        <v>-0.5</v>
      </c>
      <c r="AS26" s="8">
        <f t="shared" si="19"/>
        <v>-1</v>
      </c>
      <c r="AT26" s="8">
        <f t="shared" si="20"/>
        <v>-1</v>
      </c>
      <c r="AU26" s="8">
        <f t="shared" si="21"/>
        <v>-1</v>
      </c>
      <c r="AV26" s="8">
        <f t="shared" si="22"/>
        <v>-1</v>
      </c>
    </row>
    <row r="27" spans="1:48" x14ac:dyDescent="0.25">
      <c r="A27" s="3" t="s">
        <v>39</v>
      </c>
      <c r="B27" s="4">
        <v>3624.3721498694881</v>
      </c>
      <c r="C27" s="4">
        <v>3627.0387093656236</v>
      </c>
      <c r="D27" s="4">
        <v>1864.9763163226237</v>
      </c>
      <c r="E27" s="4">
        <v>649.54161202022624</v>
      </c>
      <c r="F27" s="4">
        <v>287.02420684554693</v>
      </c>
      <c r="G27" s="4">
        <v>144.92870099499225</v>
      </c>
      <c r="H27" s="4">
        <v>9.984805074379063E-4</v>
      </c>
      <c r="I27" s="4">
        <v>9.9858453560070057E-4</v>
      </c>
      <c r="J27" s="4">
        <v>1.0009269780365503E-3</v>
      </c>
      <c r="K27" s="4">
        <v>1.0009269780365509E-3</v>
      </c>
      <c r="N27" s="1" t="str">
        <f t="shared" si="12"/>
        <v>C_JPN</v>
      </c>
      <c r="O27">
        <f>VLOOKUP($N27,y_ref!$A:$K,MATCH(O$4,y_ref!$A$1:$K$1,0),FALSE)</f>
        <v>3625</v>
      </c>
      <c r="P27">
        <f>VLOOKUP($N27,y_ref!$A:$K,MATCH(P$4,y_ref!$A$1:$K$1,0),FALSE)</f>
        <v>3627</v>
      </c>
      <c r="Q27">
        <f>VLOOKUP($N27,y_ref!$A:$K,MATCH(Q$4,y_ref!$A$1:$K$1,0),FALSE)</f>
        <v>3446</v>
      </c>
      <c r="R27">
        <f>VLOOKUP($N27,y_ref!$A:$K,MATCH(R$4,y_ref!$A$1:$K$1,0),FALSE)</f>
        <v>2720</v>
      </c>
      <c r="S27">
        <f>VLOOKUP($N27,y_ref!$A:$K,MATCH(S$4,y_ref!$A$1:$K$1,0),FALSE)</f>
        <v>2249</v>
      </c>
      <c r="T27">
        <f>VLOOKUP($N27,y_ref!$A:$K,MATCH(T$4,y_ref!$A$1:$K$1,0),FALSE)</f>
        <v>1523</v>
      </c>
      <c r="U27">
        <f>VLOOKUP($N27,y_ref!$A:$K,MATCH(U$4,y_ref!$A$1:$K$1,0),FALSE)</f>
        <v>943</v>
      </c>
      <c r="V27">
        <f>VLOOKUP($N27,y_ref!$A:$K,MATCH(V$4,y_ref!$A$1:$K$1,0),FALSE)</f>
        <v>725</v>
      </c>
      <c r="W27">
        <f>VLOOKUP($N27,y_ref!$A:$K,MATCH(W$4,y_ref!$A$1:$K$1,0),FALSE)</f>
        <v>653</v>
      </c>
      <c r="X27">
        <f>VLOOKUP($N27,y_ref!$A:$K,MATCH(X$4,y_ref!$A$1:$K$1,0),FALSE)</f>
        <v>363</v>
      </c>
      <c r="Z27" s="7" t="str">
        <f t="shared" si="0"/>
        <v>C_JPN</v>
      </c>
      <c r="AA27" s="6">
        <f>IF(Calibrate_Consumption!B27=0,O27,ROUND(Calibrate_Consumption!B27,2))</f>
        <v>3624.37</v>
      </c>
      <c r="AB27" s="6">
        <f>IF(Calibrate_Consumption!C27=0,P27,ROUND(Calibrate_Consumption!C27,2))</f>
        <v>3627.04</v>
      </c>
      <c r="AC27" s="6">
        <f>IF(Calibrate_Consumption!D27=0,Q27,ROUND(Calibrate_Consumption!D27,2))</f>
        <v>1864.98</v>
      </c>
      <c r="AD27" s="6">
        <f>IF(Calibrate_Consumption!E27=0,R27,ROUND(Calibrate_Consumption!E27,2))</f>
        <v>649.54</v>
      </c>
      <c r="AE27" s="6">
        <f>IF(Calibrate_Consumption!F27=0,S27,ROUND(Calibrate_Consumption!F27,2))</f>
        <v>287.02</v>
      </c>
      <c r="AF27" s="6">
        <f>IF(Calibrate_Consumption!G27=0,T27,ROUND(Calibrate_Consumption!G27,2))</f>
        <v>144.93</v>
      </c>
      <c r="AG27" s="6">
        <f>IF(Calibrate_Consumption!H27=0,U27,ROUND(Calibrate_Consumption!H27,2))</f>
        <v>0</v>
      </c>
      <c r="AH27" s="6">
        <f>IF(Calibrate_Consumption!I27=0,V27,ROUND(Calibrate_Consumption!I27,2))</f>
        <v>0</v>
      </c>
      <c r="AI27" s="6">
        <f>IF(Calibrate_Consumption!J27=0,W27,ROUND(Calibrate_Consumption!J27,2))</f>
        <v>0</v>
      </c>
      <c r="AJ27" s="6">
        <f>IF(Calibrate_Consumption!K27=0,X27,ROUND(Calibrate_Consumption!K27,2))</f>
        <v>0</v>
      </c>
      <c r="AL27" s="1" t="str">
        <f t="shared" si="1"/>
        <v>C_JPN</v>
      </c>
      <c r="AM27" s="8">
        <f t="shared" si="13"/>
        <v>-1.7379310344830596E-4</v>
      </c>
      <c r="AN27" s="8">
        <f t="shared" si="14"/>
        <v>1.1028398125162288E-5</v>
      </c>
      <c r="AO27" s="8">
        <f t="shared" si="15"/>
        <v>-0.45879860708067322</v>
      </c>
      <c r="AP27" s="8">
        <f t="shared" si="16"/>
        <v>-0.76119852941176469</v>
      </c>
      <c r="AQ27" s="8">
        <f t="shared" si="17"/>
        <v>-0.87237883503779456</v>
      </c>
      <c r="AR27" s="8">
        <f t="shared" si="18"/>
        <v>-0.90483913328956</v>
      </c>
      <c r="AS27" s="8">
        <f t="shared" si="19"/>
        <v>-1</v>
      </c>
      <c r="AT27" s="8">
        <f t="shared" si="20"/>
        <v>-1</v>
      </c>
      <c r="AU27" s="8">
        <f t="shared" si="21"/>
        <v>-1</v>
      </c>
      <c r="AV27" s="8">
        <f t="shared" si="22"/>
        <v>-1</v>
      </c>
    </row>
    <row r="28" spans="1:48" x14ac:dyDescent="0.25">
      <c r="A28" s="3" t="s">
        <v>14</v>
      </c>
      <c r="B28" s="4">
        <v>1458.7164399735398</v>
      </c>
      <c r="C28" s="4">
        <v>1952.8460199932031</v>
      </c>
      <c r="D28" s="4">
        <v>1044.0537066381899</v>
      </c>
      <c r="E28" s="4">
        <v>225.45841797922927</v>
      </c>
      <c r="F28" s="4">
        <v>84.124663527567861</v>
      </c>
      <c r="G28" s="4">
        <v>36.956851197172313</v>
      </c>
      <c r="H28" s="4">
        <v>29.026883516341243</v>
      </c>
      <c r="I28" s="4">
        <v>18.155725467798206</v>
      </c>
      <c r="J28" s="4">
        <v>1.0010203579022168E-3</v>
      </c>
      <c r="K28" s="4">
        <v>1.0010203579022166E-3</v>
      </c>
      <c r="N28" s="1" t="str">
        <f t="shared" si="12"/>
        <v>C_KAZ</v>
      </c>
      <c r="O28">
        <f>VLOOKUP($N28,y_ref!$A:$K,MATCH(O$4,y_ref!$A$1:$K$1,0),FALSE)</f>
        <v>1459</v>
      </c>
      <c r="P28">
        <f>VLOOKUP($N28,y_ref!$A:$K,MATCH(P$4,y_ref!$A$1:$K$1,0),FALSE)</f>
        <v>1954</v>
      </c>
      <c r="Q28">
        <f>VLOOKUP($N28,y_ref!$A:$K,MATCH(Q$4,y_ref!$A$1:$K$1,0),FALSE)</f>
        <v>1954</v>
      </c>
      <c r="R28">
        <f>VLOOKUP($N28,y_ref!$A:$K,MATCH(R$4,y_ref!$A$1:$K$1,0),FALSE)</f>
        <v>2032</v>
      </c>
      <c r="S28">
        <f>VLOOKUP($N28,y_ref!$A:$K,MATCH(S$4,y_ref!$A$1:$K$1,0),FALSE)</f>
        <v>2032</v>
      </c>
      <c r="T28">
        <f>VLOOKUP($N28,y_ref!$A:$K,MATCH(T$4,y_ref!$A$1:$K$1,0),FALSE)</f>
        <v>2032</v>
      </c>
      <c r="U28">
        <f>VLOOKUP($N28,y_ref!$A:$K,MATCH(U$4,y_ref!$A$1:$K$1,0),FALSE)</f>
        <v>2032</v>
      </c>
      <c r="V28">
        <f>VLOOKUP($N28,y_ref!$A:$K,MATCH(V$4,y_ref!$A$1:$K$1,0),FALSE)</f>
        <v>2032</v>
      </c>
      <c r="W28">
        <f>VLOOKUP($N28,y_ref!$A:$K,MATCH(W$4,y_ref!$A$1:$K$1,0),FALSE)</f>
        <v>2032</v>
      </c>
      <c r="X28">
        <f>VLOOKUP($N28,y_ref!$A:$K,MATCH(X$4,y_ref!$A$1:$K$1,0),FALSE)</f>
        <v>2032</v>
      </c>
      <c r="Z28" s="7" t="str">
        <f t="shared" si="0"/>
        <v>C_KAZ</v>
      </c>
      <c r="AA28" s="6">
        <f>IF(Calibrate_Consumption!B28=0,O28,ROUND(Calibrate_Consumption!B28,2))</f>
        <v>1458.72</v>
      </c>
      <c r="AB28" s="6">
        <f>IF(Calibrate_Consumption!C28=0,P28,ROUND(Calibrate_Consumption!C28,2))</f>
        <v>1952.85</v>
      </c>
      <c r="AC28" s="6">
        <f>IF(Calibrate_Consumption!D28=0,Q28,ROUND(Calibrate_Consumption!D28,2))</f>
        <v>1044.05</v>
      </c>
      <c r="AD28" s="6">
        <f>IF(Calibrate_Consumption!E28=0,R28,ROUND(Calibrate_Consumption!E28,2))</f>
        <v>225.46</v>
      </c>
      <c r="AE28" s="6">
        <f>IF(Calibrate_Consumption!F28=0,S28,ROUND(Calibrate_Consumption!F28,2))</f>
        <v>84.12</v>
      </c>
      <c r="AF28" s="6">
        <f>IF(Calibrate_Consumption!G28=0,T28,ROUND(Calibrate_Consumption!G28,2))</f>
        <v>36.96</v>
      </c>
      <c r="AG28" s="6">
        <f>IF(Calibrate_Consumption!H28=0,U28,ROUND(Calibrate_Consumption!H28,2))</f>
        <v>29.03</v>
      </c>
      <c r="AH28" s="6">
        <f>IF(Calibrate_Consumption!I28=0,V28,ROUND(Calibrate_Consumption!I28,2))</f>
        <v>18.16</v>
      </c>
      <c r="AI28" s="6">
        <f>IF(Calibrate_Consumption!J28=0,W28,ROUND(Calibrate_Consumption!J28,2))</f>
        <v>0</v>
      </c>
      <c r="AJ28" s="6">
        <f>IF(Calibrate_Consumption!K28=0,X28,ROUND(Calibrate_Consumption!K28,2))</f>
        <v>0</v>
      </c>
      <c r="AL28" s="1" t="str">
        <f t="shared" si="1"/>
        <v>C_KAZ</v>
      </c>
      <c r="AM28" s="8">
        <f t="shared" si="13"/>
        <v>-1.9191226867715746E-4</v>
      </c>
      <c r="AN28" s="8">
        <f t="shared" si="14"/>
        <v>-5.8853633572164327E-4</v>
      </c>
      <c r="AO28" s="8">
        <f t="shared" si="15"/>
        <v>-0.46568577277379736</v>
      </c>
      <c r="AP28" s="8">
        <f t="shared" si="16"/>
        <v>-0.88904527559055113</v>
      </c>
      <c r="AQ28" s="8">
        <f t="shared" si="17"/>
        <v>-0.9586023622047245</v>
      </c>
      <c r="AR28" s="8">
        <f t="shared" si="18"/>
        <v>-0.9818110236220472</v>
      </c>
      <c r="AS28" s="8">
        <f t="shared" si="19"/>
        <v>-0.98571358267716536</v>
      </c>
      <c r="AT28" s="8">
        <f t="shared" si="20"/>
        <v>-0.99106299212598425</v>
      </c>
      <c r="AU28" s="8">
        <f t="shared" si="21"/>
        <v>-1</v>
      </c>
      <c r="AV28" s="8">
        <f t="shared" si="22"/>
        <v>-1</v>
      </c>
    </row>
    <row r="29" spans="1:48" x14ac:dyDescent="0.25">
      <c r="A29" s="3" t="s">
        <v>38</v>
      </c>
      <c r="B29" s="4">
        <v>2512.5755078238735</v>
      </c>
      <c r="C29" s="4">
        <v>2285.4707014512232</v>
      </c>
      <c r="D29" s="4">
        <v>1397.7552379250169</v>
      </c>
      <c r="E29" s="4">
        <v>676.82145479865096</v>
      </c>
      <c r="F29" s="4">
        <v>246.71011230637035</v>
      </c>
      <c r="G29" s="4">
        <v>16.022036785880925</v>
      </c>
      <c r="H29" s="4">
        <v>11.004071935408087</v>
      </c>
      <c r="I29" s="4">
        <v>5.0024235113368203</v>
      </c>
      <c r="J29" s="4">
        <v>9.9949098350065203E-4</v>
      </c>
      <c r="K29" s="4">
        <v>9.9949098350065224E-4</v>
      </c>
      <c r="N29" s="1" t="str">
        <f t="shared" si="12"/>
        <v>C_KOR</v>
      </c>
      <c r="O29">
        <f>VLOOKUP($N29,y_ref!$A:$K,MATCH(O$4,y_ref!$A$1:$K$1,0),FALSE)</f>
        <v>2512</v>
      </c>
      <c r="P29">
        <f>VLOOKUP($N29,y_ref!$A:$K,MATCH(P$4,y_ref!$A$1:$K$1,0),FALSE)</f>
        <v>2286</v>
      </c>
      <c r="Q29">
        <f>VLOOKUP($N29,y_ref!$A:$K,MATCH(Q$4,y_ref!$A$1:$K$1,0),FALSE)</f>
        <v>2309</v>
      </c>
      <c r="R29">
        <f>VLOOKUP($N29,y_ref!$A:$K,MATCH(R$4,y_ref!$A$1:$K$1,0),FALSE)</f>
        <v>1829</v>
      </c>
      <c r="S29">
        <f>VLOOKUP($N29,y_ref!$A:$K,MATCH(S$4,y_ref!$A$1:$K$1,0),FALSE)</f>
        <v>1463</v>
      </c>
      <c r="T29">
        <f>VLOOKUP($N29,y_ref!$A:$K,MATCH(T$4,y_ref!$A$1:$K$1,0),FALSE)</f>
        <v>1029</v>
      </c>
      <c r="U29">
        <f>VLOOKUP($N29,y_ref!$A:$K,MATCH(U$4,y_ref!$A$1:$K$1,0),FALSE)</f>
        <v>869</v>
      </c>
      <c r="V29">
        <f>VLOOKUP($N29,y_ref!$A:$K,MATCH(V$4,y_ref!$A$1:$K$1,0),FALSE)</f>
        <v>320</v>
      </c>
      <c r="W29">
        <f>VLOOKUP($N29,y_ref!$A:$K,MATCH(W$4,y_ref!$A$1:$K$1,0),FALSE)</f>
        <v>1E-3</v>
      </c>
      <c r="X29">
        <f>VLOOKUP($N29,y_ref!$A:$K,MATCH(X$4,y_ref!$A$1:$K$1,0),FALSE)</f>
        <v>1E-3</v>
      </c>
      <c r="Z29" s="7" t="str">
        <f t="shared" si="0"/>
        <v>C_KOR</v>
      </c>
      <c r="AA29" s="6">
        <f>IF(Calibrate_Consumption!B29=0,O29,ROUND(Calibrate_Consumption!B29,2))</f>
        <v>2512.58</v>
      </c>
      <c r="AB29" s="6">
        <f>IF(Calibrate_Consumption!C29=0,P29,ROUND(Calibrate_Consumption!C29,2))</f>
        <v>2285.4699999999998</v>
      </c>
      <c r="AC29" s="6">
        <f>IF(Calibrate_Consumption!D29=0,Q29,ROUND(Calibrate_Consumption!D29,2))</f>
        <v>1397.76</v>
      </c>
      <c r="AD29" s="6">
        <f>IF(Calibrate_Consumption!E29=0,R29,ROUND(Calibrate_Consumption!E29,2))</f>
        <v>676.82</v>
      </c>
      <c r="AE29" s="6">
        <f>IF(Calibrate_Consumption!F29=0,S29,ROUND(Calibrate_Consumption!F29,2))</f>
        <v>246.71</v>
      </c>
      <c r="AF29" s="6">
        <f>IF(Calibrate_Consumption!G29=0,T29,ROUND(Calibrate_Consumption!G29,2))</f>
        <v>16.02</v>
      </c>
      <c r="AG29" s="6">
        <f>IF(Calibrate_Consumption!H29=0,U29,ROUND(Calibrate_Consumption!H29,2))</f>
        <v>11</v>
      </c>
      <c r="AH29" s="6">
        <f>IF(Calibrate_Consumption!I29=0,V29,ROUND(Calibrate_Consumption!I29,2))</f>
        <v>5</v>
      </c>
      <c r="AI29" s="6">
        <f>IF(Calibrate_Consumption!J29=0,W29,ROUND(Calibrate_Consumption!J29,2))</f>
        <v>0</v>
      </c>
      <c r="AJ29" s="6">
        <f>IF(Calibrate_Consumption!K29=0,X29,ROUND(Calibrate_Consumption!K29,2))</f>
        <v>0</v>
      </c>
      <c r="AL29" s="1" t="str">
        <f t="shared" si="1"/>
        <v>C_KOR</v>
      </c>
      <c r="AM29" s="8">
        <f t="shared" si="13"/>
        <v>2.3089171974519397E-4</v>
      </c>
      <c r="AN29" s="8">
        <f t="shared" si="14"/>
        <v>-2.3184601924768159E-4</v>
      </c>
      <c r="AO29" s="8">
        <f t="shared" si="15"/>
        <v>-0.39464703334776963</v>
      </c>
      <c r="AP29" s="8">
        <f t="shared" si="16"/>
        <v>-0.62995079278294142</v>
      </c>
      <c r="AQ29" s="8">
        <f t="shared" si="17"/>
        <v>-0.83136705399863298</v>
      </c>
      <c r="AR29" s="8">
        <f t="shared" si="18"/>
        <v>-0.98443148688046644</v>
      </c>
      <c r="AS29" s="8">
        <f t="shared" si="19"/>
        <v>-0.98734177215189878</v>
      </c>
      <c r="AT29" s="8">
        <f t="shared" si="20"/>
        <v>-0.984375</v>
      </c>
      <c r="AU29" s="8">
        <f t="shared" si="21"/>
        <v>-1</v>
      </c>
      <c r="AV29" s="8">
        <f t="shared" si="22"/>
        <v>-1</v>
      </c>
    </row>
    <row r="30" spans="1:48" x14ac:dyDescent="0.25">
      <c r="A30" s="3" t="s">
        <v>23</v>
      </c>
      <c r="B30" s="4">
        <v>179.97762820202237</v>
      </c>
      <c r="C30" s="4">
        <v>293.95593024770835</v>
      </c>
      <c r="D30" s="4">
        <v>177.91438539825765</v>
      </c>
      <c r="E30" s="4">
        <v>60.938006529393235</v>
      </c>
      <c r="F30" s="4">
        <v>25.992422370455508</v>
      </c>
      <c r="G30" s="4">
        <v>7.0065273186957011</v>
      </c>
      <c r="H30" s="4">
        <v>4.0033020412035709</v>
      </c>
      <c r="I30" s="4">
        <v>2.0021684237293802</v>
      </c>
      <c r="J30" s="4">
        <v>1.0013430483578425E-3</v>
      </c>
      <c r="K30" s="4">
        <v>1.0013430482076731E-3</v>
      </c>
      <c r="N30" s="1" t="str">
        <f t="shared" si="12"/>
        <v>C_MAR</v>
      </c>
      <c r="O30">
        <f>VLOOKUP($N30,y_ref!$A:$K,MATCH(O$4,y_ref!$A$1:$K$1,0),FALSE)</f>
        <v>180</v>
      </c>
      <c r="P30">
        <f>VLOOKUP($N30,y_ref!$A:$K,MATCH(P$4,y_ref!$A$1:$K$1,0),FALSE)</f>
        <v>294</v>
      </c>
      <c r="Q30">
        <f>VLOOKUP($N30,y_ref!$A:$K,MATCH(Q$4,y_ref!$A$1:$K$1,0),FALSE)</f>
        <v>425</v>
      </c>
      <c r="R30">
        <f>VLOOKUP($N30,y_ref!$A:$K,MATCH(R$4,y_ref!$A$1:$K$1,0),FALSE)</f>
        <v>588</v>
      </c>
      <c r="S30">
        <f>VLOOKUP($N30,y_ref!$A:$K,MATCH(S$4,y_ref!$A$1:$K$1,0),FALSE)</f>
        <v>555</v>
      </c>
      <c r="T30">
        <f>VLOOKUP($N30,y_ref!$A:$K,MATCH(T$4,y_ref!$A$1:$K$1,0),FALSE)</f>
        <v>523</v>
      </c>
      <c r="U30">
        <f>VLOOKUP($N30,y_ref!$A:$K,MATCH(U$4,y_ref!$A$1:$K$1,0),FALSE)</f>
        <v>490</v>
      </c>
      <c r="V30">
        <f>VLOOKUP($N30,y_ref!$A:$K,MATCH(V$4,y_ref!$A$1:$K$1,0),FALSE)</f>
        <v>457</v>
      </c>
      <c r="W30">
        <f>VLOOKUP($N30,y_ref!$A:$K,MATCH(W$4,y_ref!$A$1:$K$1,0),FALSE)</f>
        <v>425</v>
      </c>
      <c r="X30">
        <f>VLOOKUP($N30,y_ref!$A:$K,MATCH(X$4,y_ref!$A$1:$K$1,0),FALSE)</f>
        <v>392</v>
      </c>
      <c r="Z30" s="7" t="str">
        <f t="shared" si="0"/>
        <v>C_MAR</v>
      </c>
      <c r="AA30" s="6">
        <f>IF(Calibrate_Consumption!B30=0,O30,ROUND(Calibrate_Consumption!B30,2))</f>
        <v>179.98</v>
      </c>
      <c r="AB30" s="6">
        <f>IF(Calibrate_Consumption!C30=0,P30,ROUND(Calibrate_Consumption!C30,2))</f>
        <v>293.95999999999998</v>
      </c>
      <c r="AC30" s="6">
        <f>IF(Calibrate_Consumption!D30=0,Q30,ROUND(Calibrate_Consumption!D30,2))</f>
        <v>177.91</v>
      </c>
      <c r="AD30" s="6">
        <f>IF(Calibrate_Consumption!E30=0,R30,ROUND(Calibrate_Consumption!E30,2))</f>
        <v>60.94</v>
      </c>
      <c r="AE30" s="6">
        <f>IF(Calibrate_Consumption!F30=0,S30,ROUND(Calibrate_Consumption!F30,2))</f>
        <v>25.99</v>
      </c>
      <c r="AF30" s="6">
        <f>IF(Calibrate_Consumption!G30=0,T30,ROUND(Calibrate_Consumption!G30,2))</f>
        <v>7.01</v>
      </c>
      <c r="AG30" s="6">
        <f>IF(Calibrate_Consumption!H30=0,U30,ROUND(Calibrate_Consumption!H30,2))</f>
        <v>4</v>
      </c>
      <c r="AH30" s="6">
        <f>IF(Calibrate_Consumption!I30=0,V30,ROUND(Calibrate_Consumption!I30,2))</f>
        <v>2</v>
      </c>
      <c r="AI30" s="6">
        <f>IF(Calibrate_Consumption!J30=0,W30,ROUND(Calibrate_Consumption!J30,2))</f>
        <v>0</v>
      </c>
      <c r="AJ30" s="6">
        <f>IF(Calibrate_Consumption!K30=0,X30,ROUND(Calibrate_Consumption!K30,2))</f>
        <v>0</v>
      </c>
      <c r="AL30" s="1" t="str">
        <f t="shared" si="1"/>
        <v>C_MAR</v>
      </c>
      <c r="AM30" s="8">
        <f t="shared" si="13"/>
        <v>-1.1111111111116796E-4</v>
      </c>
      <c r="AN30" s="8">
        <f t="shared" si="14"/>
        <v>-1.3605442176877708E-4</v>
      </c>
      <c r="AO30" s="8">
        <f t="shared" si="15"/>
        <v>-0.58138823529411765</v>
      </c>
      <c r="AP30" s="8">
        <f t="shared" si="16"/>
        <v>-0.89636054421768696</v>
      </c>
      <c r="AQ30" s="8">
        <f t="shared" si="17"/>
        <v>-0.95317117117117112</v>
      </c>
      <c r="AR30" s="8">
        <f t="shared" si="18"/>
        <v>-0.98659655831739967</v>
      </c>
      <c r="AS30" s="8">
        <f t="shared" si="19"/>
        <v>-0.99183673469387756</v>
      </c>
      <c r="AT30" s="8">
        <f t="shared" si="20"/>
        <v>-0.99562363238512031</v>
      </c>
      <c r="AU30" s="8">
        <f t="shared" si="21"/>
        <v>-1</v>
      </c>
      <c r="AV30" s="8">
        <f t="shared" si="22"/>
        <v>-1</v>
      </c>
    </row>
    <row r="31" spans="1:48" x14ac:dyDescent="0.25">
      <c r="A31" s="3" t="s">
        <v>0</v>
      </c>
      <c r="B31" s="4">
        <v>177.93589884763765</v>
      </c>
      <c r="C31" s="4">
        <v>305.00816674131772</v>
      </c>
      <c r="D31" s="4">
        <v>220.75913043578919</v>
      </c>
      <c r="E31" s="4">
        <v>44.937227163905618</v>
      </c>
      <c r="F31" s="4">
        <v>5.0023510615898559</v>
      </c>
      <c r="G31" s="4">
        <v>1.9997626046482784</v>
      </c>
      <c r="H31" s="4">
        <v>9.9973898892292013E-4</v>
      </c>
      <c r="I31" s="4">
        <v>9.9998952096366062E-4</v>
      </c>
      <c r="J31" s="4">
        <v>1.0002401836728585E-3</v>
      </c>
      <c r="K31" s="4">
        <v>1.0002401835274312E-3</v>
      </c>
      <c r="N31" s="1" t="str">
        <f t="shared" si="12"/>
        <v>C_MEX</v>
      </c>
      <c r="O31">
        <f>VLOOKUP($N31,y_ref!$A:$K,MATCH(O$4,y_ref!$A$1:$K$1,0),FALSE)</f>
        <v>178</v>
      </c>
      <c r="P31">
        <f>VLOOKUP($N31,y_ref!$A:$K,MATCH(P$4,y_ref!$A$1:$K$1,0),FALSE)</f>
        <v>305</v>
      </c>
      <c r="Q31">
        <f>VLOOKUP($N31,y_ref!$A:$K,MATCH(Q$4,y_ref!$A$1:$K$1,0),FALSE)</f>
        <v>90</v>
      </c>
      <c r="R31">
        <f>VLOOKUP($N31,y_ref!$A:$K,MATCH(R$4,y_ref!$A$1:$K$1,0),FALSE)</f>
        <v>54</v>
      </c>
      <c r="S31">
        <f>VLOOKUP($N31,y_ref!$A:$K,MATCH(S$4,y_ref!$A$1:$K$1,0),FALSE)</f>
        <v>36</v>
      </c>
      <c r="T31">
        <f>VLOOKUP($N31,y_ref!$A:$K,MATCH(T$4,y_ref!$A$1:$K$1,0),FALSE)</f>
        <v>18</v>
      </c>
      <c r="U31">
        <f>VLOOKUP($N31,y_ref!$A:$K,MATCH(U$4,y_ref!$A$1:$K$1,0),FALSE)</f>
        <v>1E-3</v>
      </c>
      <c r="V31">
        <f>VLOOKUP($N31,y_ref!$A:$K,MATCH(V$4,y_ref!$A$1:$K$1,0),FALSE)</f>
        <v>1E-3</v>
      </c>
      <c r="W31">
        <f>VLOOKUP($N31,y_ref!$A:$K,MATCH(W$4,y_ref!$A$1:$K$1,0),FALSE)</f>
        <v>1E-3</v>
      </c>
      <c r="X31">
        <f>VLOOKUP($N31,y_ref!$A:$K,MATCH(X$4,y_ref!$A$1:$K$1,0),FALSE)</f>
        <v>1E-3</v>
      </c>
      <c r="Z31" s="7" t="str">
        <f t="shared" si="0"/>
        <v>C_MEX</v>
      </c>
      <c r="AA31" s="6">
        <f>IF(Calibrate_Consumption!B31=0,O31,ROUND(Calibrate_Consumption!B31,2))</f>
        <v>177.94</v>
      </c>
      <c r="AB31" s="6">
        <f>IF(Calibrate_Consumption!C31=0,P31,ROUND(Calibrate_Consumption!C31,2))</f>
        <v>305.01</v>
      </c>
      <c r="AC31" s="6">
        <f>IF(Calibrate_Consumption!D31=0,Q31,ROUND(Calibrate_Consumption!D31,2))</f>
        <v>220.76</v>
      </c>
      <c r="AD31" s="6">
        <f>IF(Calibrate_Consumption!E31=0,R31,ROUND(Calibrate_Consumption!E31,2))</f>
        <v>44.94</v>
      </c>
      <c r="AE31" s="6">
        <f>IF(Calibrate_Consumption!F31=0,S31,ROUND(Calibrate_Consumption!F31,2))</f>
        <v>5</v>
      </c>
      <c r="AF31" s="6">
        <f>IF(Calibrate_Consumption!G31=0,T31,ROUND(Calibrate_Consumption!G31,2))</f>
        <v>2</v>
      </c>
      <c r="AG31" s="6">
        <f>IF(Calibrate_Consumption!H31=0,U31,ROUND(Calibrate_Consumption!H31,2))</f>
        <v>0</v>
      </c>
      <c r="AH31" s="6">
        <f>IF(Calibrate_Consumption!I31=0,V31,ROUND(Calibrate_Consumption!I31,2))</f>
        <v>0</v>
      </c>
      <c r="AI31" s="6">
        <f>IF(Calibrate_Consumption!J31=0,W31,ROUND(Calibrate_Consumption!J31,2))</f>
        <v>0</v>
      </c>
      <c r="AJ31" s="6">
        <f>IF(Calibrate_Consumption!K31=0,X31,ROUND(Calibrate_Consumption!K31,2))</f>
        <v>0</v>
      </c>
      <c r="AL31" s="1" t="str">
        <f t="shared" si="1"/>
        <v>C_MEX</v>
      </c>
      <c r="AM31" s="8">
        <f t="shared" si="13"/>
        <v>-3.3707865168540604E-4</v>
      </c>
      <c r="AN31" s="8">
        <f t="shared" si="14"/>
        <v>3.278688524587182E-5</v>
      </c>
      <c r="AO31" s="8">
        <f t="shared" si="15"/>
        <v>1.4528888888888889</v>
      </c>
      <c r="AP31" s="8">
        <f t="shared" si="16"/>
        <v>-0.16777777777777783</v>
      </c>
      <c r="AQ31" s="8">
        <f t="shared" si="17"/>
        <v>-0.86111111111111116</v>
      </c>
      <c r="AR31" s="8">
        <f t="shared" si="18"/>
        <v>-0.88888888888888884</v>
      </c>
      <c r="AS31" s="8">
        <f t="shared" si="19"/>
        <v>-1</v>
      </c>
      <c r="AT31" s="8">
        <f t="shared" si="20"/>
        <v>-1</v>
      </c>
      <c r="AU31" s="8">
        <f t="shared" si="21"/>
        <v>-1</v>
      </c>
      <c r="AV31" s="8">
        <f t="shared" si="22"/>
        <v>-1</v>
      </c>
    </row>
    <row r="32" spans="1:48" x14ac:dyDescent="0.25">
      <c r="A32" s="3" t="s">
        <v>37</v>
      </c>
      <c r="B32" s="4">
        <v>575.12234960402816</v>
      </c>
      <c r="C32" s="4">
        <v>841.03353033362896</v>
      </c>
      <c r="D32" s="4">
        <v>514.38215113419631</v>
      </c>
      <c r="E32" s="4">
        <v>249.25527475875515</v>
      </c>
      <c r="F32" s="4">
        <v>91.021910502553013</v>
      </c>
      <c r="G32" s="4">
        <v>5.9979930758818156</v>
      </c>
      <c r="H32" s="4">
        <v>3.9944171850573902</v>
      </c>
      <c r="I32" s="4">
        <v>1.9974252460704123</v>
      </c>
      <c r="J32" s="4">
        <v>1.0011358393481557E-3</v>
      </c>
      <c r="K32" s="4">
        <v>1.0011358393481559E-3</v>
      </c>
      <c r="N32" s="1" t="str">
        <f t="shared" si="12"/>
        <v>C_MYS</v>
      </c>
      <c r="O32">
        <f>VLOOKUP($N32,y_ref!$A:$K,MATCH(O$4,y_ref!$A$1:$K$1,0),FALSE)</f>
        <v>575</v>
      </c>
      <c r="P32">
        <f>VLOOKUP($N32,y_ref!$A:$K,MATCH(P$4,y_ref!$A$1:$K$1,0),FALSE)</f>
        <v>841</v>
      </c>
      <c r="Q32">
        <f>VLOOKUP($N32,y_ref!$A:$K,MATCH(Q$4,y_ref!$A$1:$K$1,0),FALSE)</f>
        <v>824</v>
      </c>
      <c r="R32">
        <f>VLOOKUP($N32,y_ref!$A:$K,MATCH(R$4,y_ref!$A$1:$K$1,0),FALSE)</f>
        <v>774</v>
      </c>
      <c r="S32">
        <f>VLOOKUP($N32,y_ref!$A:$K,MATCH(S$4,y_ref!$A$1:$K$1,0),FALSE)</f>
        <v>765</v>
      </c>
      <c r="T32">
        <f>VLOOKUP($N32,y_ref!$A:$K,MATCH(T$4,y_ref!$A$1:$K$1,0),FALSE)</f>
        <v>690</v>
      </c>
      <c r="U32">
        <f>VLOOKUP($N32,y_ref!$A:$K,MATCH(U$4,y_ref!$A$1:$K$1,0),FALSE)</f>
        <v>538</v>
      </c>
      <c r="V32">
        <f>VLOOKUP($N32,y_ref!$A:$K,MATCH(V$4,y_ref!$A$1:$K$1,0),FALSE)</f>
        <v>294</v>
      </c>
      <c r="W32">
        <f>VLOOKUP($N32,y_ref!$A:$K,MATCH(W$4,y_ref!$A$1:$K$1,0),FALSE)</f>
        <v>235</v>
      </c>
      <c r="X32">
        <f>VLOOKUP($N32,y_ref!$A:$K,MATCH(X$4,y_ref!$A$1:$K$1,0),FALSE)</f>
        <v>1E-3</v>
      </c>
      <c r="Z32" s="7" t="str">
        <f t="shared" si="0"/>
        <v>C_MYS</v>
      </c>
      <c r="AA32" s="6">
        <f>IF(Calibrate_Consumption!B32=0,O32,ROUND(Calibrate_Consumption!B32,2))</f>
        <v>575.12</v>
      </c>
      <c r="AB32" s="6">
        <f>IF(Calibrate_Consumption!C32=0,P32,ROUND(Calibrate_Consumption!C32,2))</f>
        <v>841.03</v>
      </c>
      <c r="AC32" s="6">
        <f>IF(Calibrate_Consumption!D32=0,Q32,ROUND(Calibrate_Consumption!D32,2))</f>
        <v>514.38</v>
      </c>
      <c r="AD32" s="6">
        <f>IF(Calibrate_Consumption!E32=0,R32,ROUND(Calibrate_Consumption!E32,2))</f>
        <v>249.26</v>
      </c>
      <c r="AE32" s="6">
        <f>IF(Calibrate_Consumption!F32=0,S32,ROUND(Calibrate_Consumption!F32,2))</f>
        <v>91.02</v>
      </c>
      <c r="AF32" s="6">
        <f>IF(Calibrate_Consumption!G32=0,T32,ROUND(Calibrate_Consumption!G32,2))</f>
        <v>6</v>
      </c>
      <c r="AG32" s="6">
        <f>IF(Calibrate_Consumption!H32=0,U32,ROUND(Calibrate_Consumption!H32,2))</f>
        <v>3.99</v>
      </c>
      <c r="AH32" s="6">
        <f>IF(Calibrate_Consumption!I32=0,V32,ROUND(Calibrate_Consumption!I32,2))</f>
        <v>2</v>
      </c>
      <c r="AI32" s="6">
        <f>IF(Calibrate_Consumption!J32=0,W32,ROUND(Calibrate_Consumption!J32,2))</f>
        <v>0</v>
      </c>
      <c r="AJ32" s="6">
        <f>IF(Calibrate_Consumption!K32=0,X32,ROUND(Calibrate_Consumption!K32,2))</f>
        <v>0</v>
      </c>
      <c r="AL32" s="1" t="str">
        <f t="shared" si="1"/>
        <v>C_MYS</v>
      </c>
      <c r="AM32" s="8">
        <f t="shared" si="13"/>
        <v>2.0869565217392094E-4</v>
      </c>
      <c r="AN32" s="8">
        <f t="shared" si="14"/>
        <v>3.5671819262749957E-5</v>
      </c>
      <c r="AO32" s="8">
        <f t="shared" si="15"/>
        <v>-0.375752427184466</v>
      </c>
      <c r="AP32" s="8">
        <f t="shared" si="16"/>
        <v>-0.67795865633074937</v>
      </c>
      <c r="AQ32" s="8">
        <f t="shared" si="17"/>
        <v>-0.88101960784313726</v>
      </c>
      <c r="AR32" s="8">
        <f t="shared" si="18"/>
        <v>-0.99130434782608701</v>
      </c>
      <c r="AS32" s="8">
        <f t="shared" si="19"/>
        <v>-0.99258364312267655</v>
      </c>
      <c r="AT32" s="8">
        <f t="shared" si="20"/>
        <v>-0.99319727891156462</v>
      </c>
      <c r="AU32" s="8">
        <f t="shared" si="21"/>
        <v>-1</v>
      </c>
      <c r="AV32" s="8">
        <f t="shared" si="22"/>
        <v>-1</v>
      </c>
    </row>
    <row r="33" spans="1:48" x14ac:dyDescent="0.25">
      <c r="A33" s="3" t="s">
        <v>27</v>
      </c>
      <c r="B33" s="4">
        <v>597.19543444675719</v>
      </c>
      <c r="C33" s="4">
        <v>267.98608457823372</v>
      </c>
      <c r="D33" s="4">
        <v>138.06343868224786</v>
      </c>
      <c r="E33" s="4">
        <v>47.963852230093075</v>
      </c>
      <c r="F33" s="4">
        <v>20.99959700083388</v>
      </c>
      <c r="G33" s="4">
        <v>10.993030042378141</v>
      </c>
      <c r="H33" s="4">
        <v>9.9920072375867452E-4</v>
      </c>
      <c r="I33" s="4">
        <v>9.9945802693565135E-4</v>
      </c>
      <c r="J33" s="4">
        <v>9.9971546431266512E-4</v>
      </c>
      <c r="K33" s="4">
        <v>9.9971546416330759E-4</v>
      </c>
      <c r="N33" s="1" t="str">
        <f t="shared" si="12"/>
        <v>C_NFB</v>
      </c>
      <c r="O33">
        <f>VLOOKUP($N33,y_ref!$A:$K,MATCH(O$4,y_ref!$A$1:$K$1,0),FALSE)</f>
        <v>597</v>
      </c>
      <c r="P33">
        <f>VLOOKUP($N33,y_ref!$A:$K,MATCH(P$4,y_ref!$A$1:$K$1,0),FALSE)</f>
        <v>268</v>
      </c>
      <c r="Q33">
        <f>VLOOKUP($N33,y_ref!$A:$K,MATCH(Q$4,y_ref!$A$1:$K$1,0),FALSE)</f>
        <v>138</v>
      </c>
      <c r="R33">
        <f>VLOOKUP($N33,y_ref!$A:$K,MATCH(R$4,y_ref!$A$1:$K$1,0),FALSE)</f>
        <v>72</v>
      </c>
      <c r="S33">
        <f>VLOOKUP($N33,y_ref!$A:$K,MATCH(S$4,y_ref!$A$1:$K$1,0),FALSE)</f>
        <v>46</v>
      </c>
      <c r="T33">
        <f>VLOOKUP($N33,y_ref!$A:$K,MATCH(T$4,y_ref!$A$1:$K$1,0),FALSE)</f>
        <v>20</v>
      </c>
      <c r="U33">
        <f>VLOOKUP($N33,y_ref!$A:$K,MATCH(U$4,y_ref!$A$1:$K$1,0),FALSE)</f>
        <v>11</v>
      </c>
      <c r="V33">
        <f>VLOOKUP($N33,y_ref!$A:$K,MATCH(V$4,y_ref!$A$1:$K$1,0),FALSE)</f>
        <v>1E-3</v>
      </c>
      <c r="W33">
        <f>VLOOKUP($N33,y_ref!$A:$K,MATCH(W$4,y_ref!$A$1:$K$1,0),FALSE)</f>
        <v>1E-3</v>
      </c>
      <c r="X33">
        <f>VLOOKUP($N33,y_ref!$A:$K,MATCH(X$4,y_ref!$A$1:$K$1,0),FALSE)</f>
        <v>1E-3</v>
      </c>
      <c r="Z33" s="7" t="str">
        <f t="shared" si="0"/>
        <v>C_NFB</v>
      </c>
      <c r="AA33" s="6">
        <f>IF(Calibrate_Consumption!B33=0,O33,ROUND(Calibrate_Consumption!B33,2))</f>
        <v>597.20000000000005</v>
      </c>
      <c r="AB33" s="6">
        <f>IF(Calibrate_Consumption!C33=0,P33,ROUND(Calibrate_Consumption!C33,2))</f>
        <v>267.99</v>
      </c>
      <c r="AC33" s="6">
        <f>IF(Calibrate_Consumption!D33=0,Q33,ROUND(Calibrate_Consumption!D33,2))</f>
        <v>138.06</v>
      </c>
      <c r="AD33" s="6">
        <f>IF(Calibrate_Consumption!E33=0,R33,ROUND(Calibrate_Consumption!E33,2))</f>
        <v>47.96</v>
      </c>
      <c r="AE33" s="6">
        <f>IF(Calibrate_Consumption!F33=0,S33,ROUND(Calibrate_Consumption!F33,2))</f>
        <v>21</v>
      </c>
      <c r="AF33" s="6">
        <f>IF(Calibrate_Consumption!G33=0,T33,ROUND(Calibrate_Consumption!G33,2))</f>
        <v>10.99</v>
      </c>
      <c r="AG33" s="6">
        <f>IF(Calibrate_Consumption!H33=0,U33,ROUND(Calibrate_Consumption!H33,2))</f>
        <v>0</v>
      </c>
      <c r="AH33" s="6">
        <f>IF(Calibrate_Consumption!I33=0,V33,ROUND(Calibrate_Consumption!I33,2))</f>
        <v>0</v>
      </c>
      <c r="AI33" s="6">
        <f>IF(Calibrate_Consumption!J33=0,W33,ROUND(Calibrate_Consumption!J33,2))</f>
        <v>0</v>
      </c>
      <c r="AJ33" s="6">
        <f>IF(Calibrate_Consumption!K33=0,X33,ROUND(Calibrate_Consumption!K33,2))</f>
        <v>0</v>
      </c>
      <c r="AL33" s="1" t="str">
        <f t="shared" si="1"/>
        <v>C_NFB</v>
      </c>
      <c r="AM33" s="8">
        <f t="shared" si="13"/>
        <v>3.3500837520945642E-4</v>
      </c>
      <c r="AN33" s="8">
        <f t="shared" si="14"/>
        <v>-3.731343283578696E-5</v>
      </c>
      <c r="AO33" s="8">
        <f t="shared" si="15"/>
        <v>4.3478260869566867E-4</v>
      </c>
      <c r="AP33" s="8">
        <f t="shared" si="16"/>
        <v>-0.3338888888888889</v>
      </c>
      <c r="AQ33" s="8">
        <f t="shared" si="17"/>
        <v>-0.54347826086956519</v>
      </c>
      <c r="AR33" s="8">
        <f t="shared" si="18"/>
        <v>-0.45050000000000001</v>
      </c>
      <c r="AS33" s="8">
        <f t="shared" si="19"/>
        <v>-1</v>
      </c>
      <c r="AT33" s="8">
        <f t="shared" si="20"/>
        <v>-1</v>
      </c>
      <c r="AU33" s="8">
        <f t="shared" si="21"/>
        <v>-1</v>
      </c>
      <c r="AV33" s="8">
        <f t="shared" si="22"/>
        <v>-1</v>
      </c>
    </row>
    <row r="34" spans="1:48" x14ac:dyDescent="0.25">
      <c r="A34" s="3" t="s">
        <v>41</v>
      </c>
      <c r="B34" s="4">
        <v>380.95229326462987</v>
      </c>
      <c r="C34" s="4">
        <v>647.81337239083098</v>
      </c>
      <c r="D34" s="4">
        <v>395.89203174110816</v>
      </c>
      <c r="E34" s="4">
        <v>191.89839391120444</v>
      </c>
      <c r="F34" s="4">
        <v>69.895868888293336</v>
      </c>
      <c r="G34" s="4">
        <v>5.0054088195115556</v>
      </c>
      <c r="H34" s="4">
        <v>3.0001456245128968</v>
      </c>
      <c r="I34" s="4">
        <v>1.0001638432279882</v>
      </c>
      <c r="J34" s="4">
        <v>9.9914557740902262E-4</v>
      </c>
      <c r="K34" s="4">
        <v>9.9914557740902305E-4</v>
      </c>
      <c r="N34" s="1" t="str">
        <f t="shared" si="12"/>
        <v>C_PHL</v>
      </c>
      <c r="O34">
        <f>VLOOKUP($N34,y_ref!$A:$K,MATCH(O$4,y_ref!$A$1:$K$1,0),FALSE)</f>
        <v>381</v>
      </c>
      <c r="P34">
        <f>VLOOKUP($N34,y_ref!$A:$K,MATCH(P$4,y_ref!$A$1:$K$1,0),FALSE)</f>
        <v>648</v>
      </c>
      <c r="Q34">
        <f>VLOOKUP($N34,y_ref!$A:$K,MATCH(Q$4,y_ref!$A$1:$K$1,0),FALSE)</f>
        <v>745</v>
      </c>
      <c r="R34">
        <f>VLOOKUP($N34,y_ref!$A:$K,MATCH(R$4,y_ref!$A$1:$K$1,0),FALSE)</f>
        <v>732</v>
      </c>
      <c r="S34">
        <f>VLOOKUP($N34,y_ref!$A:$K,MATCH(S$4,y_ref!$A$1:$K$1,0),FALSE)</f>
        <v>700</v>
      </c>
      <c r="T34">
        <f>VLOOKUP($N34,y_ref!$A:$K,MATCH(T$4,y_ref!$A$1:$K$1,0),FALSE)</f>
        <v>499</v>
      </c>
      <c r="U34">
        <f>VLOOKUP($N34,y_ref!$A:$K,MATCH(U$4,y_ref!$A$1:$K$1,0),FALSE)</f>
        <v>492</v>
      </c>
      <c r="V34">
        <f>VLOOKUP($N34,y_ref!$A:$K,MATCH(V$4,y_ref!$A$1:$K$1,0),FALSE)</f>
        <v>454</v>
      </c>
      <c r="W34">
        <f>VLOOKUP($N34,y_ref!$A:$K,MATCH(W$4,y_ref!$A$1:$K$1,0),FALSE)</f>
        <v>376</v>
      </c>
      <c r="X34">
        <f>VLOOKUP($N34,y_ref!$A:$K,MATCH(X$4,y_ref!$A$1:$K$1,0),FALSE)</f>
        <v>104</v>
      </c>
      <c r="Z34" s="7" t="str">
        <f t="shared" si="0"/>
        <v>C_PHL</v>
      </c>
      <c r="AA34" s="6">
        <f>IF(Calibrate_Consumption!B34=0,O34,ROUND(Calibrate_Consumption!B34,2))</f>
        <v>380.95</v>
      </c>
      <c r="AB34" s="6">
        <f>IF(Calibrate_Consumption!C34=0,P34,ROUND(Calibrate_Consumption!C34,2))</f>
        <v>647.80999999999995</v>
      </c>
      <c r="AC34" s="6">
        <f>IF(Calibrate_Consumption!D34=0,Q34,ROUND(Calibrate_Consumption!D34,2))</f>
        <v>395.89</v>
      </c>
      <c r="AD34" s="6">
        <f>IF(Calibrate_Consumption!E34=0,R34,ROUND(Calibrate_Consumption!E34,2))</f>
        <v>191.9</v>
      </c>
      <c r="AE34" s="6">
        <f>IF(Calibrate_Consumption!F34=0,S34,ROUND(Calibrate_Consumption!F34,2))</f>
        <v>69.900000000000006</v>
      </c>
      <c r="AF34" s="6">
        <f>IF(Calibrate_Consumption!G34=0,T34,ROUND(Calibrate_Consumption!G34,2))</f>
        <v>5.01</v>
      </c>
      <c r="AG34" s="6">
        <f>IF(Calibrate_Consumption!H34=0,U34,ROUND(Calibrate_Consumption!H34,2))</f>
        <v>3</v>
      </c>
      <c r="AH34" s="6">
        <f>IF(Calibrate_Consumption!I34=0,V34,ROUND(Calibrate_Consumption!I34,2))</f>
        <v>1</v>
      </c>
      <c r="AI34" s="6">
        <f>IF(Calibrate_Consumption!J34=0,W34,ROUND(Calibrate_Consumption!J34,2))</f>
        <v>0</v>
      </c>
      <c r="AJ34" s="6">
        <f>IF(Calibrate_Consumption!K34=0,X34,ROUND(Calibrate_Consumption!K34,2))</f>
        <v>0</v>
      </c>
      <c r="AL34" s="1" t="str">
        <f t="shared" si="1"/>
        <v>C_PHL</v>
      </c>
      <c r="AM34" s="8">
        <f t="shared" si="13"/>
        <v>-1.3123359580055478E-4</v>
      </c>
      <c r="AN34" s="8">
        <f t="shared" si="14"/>
        <v>-2.9320987654329412E-4</v>
      </c>
      <c r="AO34" s="8">
        <f t="shared" si="15"/>
        <v>-0.46860402684563762</v>
      </c>
      <c r="AP34" s="8">
        <f t="shared" si="16"/>
        <v>-0.73784153005464481</v>
      </c>
      <c r="AQ34" s="8">
        <f t="shared" si="17"/>
        <v>-0.90014285714285713</v>
      </c>
      <c r="AR34" s="8">
        <f t="shared" si="18"/>
        <v>-0.98995991983967935</v>
      </c>
      <c r="AS34" s="8">
        <f t="shared" si="19"/>
        <v>-0.99390243902439024</v>
      </c>
      <c r="AT34" s="8">
        <f t="shared" si="20"/>
        <v>-0.99779735682819382</v>
      </c>
      <c r="AU34" s="8">
        <f t="shared" si="21"/>
        <v>-1</v>
      </c>
      <c r="AV34" s="8">
        <f t="shared" si="22"/>
        <v>-1</v>
      </c>
    </row>
    <row r="35" spans="1:48" x14ac:dyDescent="0.25">
      <c r="A35" s="3" t="s">
        <v>62</v>
      </c>
      <c r="B35" s="4">
        <v>110.98600745206478</v>
      </c>
      <c r="C35" s="4">
        <v>344.05569423008927</v>
      </c>
      <c r="D35" s="4">
        <v>209.86014720289012</v>
      </c>
      <c r="E35" s="4">
        <v>101.89468033751591</v>
      </c>
      <c r="F35" s="4">
        <v>37.033069195061479</v>
      </c>
      <c r="G35" s="4">
        <v>2.0020450350109598</v>
      </c>
      <c r="H35" s="4">
        <v>2.0000450475001204</v>
      </c>
      <c r="I35" s="4">
        <v>1.0001338813633294</v>
      </c>
      <c r="J35" s="4">
        <v>9.9914920467723215E-4</v>
      </c>
      <c r="K35" s="4">
        <v>9.9914920467723259E-4</v>
      </c>
      <c r="N35" s="1" t="str">
        <f t="shared" si="12"/>
        <v>C_PK</v>
      </c>
      <c r="O35">
        <f>VLOOKUP($N35,y_ref!$A:$K,MATCH(O$4,y_ref!$A$1:$K$1,0),FALSE)</f>
        <v>111</v>
      </c>
      <c r="P35">
        <f>VLOOKUP($N35,y_ref!$A:$K,MATCH(P$4,y_ref!$A$1:$K$1,0),FALSE)</f>
        <v>344</v>
      </c>
      <c r="Q35">
        <f>VLOOKUP($N35,y_ref!$A:$K,MATCH(Q$4,y_ref!$A$1:$K$1,0),FALSE)</f>
        <v>492</v>
      </c>
      <c r="R35">
        <f>VLOOKUP($N35,y_ref!$A:$K,MATCH(R$4,y_ref!$A$1:$K$1,0),FALSE)</f>
        <v>482</v>
      </c>
      <c r="S35">
        <f>VLOOKUP($N35,y_ref!$A:$K,MATCH(S$4,y_ref!$A$1:$K$1,0),FALSE)</f>
        <v>468</v>
      </c>
      <c r="T35">
        <f>VLOOKUP($N35,y_ref!$A:$K,MATCH(T$4,y_ref!$A$1:$K$1,0),FALSE)</f>
        <v>458</v>
      </c>
      <c r="U35">
        <f>VLOOKUP($N35,y_ref!$A:$K,MATCH(U$4,y_ref!$A$1:$K$1,0),FALSE)</f>
        <v>451</v>
      </c>
      <c r="V35">
        <f>VLOOKUP($N35,y_ref!$A:$K,MATCH(V$4,y_ref!$A$1:$K$1,0),FALSE)</f>
        <v>440</v>
      </c>
      <c r="W35">
        <f>VLOOKUP($N35,y_ref!$A:$K,MATCH(W$4,y_ref!$A$1:$K$1,0),FALSE)</f>
        <v>440</v>
      </c>
      <c r="X35">
        <f>VLOOKUP($N35,y_ref!$A:$K,MATCH(X$4,y_ref!$A$1:$K$1,0),FALSE)</f>
        <v>141</v>
      </c>
      <c r="Z35" s="7" t="str">
        <f t="shared" si="0"/>
        <v>C_PK</v>
      </c>
      <c r="AA35" s="6">
        <f>IF(Calibrate_Consumption!B35=0,O35,ROUND(Calibrate_Consumption!B35,2))</f>
        <v>110.99</v>
      </c>
      <c r="AB35" s="6">
        <f>IF(Calibrate_Consumption!C35=0,P35,ROUND(Calibrate_Consumption!C35,2))</f>
        <v>344.06</v>
      </c>
      <c r="AC35" s="6">
        <f>IF(Calibrate_Consumption!D35=0,Q35,ROUND(Calibrate_Consumption!D35,2))</f>
        <v>209.86</v>
      </c>
      <c r="AD35" s="6">
        <f>IF(Calibrate_Consumption!E35=0,R35,ROUND(Calibrate_Consumption!E35,2))</f>
        <v>101.89</v>
      </c>
      <c r="AE35" s="6">
        <f>IF(Calibrate_Consumption!F35=0,S35,ROUND(Calibrate_Consumption!F35,2))</f>
        <v>37.03</v>
      </c>
      <c r="AF35" s="6">
        <f>IF(Calibrate_Consumption!G35=0,T35,ROUND(Calibrate_Consumption!G35,2))</f>
        <v>2</v>
      </c>
      <c r="AG35" s="6">
        <f>IF(Calibrate_Consumption!H35=0,U35,ROUND(Calibrate_Consumption!H35,2))</f>
        <v>2</v>
      </c>
      <c r="AH35" s="6">
        <f>IF(Calibrate_Consumption!I35=0,V35,ROUND(Calibrate_Consumption!I35,2))</f>
        <v>1</v>
      </c>
      <c r="AI35" s="6">
        <f>IF(Calibrate_Consumption!J35=0,W35,ROUND(Calibrate_Consumption!J35,2))</f>
        <v>0</v>
      </c>
      <c r="AJ35" s="6">
        <f>IF(Calibrate_Consumption!K35=0,X35,ROUND(Calibrate_Consumption!K35,2))</f>
        <v>0</v>
      </c>
      <c r="AL35" s="1" t="str">
        <f t="shared" si="1"/>
        <v>C_PK</v>
      </c>
      <c r="AM35" s="8">
        <f t="shared" si="13"/>
        <v>-9.0090090090136184E-5</v>
      </c>
      <c r="AN35" s="8">
        <f t="shared" si="14"/>
        <v>1.7441860465116941E-4</v>
      </c>
      <c r="AO35" s="8">
        <f t="shared" si="15"/>
        <v>-0.57345528455284545</v>
      </c>
      <c r="AP35" s="8">
        <f t="shared" si="16"/>
        <v>-0.78860995850622406</v>
      </c>
      <c r="AQ35" s="8">
        <f t="shared" si="17"/>
        <v>-0.92087606837606839</v>
      </c>
      <c r="AR35" s="8">
        <f t="shared" si="18"/>
        <v>-0.99563318777292575</v>
      </c>
      <c r="AS35" s="8">
        <f t="shared" si="19"/>
        <v>-0.99556541019955658</v>
      </c>
      <c r="AT35" s="8">
        <f t="shared" si="20"/>
        <v>-0.99772727272727268</v>
      </c>
      <c r="AU35" s="8">
        <f t="shared" si="21"/>
        <v>-1</v>
      </c>
      <c r="AV35" s="8">
        <f t="shared" si="22"/>
        <v>-1</v>
      </c>
    </row>
    <row r="36" spans="1:48" x14ac:dyDescent="0.25">
      <c r="A36" s="3" t="s">
        <v>13</v>
      </c>
      <c r="B36" s="4">
        <v>1511.1616950513367</v>
      </c>
      <c r="C36" s="4">
        <v>1474.0888598431593</v>
      </c>
      <c r="D36" s="4">
        <v>757.57608977408518</v>
      </c>
      <c r="E36" s="4">
        <v>263.75922421431238</v>
      </c>
      <c r="F36" s="4">
        <v>115.97098067369637</v>
      </c>
      <c r="G36" s="4">
        <v>59.049498217102283</v>
      </c>
      <c r="H36" s="4">
        <v>1.0002851274180081E-3</v>
      </c>
      <c r="I36" s="4">
        <v>1.0002851274180081E-3</v>
      </c>
      <c r="J36" s="4">
        <v>1.0002851274180083E-3</v>
      </c>
      <c r="K36" s="4">
        <v>1.0002851274180074E-3</v>
      </c>
      <c r="N36" s="1" t="str">
        <f t="shared" si="12"/>
        <v>C_POL</v>
      </c>
      <c r="O36">
        <f>VLOOKUP($N36,y_ref!$A:$K,MATCH(O$4,y_ref!$A$1:$K$1,0),FALSE)</f>
        <v>1511</v>
      </c>
      <c r="P36">
        <f>VLOOKUP($N36,y_ref!$A:$K,MATCH(P$4,y_ref!$A$1:$K$1,0),FALSE)</f>
        <v>1474</v>
      </c>
      <c r="Q36">
        <f>VLOOKUP($N36,y_ref!$A:$K,MATCH(Q$4,y_ref!$A$1:$K$1,0),FALSE)</f>
        <v>761</v>
      </c>
      <c r="R36">
        <f>VLOOKUP($N36,y_ref!$A:$K,MATCH(R$4,y_ref!$A$1:$K$1,0),FALSE)</f>
        <v>399</v>
      </c>
      <c r="S36">
        <f>VLOOKUP($N36,y_ref!$A:$K,MATCH(S$4,y_ref!$A$1:$K$1,0),FALSE)</f>
        <v>254</v>
      </c>
      <c r="T36">
        <f>VLOOKUP($N36,y_ref!$A:$K,MATCH(T$4,y_ref!$A$1:$K$1,0),FALSE)</f>
        <v>109</v>
      </c>
      <c r="U36">
        <f>VLOOKUP($N36,y_ref!$A:$K,MATCH(U$4,y_ref!$A$1:$K$1,0),FALSE)</f>
        <v>60</v>
      </c>
      <c r="V36">
        <f>VLOOKUP($N36,y_ref!$A:$K,MATCH(V$4,y_ref!$A$1:$K$1,0),FALSE)</f>
        <v>1E-3</v>
      </c>
      <c r="W36">
        <f>VLOOKUP($N36,y_ref!$A:$K,MATCH(W$4,y_ref!$A$1:$K$1,0),FALSE)</f>
        <v>1E-3</v>
      </c>
      <c r="X36">
        <f>VLOOKUP($N36,y_ref!$A:$K,MATCH(X$4,y_ref!$A$1:$K$1,0),FALSE)</f>
        <v>1E-3</v>
      </c>
      <c r="Z36" s="7" t="str">
        <f t="shared" si="0"/>
        <v>C_POL</v>
      </c>
      <c r="AA36" s="6">
        <f>IF(Calibrate_Consumption!B36=0,O36,ROUND(Calibrate_Consumption!B36,2))</f>
        <v>1511.16</v>
      </c>
      <c r="AB36" s="6">
        <f>IF(Calibrate_Consumption!C36=0,P36,ROUND(Calibrate_Consumption!C36,2))</f>
        <v>1474.09</v>
      </c>
      <c r="AC36" s="6">
        <f>IF(Calibrate_Consumption!D36=0,Q36,ROUND(Calibrate_Consumption!D36,2))</f>
        <v>757.58</v>
      </c>
      <c r="AD36" s="6">
        <f>IF(Calibrate_Consumption!E36=0,R36,ROUND(Calibrate_Consumption!E36,2))</f>
        <v>263.76</v>
      </c>
      <c r="AE36" s="6">
        <f>IF(Calibrate_Consumption!F36=0,S36,ROUND(Calibrate_Consumption!F36,2))</f>
        <v>115.97</v>
      </c>
      <c r="AF36" s="6">
        <f>IF(Calibrate_Consumption!G36=0,T36,ROUND(Calibrate_Consumption!G36,2))</f>
        <v>59.05</v>
      </c>
      <c r="AG36" s="6">
        <f>IF(Calibrate_Consumption!H36=0,U36,ROUND(Calibrate_Consumption!H36,2))</f>
        <v>0</v>
      </c>
      <c r="AH36" s="6">
        <f>IF(Calibrate_Consumption!I36=0,V36,ROUND(Calibrate_Consumption!I36,2))</f>
        <v>0</v>
      </c>
      <c r="AI36" s="6">
        <f>IF(Calibrate_Consumption!J36=0,W36,ROUND(Calibrate_Consumption!J36,2))</f>
        <v>0</v>
      </c>
      <c r="AJ36" s="6">
        <f>IF(Calibrate_Consumption!K36=0,X36,ROUND(Calibrate_Consumption!K36,2))</f>
        <v>0</v>
      </c>
      <c r="AL36" s="1" t="str">
        <f t="shared" si="1"/>
        <v>C_POL</v>
      </c>
      <c r="AM36" s="8">
        <f t="shared" si="13"/>
        <v>1.0589013898086159E-4</v>
      </c>
      <c r="AN36" s="8">
        <f t="shared" si="14"/>
        <v>6.1058344640378665E-5</v>
      </c>
      <c r="AO36" s="8">
        <f t="shared" si="15"/>
        <v>-4.4940867279894339E-3</v>
      </c>
      <c r="AP36" s="8">
        <f t="shared" si="16"/>
        <v>-0.33894736842105266</v>
      </c>
      <c r="AQ36" s="8">
        <f t="shared" si="17"/>
        <v>-0.5434251968503937</v>
      </c>
      <c r="AR36" s="8">
        <f t="shared" si="18"/>
        <v>-0.45825688073394499</v>
      </c>
      <c r="AS36" s="8">
        <f t="shared" si="19"/>
        <v>-1</v>
      </c>
      <c r="AT36" s="8">
        <f t="shared" si="20"/>
        <v>-1</v>
      </c>
      <c r="AU36" s="8">
        <f t="shared" si="21"/>
        <v>-1</v>
      </c>
      <c r="AV36" s="8">
        <f t="shared" si="22"/>
        <v>-1</v>
      </c>
    </row>
    <row r="37" spans="1:48" x14ac:dyDescent="0.25">
      <c r="A37" s="3" t="s">
        <v>24</v>
      </c>
      <c r="B37" s="4">
        <v>229.01092804368287</v>
      </c>
      <c r="C37" s="4">
        <v>42.007230165883811</v>
      </c>
      <c r="D37" s="4">
        <v>21.994086986024353</v>
      </c>
      <c r="E37" s="4">
        <v>7.9875612472378084</v>
      </c>
      <c r="F37" s="4">
        <v>2.9973844146057433</v>
      </c>
      <c r="G37" s="4">
        <v>2.0025715660508427</v>
      </c>
      <c r="H37" s="4">
        <v>1.0011922603008409E-3</v>
      </c>
      <c r="I37" s="4">
        <v>1.0014509618646492E-3</v>
      </c>
      <c r="J37" s="4">
        <v>9.9844045299367812E-4</v>
      </c>
      <c r="K37" s="4">
        <v>9.9844045284268844E-4</v>
      </c>
      <c r="N37" s="1" t="str">
        <f t="shared" si="12"/>
        <v>C_PRT</v>
      </c>
      <c r="O37">
        <f>VLOOKUP($N37,y_ref!$A:$K,MATCH(O$4,y_ref!$A$1:$K$1,0),FALSE)</f>
        <v>229</v>
      </c>
      <c r="P37">
        <f>VLOOKUP($N37,y_ref!$A:$K,MATCH(P$4,y_ref!$A$1:$K$1,0),FALSE)</f>
        <v>42</v>
      </c>
      <c r="Q37">
        <f>VLOOKUP($N37,y_ref!$A:$K,MATCH(Q$4,y_ref!$A$1:$K$1,0),FALSE)</f>
        <v>22</v>
      </c>
      <c r="R37">
        <f>VLOOKUP($N37,y_ref!$A:$K,MATCH(R$4,y_ref!$A$1:$K$1,0),FALSE)</f>
        <v>11</v>
      </c>
      <c r="S37">
        <f>VLOOKUP($N37,y_ref!$A:$K,MATCH(S$4,y_ref!$A$1:$K$1,0),FALSE)</f>
        <v>7</v>
      </c>
      <c r="T37">
        <f>VLOOKUP($N37,y_ref!$A:$K,MATCH(T$4,y_ref!$A$1:$K$1,0),FALSE)</f>
        <v>3</v>
      </c>
      <c r="U37">
        <f>VLOOKUP($N37,y_ref!$A:$K,MATCH(U$4,y_ref!$A$1:$K$1,0),FALSE)</f>
        <v>2</v>
      </c>
      <c r="V37">
        <f>VLOOKUP($N37,y_ref!$A:$K,MATCH(V$4,y_ref!$A$1:$K$1,0),FALSE)</f>
        <v>1E-3</v>
      </c>
      <c r="W37">
        <f>VLOOKUP($N37,y_ref!$A:$K,MATCH(W$4,y_ref!$A$1:$K$1,0),FALSE)</f>
        <v>1E-3</v>
      </c>
      <c r="X37">
        <f>VLOOKUP($N37,y_ref!$A:$K,MATCH(X$4,y_ref!$A$1:$K$1,0),FALSE)</f>
        <v>1E-3</v>
      </c>
      <c r="Z37" s="7" t="str">
        <f t="shared" si="0"/>
        <v>C_PRT</v>
      </c>
      <c r="AA37" s="6">
        <f>IF(Calibrate_Consumption!B37=0,O37,ROUND(Calibrate_Consumption!B37,2))</f>
        <v>229.01</v>
      </c>
      <c r="AB37" s="6">
        <f>IF(Calibrate_Consumption!C37=0,P37,ROUND(Calibrate_Consumption!C37,2))</f>
        <v>42.01</v>
      </c>
      <c r="AC37" s="6">
        <f>IF(Calibrate_Consumption!D37=0,Q37,ROUND(Calibrate_Consumption!D37,2))</f>
        <v>21.99</v>
      </c>
      <c r="AD37" s="6">
        <f>IF(Calibrate_Consumption!E37=0,R37,ROUND(Calibrate_Consumption!E37,2))</f>
        <v>7.99</v>
      </c>
      <c r="AE37" s="6">
        <f>IF(Calibrate_Consumption!F37=0,S37,ROUND(Calibrate_Consumption!F37,2))</f>
        <v>3</v>
      </c>
      <c r="AF37" s="6">
        <f>IF(Calibrate_Consumption!G37=0,T37,ROUND(Calibrate_Consumption!G37,2))</f>
        <v>2</v>
      </c>
      <c r="AG37" s="6">
        <f>IF(Calibrate_Consumption!H37=0,U37,ROUND(Calibrate_Consumption!H37,2))</f>
        <v>0</v>
      </c>
      <c r="AH37" s="6">
        <f>IF(Calibrate_Consumption!I37=0,V37,ROUND(Calibrate_Consumption!I37,2))</f>
        <v>0</v>
      </c>
      <c r="AI37" s="6">
        <f>IF(Calibrate_Consumption!J37=0,W37,ROUND(Calibrate_Consumption!J37,2))</f>
        <v>0</v>
      </c>
      <c r="AJ37" s="6">
        <f>IF(Calibrate_Consumption!K37=0,X37,ROUND(Calibrate_Consumption!K37,2))</f>
        <v>0</v>
      </c>
      <c r="AL37" s="1" t="str">
        <f t="shared" si="1"/>
        <v>C_PRT</v>
      </c>
      <c r="AM37" s="8">
        <f t="shared" si="13"/>
        <v>4.3668122270702639E-5</v>
      </c>
      <c r="AN37" s="8">
        <f t="shared" si="14"/>
        <v>2.3809523809519072E-4</v>
      </c>
      <c r="AO37" s="8">
        <f t="shared" si="15"/>
        <v>-4.5454545454552561E-4</v>
      </c>
      <c r="AP37" s="8">
        <f t="shared" si="16"/>
        <v>-0.27363636363636362</v>
      </c>
      <c r="AQ37" s="8">
        <f t="shared" si="17"/>
        <v>-0.5714285714285714</v>
      </c>
      <c r="AR37" s="8">
        <f t="shared" si="18"/>
        <v>-0.33333333333333331</v>
      </c>
      <c r="AS37" s="8">
        <f t="shared" si="19"/>
        <v>-1</v>
      </c>
      <c r="AT37" s="8">
        <f t="shared" si="20"/>
        <v>-1</v>
      </c>
      <c r="AU37" s="8">
        <f t="shared" si="21"/>
        <v>-1</v>
      </c>
      <c r="AV37" s="8">
        <f t="shared" si="22"/>
        <v>-1</v>
      </c>
    </row>
    <row r="38" spans="1:48" x14ac:dyDescent="0.25">
      <c r="A38" s="3" t="s">
        <v>16</v>
      </c>
      <c r="B38" s="4">
        <v>936.76242429860724</v>
      </c>
      <c r="C38" s="4">
        <v>808.00190019051297</v>
      </c>
      <c r="D38" s="4">
        <v>431.92725786875815</v>
      </c>
      <c r="E38" s="4">
        <v>93.203780601990374</v>
      </c>
      <c r="F38" s="4">
        <v>35.063621806803823</v>
      </c>
      <c r="G38" s="4">
        <v>15.00026599682707</v>
      </c>
      <c r="H38" s="4">
        <v>12.017328888953099</v>
      </c>
      <c r="I38" s="4">
        <v>7.9859400611622542</v>
      </c>
      <c r="J38" s="4">
        <v>1.0015120285765044E-3</v>
      </c>
      <c r="K38" s="4">
        <v>1.0015120285765044E-3</v>
      </c>
      <c r="N38" s="1" t="str">
        <f t="shared" si="12"/>
        <v>C_RUS_Central</v>
      </c>
      <c r="O38">
        <f>VLOOKUP($N38,y_ref!$A:$K,MATCH(O$4,y_ref!$A$1:$K$1,0),FALSE)</f>
        <v>937</v>
      </c>
      <c r="P38">
        <f>VLOOKUP($N38,y_ref!$A:$K,MATCH(P$4,y_ref!$A$1:$K$1,0),FALSE)</f>
        <v>808</v>
      </c>
      <c r="Q38">
        <f>VLOOKUP($N38,y_ref!$A:$K,MATCH(Q$4,y_ref!$A$1:$K$1,0),FALSE)</f>
        <v>694</v>
      </c>
      <c r="R38">
        <f>VLOOKUP($N38,y_ref!$A:$K,MATCH(R$4,y_ref!$A$1:$K$1,0),FALSE)</f>
        <v>644</v>
      </c>
      <c r="S38">
        <f>VLOOKUP($N38,y_ref!$A:$K,MATCH(S$4,y_ref!$A$1:$K$1,0),FALSE)</f>
        <v>612</v>
      </c>
      <c r="T38">
        <f>VLOOKUP($N38,y_ref!$A:$K,MATCH(T$4,y_ref!$A$1:$K$1,0),FALSE)</f>
        <v>581</v>
      </c>
      <c r="U38">
        <f>VLOOKUP($N38,y_ref!$A:$K,MATCH(U$4,y_ref!$A$1:$K$1,0),FALSE)</f>
        <v>556</v>
      </c>
      <c r="V38">
        <f>VLOOKUP($N38,y_ref!$A:$K,MATCH(V$4,y_ref!$A$1:$K$1,0),FALSE)</f>
        <v>518</v>
      </c>
      <c r="W38">
        <f>VLOOKUP($N38,y_ref!$A:$K,MATCH(W$4,y_ref!$A$1:$K$1,0),FALSE)</f>
        <v>492</v>
      </c>
      <c r="X38">
        <f>VLOOKUP($N38,y_ref!$A:$K,MATCH(X$4,y_ref!$A$1:$K$1,0),FALSE)</f>
        <v>455</v>
      </c>
      <c r="Z38" s="7" t="str">
        <f t="shared" si="0"/>
        <v>C_RUS_Central</v>
      </c>
      <c r="AA38" s="6">
        <f>IF(Calibrate_Consumption!B38=0,O38,ROUND(Calibrate_Consumption!B38,2))</f>
        <v>936.76</v>
      </c>
      <c r="AB38" s="6">
        <f>IF(Calibrate_Consumption!C38=0,P38,ROUND(Calibrate_Consumption!C38,2))</f>
        <v>808</v>
      </c>
      <c r="AC38" s="6">
        <f>IF(Calibrate_Consumption!D38=0,Q38,ROUND(Calibrate_Consumption!D38,2))</f>
        <v>431.93</v>
      </c>
      <c r="AD38" s="6">
        <f>IF(Calibrate_Consumption!E38=0,R38,ROUND(Calibrate_Consumption!E38,2))</f>
        <v>93.2</v>
      </c>
      <c r="AE38" s="6">
        <f>IF(Calibrate_Consumption!F38=0,S38,ROUND(Calibrate_Consumption!F38,2))</f>
        <v>35.06</v>
      </c>
      <c r="AF38" s="6">
        <f>IF(Calibrate_Consumption!G38=0,T38,ROUND(Calibrate_Consumption!G38,2))</f>
        <v>15</v>
      </c>
      <c r="AG38" s="6">
        <f>IF(Calibrate_Consumption!H38=0,U38,ROUND(Calibrate_Consumption!H38,2))</f>
        <v>12.02</v>
      </c>
      <c r="AH38" s="6">
        <f>IF(Calibrate_Consumption!I38=0,V38,ROUND(Calibrate_Consumption!I38,2))</f>
        <v>7.99</v>
      </c>
      <c r="AI38" s="6">
        <f>IF(Calibrate_Consumption!J38=0,W38,ROUND(Calibrate_Consumption!J38,2))</f>
        <v>0</v>
      </c>
      <c r="AJ38" s="6">
        <f>IF(Calibrate_Consumption!K38=0,X38,ROUND(Calibrate_Consumption!K38,2))</f>
        <v>0</v>
      </c>
      <c r="AL38" s="1" t="str">
        <f t="shared" si="1"/>
        <v>C_RUS_Central</v>
      </c>
      <c r="AM38" s="8">
        <f t="shared" si="13"/>
        <v>-2.5613660618997768E-4</v>
      </c>
      <c r="AN38" s="8">
        <f t="shared" si="14"/>
        <v>0</v>
      </c>
      <c r="AO38" s="8">
        <f t="shared" si="15"/>
        <v>-0.37762247838616714</v>
      </c>
      <c r="AP38" s="8">
        <f t="shared" si="16"/>
        <v>-0.85527950310558998</v>
      </c>
      <c r="AQ38" s="8">
        <f t="shared" si="17"/>
        <v>-0.94271241830065367</v>
      </c>
      <c r="AR38" s="8">
        <f t="shared" si="18"/>
        <v>-0.97418244406196208</v>
      </c>
      <c r="AS38" s="8">
        <f t="shared" si="19"/>
        <v>-0.97838129496402881</v>
      </c>
      <c r="AT38" s="8">
        <f t="shared" si="20"/>
        <v>-0.9845752895752895</v>
      </c>
      <c r="AU38" s="8">
        <f t="shared" si="21"/>
        <v>-1</v>
      </c>
      <c r="AV38" s="8">
        <f t="shared" si="22"/>
        <v>-1</v>
      </c>
    </row>
    <row r="39" spans="1:48" x14ac:dyDescent="0.25">
      <c r="A39" s="3" t="s">
        <v>15</v>
      </c>
      <c r="B39" s="4">
        <v>1354.889089501354</v>
      </c>
      <c r="C39" s="4">
        <v>1167.3681046064048</v>
      </c>
      <c r="D39" s="4">
        <v>625.61115558808217</v>
      </c>
      <c r="E39" s="4">
        <v>133.66542357610234</v>
      </c>
      <c r="F39" s="4">
        <v>50.038961907745851</v>
      </c>
      <c r="G39" s="4">
        <v>22.093467170826337</v>
      </c>
      <c r="H39" s="4">
        <v>18.017903222573945</v>
      </c>
      <c r="I39" s="4">
        <v>12.010446446688562</v>
      </c>
      <c r="J39" s="4">
        <v>1.0035304329182055E-3</v>
      </c>
      <c r="K39" s="4">
        <v>1.0035304329182051E-3</v>
      </c>
      <c r="N39" s="1" t="str">
        <f t="shared" si="12"/>
        <v>C_RUS_Siberia</v>
      </c>
      <c r="O39">
        <f>VLOOKUP($N39,y_ref!$A:$K,MATCH(O$4,y_ref!$A$1:$K$1,0),FALSE)</f>
        <v>1354</v>
      </c>
      <c r="P39">
        <f>VLOOKUP($N39,y_ref!$A:$K,MATCH(P$4,y_ref!$A$1:$K$1,0),FALSE)</f>
        <v>1168</v>
      </c>
      <c r="Q39">
        <f>VLOOKUP($N39,y_ref!$A:$K,MATCH(Q$4,y_ref!$A$1:$K$1,0),FALSE)</f>
        <v>1004</v>
      </c>
      <c r="R39">
        <f>VLOOKUP($N39,y_ref!$A:$K,MATCH(R$4,y_ref!$A$1:$K$1,0),FALSE)</f>
        <v>931</v>
      </c>
      <c r="S39">
        <f>VLOOKUP($N39,y_ref!$A:$K,MATCH(S$4,y_ref!$A$1:$K$1,0),FALSE)</f>
        <v>885</v>
      </c>
      <c r="T39">
        <f>VLOOKUP($N39,y_ref!$A:$K,MATCH(T$4,y_ref!$A$1:$K$1,0),FALSE)</f>
        <v>840</v>
      </c>
      <c r="U39">
        <f>VLOOKUP($N39,y_ref!$A:$K,MATCH(U$4,y_ref!$A$1:$K$1,0),FALSE)</f>
        <v>803</v>
      </c>
      <c r="V39">
        <f>VLOOKUP($N39,y_ref!$A:$K,MATCH(V$4,y_ref!$A$1:$K$1,0),FALSE)</f>
        <v>748</v>
      </c>
      <c r="W39">
        <f>VLOOKUP($N39,y_ref!$A:$K,MATCH(W$4,y_ref!$A$1:$K$1,0),FALSE)</f>
        <v>712</v>
      </c>
      <c r="X39">
        <f>VLOOKUP($N39,y_ref!$A:$K,MATCH(X$4,y_ref!$A$1:$K$1,0),FALSE)</f>
        <v>657</v>
      </c>
      <c r="Z39" s="7" t="str">
        <f t="shared" si="0"/>
        <v>C_RUS_Siberia</v>
      </c>
      <c r="AA39" s="6">
        <f>IF(Calibrate_Consumption!B39=0,O39,ROUND(Calibrate_Consumption!B39,2))</f>
        <v>1354.89</v>
      </c>
      <c r="AB39" s="6">
        <f>IF(Calibrate_Consumption!C39=0,P39,ROUND(Calibrate_Consumption!C39,2))</f>
        <v>1167.3699999999999</v>
      </c>
      <c r="AC39" s="6">
        <f>IF(Calibrate_Consumption!D39=0,Q39,ROUND(Calibrate_Consumption!D39,2))</f>
        <v>625.61</v>
      </c>
      <c r="AD39" s="6">
        <f>IF(Calibrate_Consumption!E39=0,R39,ROUND(Calibrate_Consumption!E39,2))</f>
        <v>133.66999999999999</v>
      </c>
      <c r="AE39" s="6">
        <f>IF(Calibrate_Consumption!F39=0,S39,ROUND(Calibrate_Consumption!F39,2))</f>
        <v>50.04</v>
      </c>
      <c r="AF39" s="6">
        <f>IF(Calibrate_Consumption!G39=0,T39,ROUND(Calibrate_Consumption!G39,2))</f>
        <v>22.09</v>
      </c>
      <c r="AG39" s="6">
        <f>IF(Calibrate_Consumption!H39=0,U39,ROUND(Calibrate_Consumption!H39,2))</f>
        <v>18.02</v>
      </c>
      <c r="AH39" s="6">
        <f>IF(Calibrate_Consumption!I39=0,V39,ROUND(Calibrate_Consumption!I39,2))</f>
        <v>12.01</v>
      </c>
      <c r="AI39" s="6">
        <f>IF(Calibrate_Consumption!J39=0,W39,ROUND(Calibrate_Consumption!J39,2))</f>
        <v>0</v>
      </c>
      <c r="AJ39" s="6">
        <f>IF(Calibrate_Consumption!K39=0,X39,ROUND(Calibrate_Consumption!K39,2))</f>
        <v>0</v>
      </c>
      <c r="AL39" s="1" t="str">
        <f t="shared" si="1"/>
        <v>C_RUS_Siberia</v>
      </c>
      <c r="AM39" s="8">
        <f t="shared" si="13"/>
        <v>6.5731166912858202E-4</v>
      </c>
      <c r="AN39" s="8">
        <f t="shared" si="14"/>
        <v>-5.3938356164392901E-4</v>
      </c>
      <c r="AO39" s="8">
        <f t="shared" si="15"/>
        <v>-0.37688247011952192</v>
      </c>
      <c r="AP39" s="8">
        <f t="shared" si="16"/>
        <v>-0.85642320085929113</v>
      </c>
      <c r="AQ39" s="8">
        <f t="shared" si="17"/>
        <v>-0.94345762711864412</v>
      </c>
      <c r="AR39" s="8">
        <f t="shared" si="18"/>
        <v>-0.97370238095238093</v>
      </c>
      <c r="AS39" s="8">
        <f t="shared" si="19"/>
        <v>-0.9775591531755915</v>
      </c>
      <c r="AT39" s="8">
        <f t="shared" si="20"/>
        <v>-0.98394385026737974</v>
      </c>
      <c r="AU39" s="8">
        <f t="shared" si="21"/>
        <v>-1</v>
      </c>
      <c r="AV39" s="8">
        <f t="shared" si="22"/>
        <v>-1</v>
      </c>
    </row>
    <row r="40" spans="1:48" x14ac:dyDescent="0.25">
      <c r="A40" s="3" t="s">
        <v>36</v>
      </c>
      <c r="B40" s="4">
        <v>449.93273893942836</v>
      </c>
      <c r="C40" s="4">
        <v>352.90710403371452</v>
      </c>
      <c r="D40" s="4">
        <v>215.94845499346135</v>
      </c>
      <c r="E40" s="4">
        <v>103.95717872571892</v>
      </c>
      <c r="F40" s="4">
        <v>37.948445712068526</v>
      </c>
      <c r="G40" s="4">
        <v>2.0024574942850704</v>
      </c>
      <c r="H40" s="4">
        <v>2.0003943711441927</v>
      </c>
      <c r="I40" s="4">
        <v>1.0003133318643518</v>
      </c>
      <c r="J40" s="4">
        <v>9.9929592026616609E-4</v>
      </c>
      <c r="K40" s="4">
        <v>9.9929592026616653E-4</v>
      </c>
      <c r="N40" s="1" t="str">
        <f t="shared" si="12"/>
        <v>C_THA</v>
      </c>
      <c r="O40">
        <f>VLOOKUP($N40,y_ref!$A:$K,MATCH(O$4,y_ref!$A$1:$K$1,0),FALSE)</f>
        <v>450</v>
      </c>
      <c r="P40">
        <f>VLOOKUP($N40,y_ref!$A:$K,MATCH(P$4,y_ref!$A$1:$K$1,0),FALSE)</f>
        <v>353</v>
      </c>
      <c r="Q40">
        <f>VLOOKUP($N40,y_ref!$A:$K,MATCH(Q$4,y_ref!$A$1:$K$1,0),FALSE)</f>
        <v>346</v>
      </c>
      <c r="R40">
        <f>VLOOKUP($N40,y_ref!$A:$K,MATCH(R$4,y_ref!$A$1:$K$1,0),FALSE)</f>
        <v>342</v>
      </c>
      <c r="S40">
        <f>VLOOKUP($N40,y_ref!$A:$K,MATCH(S$4,y_ref!$A$1:$K$1,0),FALSE)</f>
        <v>198</v>
      </c>
      <c r="T40">
        <f>VLOOKUP($N40,y_ref!$A:$K,MATCH(T$4,y_ref!$A$1:$K$1,0),FALSE)</f>
        <v>116</v>
      </c>
      <c r="U40">
        <f>VLOOKUP($N40,y_ref!$A:$K,MATCH(U$4,y_ref!$A$1:$K$1,0),FALSE)</f>
        <v>116</v>
      </c>
      <c r="V40">
        <f>VLOOKUP($N40,y_ref!$A:$K,MATCH(V$4,y_ref!$A$1:$K$1,0),FALSE)</f>
        <v>102</v>
      </c>
      <c r="W40">
        <f>VLOOKUP($N40,y_ref!$A:$K,MATCH(W$4,y_ref!$A$1:$K$1,0),FALSE)</f>
        <v>14</v>
      </c>
      <c r="X40">
        <f>VLOOKUP($N40,y_ref!$A:$K,MATCH(X$4,y_ref!$A$1:$K$1,0),FALSE)</f>
        <v>1E-3</v>
      </c>
      <c r="Z40" s="7" t="str">
        <f t="shared" si="0"/>
        <v>C_THA</v>
      </c>
      <c r="AA40" s="6">
        <f>IF(Calibrate_Consumption!B40=0,O40,ROUND(Calibrate_Consumption!B40,2))</f>
        <v>449.93</v>
      </c>
      <c r="AB40" s="6">
        <f>IF(Calibrate_Consumption!C40=0,P40,ROUND(Calibrate_Consumption!C40,2))</f>
        <v>352.91</v>
      </c>
      <c r="AC40" s="6">
        <f>IF(Calibrate_Consumption!D40=0,Q40,ROUND(Calibrate_Consumption!D40,2))</f>
        <v>215.95</v>
      </c>
      <c r="AD40" s="6">
        <f>IF(Calibrate_Consumption!E40=0,R40,ROUND(Calibrate_Consumption!E40,2))</f>
        <v>103.96</v>
      </c>
      <c r="AE40" s="6">
        <f>IF(Calibrate_Consumption!F40=0,S40,ROUND(Calibrate_Consumption!F40,2))</f>
        <v>37.950000000000003</v>
      </c>
      <c r="AF40" s="6">
        <f>IF(Calibrate_Consumption!G40=0,T40,ROUND(Calibrate_Consumption!G40,2))</f>
        <v>2</v>
      </c>
      <c r="AG40" s="6">
        <f>IF(Calibrate_Consumption!H40=0,U40,ROUND(Calibrate_Consumption!H40,2))</f>
        <v>2</v>
      </c>
      <c r="AH40" s="6">
        <f>IF(Calibrate_Consumption!I40=0,V40,ROUND(Calibrate_Consumption!I40,2))</f>
        <v>1</v>
      </c>
      <c r="AI40" s="6">
        <f>IF(Calibrate_Consumption!J40=0,W40,ROUND(Calibrate_Consumption!J40,2))</f>
        <v>0</v>
      </c>
      <c r="AJ40" s="6">
        <f>IF(Calibrate_Consumption!K40=0,X40,ROUND(Calibrate_Consumption!K40,2))</f>
        <v>0</v>
      </c>
      <c r="AL40" s="1" t="str">
        <f t="shared" si="1"/>
        <v>C_THA</v>
      </c>
      <c r="AM40" s="8">
        <f t="shared" si="13"/>
        <v>-1.5555555555554038E-4</v>
      </c>
      <c r="AN40" s="8">
        <f t="shared" si="14"/>
        <v>-2.549575070820821E-4</v>
      </c>
      <c r="AO40" s="8">
        <f t="shared" si="15"/>
        <v>-0.37586705202312143</v>
      </c>
      <c r="AP40" s="8">
        <f t="shared" si="16"/>
        <v>-0.69602339181286554</v>
      </c>
      <c r="AQ40" s="8">
        <f t="shared" si="17"/>
        <v>-0.80833333333333335</v>
      </c>
      <c r="AR40" s="8">
        <f t="shared" si="18"/>
        <v>-0.98275862068965514</v>
      </c>
      <c r="AS40" s="8">
        <f t="shared" si="19"/>
        <v>-0.98275862068965514</v>
      </c>
      <c r="AT40" s="8">
        <f t="shared" si="20"/>
        <v>-0.99019607843137258</v>
      </c>
      <c r="AU40" s="8">
        <f t="shared" si="21"/>
        <v>-1</v>
      </c>
      <c r="AV40" s="8">
        <f t="shared" si="22"/>
        <v>-1</v>
      </c>
    </row>
    <row r="41" spans="1:48" x14ac:dyDescent="0.25">
      <c r="A41" s="3" t="s">
        <v>32</v>
      </c>
      <c r="B41" s="4">
        <v>721.82657300523169</v>
      </c>
      <c r="C41" s="4">
        <v>861.90432712854408</v>
      </c>
      <c r="D41" s="4">
        <v>442.77072302601925</v>
      </c>
      <c r="E41" s="4">
        <v>153.85226248732752</v>
      </c>
      <c r="F41" s="4">
        <v>67.985138304037946</v>
      </c>
      <c r="G41" s="4">
        <v>34.0348728863706</v>
      </c>
      <c r="H41" s="4">
        <v>9.9984260841039815E-4</v>
      </c>
      <c r="I41" s="4">
        <v>9.9979814969961001E-4</v>
      </c>
      <c r="J41" s="4">
        <v>1.000751160457325E-3</v>
      </c>
      <c r="K41" s="4">
        <v>1.0007511604573252E-3</v>
      </c>
      <c r="N41" s="1" t="str">
        <f t="shared" si="12"/>
        <v>C_TUR</v>
      </c>
      <c r="O41">
        <f>VLOOKUP($N41,y_ref!$A:$K,MATCH(O$4,y_ref!$A$1:$K$1,0),FALSE)</f>
        <v>722</v>
      </c>
      <c r="P41">
        <f>VLOOKUP($N41,y_ref!$A:$K,MATCH(P$4,y_ref!$A$1:$K$1,0),FALSE)</f>
        <v>862</v>
      </c>
      <c r="Q41">
        <f>VLOOKUP($N41,y_ref!$A:$K,MATCH(Q$4,y_ref!$A$1:$K$1,0),FALSE)</f>
        <v>862</v>
      </c>
      <c r="R41">
        <f>VLOOKUP($N41,y_ref!$A:$K,MATCH(R$4,y_ref!$A$1:$K$1,0),FALSE)</f>
        <v>896</v>
      </c>
      <c r="S41">
        <f>VLOOKUP($N41,y_ref!$A:$K,MATCH(S$4,y_ref!$A$1:$K$1,0),FALSE)</f>
        <v>896</v>
      </c>
      <c r="T41">
        <f>VLOOKUP($N41,y_ref!$A:$K,MATCH(T$4,y_ref!$A$1:$K$1,0),FALSE)</f>
        <v>896</v>
      </c>
      <c r="U41">
        <f>VLOOKUP($N41,y_ref!$A:$K,MATCH(U$4,y_ref!$A$1:$K$1,0),FALSE)</f>
        <v>896</v>
      </c>
      <c r="V41">
        <f>VLOOKUP($N41,y_ref!$A:$K,MATCH(V$4,y_ref!$A$1:$K$1,0),FALSE)</f>
        <v>896</v>
      </c>
      <c r="W41">
        <f>VLOOKUP($N41,y_ref!$A:$K,MATCH(W$4,y_ref!$A$1:$K$1,0),FALSE)</f>
        <v>896</v>
      </c>
      <c r="X41">
        <f>VLOOKUP($N41,y_ref!$A:$K,MATCH(X$4,y_ref!$A$1:$K$1,0),FALSE)</f>
        <v>896</v>
      </c>
      <c r="Z41" s="7" t="str">
        <f t="shared" si="0"/>
        <v>C_TUR</v>
      </c>
      <c r="AA41" s="6">
        <f>IF(Calibrate_Consumption!B41=0,O41,ROUND(Calibrate_Consumption!B41,2))</f>
        <v>721.83</v>
      </c>
      <c r="AB41" s="6">
        <f>IF(Calibrate_Consumption!C41=0,P41,ROUND(Calibrate_Consumption!C41,2))</f>
        <v>861.9</v>
      </c>
      <c r="AC41" s="6">
        <f>IF(Calibrate_Consumption!D41=0,Q41,ROUND(Calibrate_Consumption!D41,2))</f>
        <v>442.77</v>
      </c>
      <c r="AD41" s="6">
        <f>IF(Calibrate_Consumption!E41=0,R41,ROUND(Calibrate_Consumption!E41,2))</f>
        <v>153.85</v>
      </c>
      <c r="AE41" s="6">
        <f>IF(Calibrate_Consumption!F41=0,S41,ROUND(Calibrate_Consumption!F41,2))</f>
        <v>67.989999999999995</v>
      </c>
      <c r="AF41" s="6">
        <f>IF(Calibrate_Consumption!G41=0,T41,ROUND(Calibrate_Consumption!G41,2))</f>
        <v>34.03</v>
      </c>
      <c r="AG41" s="6">
        <f>IF(Calibrate_Consumption!H41=0,U41,ROUND(Calibrate_Consumption!H41,2))</f>
        <v>0</v>
      </c>
      <c r="AH41" s="6">
        <f>IF(Calibrate_Consumption!I41=0,V41,ROUND(Calibrate_Consumption!I41,2))</f>
        <v>0</v>
      </c>
      <c r="AI41" s="6">
        <f>IF(Calibrate_Consumption!J41=0,W41,ROUND(Calibrate_Consumption!J41,2))</f>
        <v>0</v>
      </c>
      <c r="AJ41" s="6">
        <f>IF(Calibrate_Consumption!K41=0,X41,ROUND(Calibrate_Consumption!K41,2))</f>
        <v>0</v>
      </c>
      <c r="AL41" s="1" t="str">
        <f t="shared" si="1"/>
        <v>C_TUR</v>
      </c>
      <c r="AM41" s="8">
        <f t="shared" si="13"/>
        <v>-2.3545706371185467E-4</v>
      </c>
      <c r="AN41" s="8">
        <f t="shared" si="14"/>
        <v>-1.1600928074248577E-4</v>
      </c>
      <c r="AO41" s="8">
        <f t="shared" si="15"/>
        <v>-0.48634570765661256</v>
      </c>
      <c r="AP41" s="8">
        <f t="shared" si="16"/>
        <v>-0.82829241071428572</v>
      </c>
      <c r="AQ41" s="8">
        <f t="shared" si="17"/>
        <v>-0.92411830357142855</v>
      </c>
      <c r="AR41" s="8">
        <f t="shared" si="18"/>
        <v>-0.96202008928571436</v>
      </c>
      <c r="AS41" s="8">
        <f t="shared" si="19"/>
        <v>-1</v>
      </c>
      <c r="AT41" s="8">
        <f t="shared" si="20"/>
        <v>-1</v>
      </c>
      <c r="AU41" s="8">
        <f t="shared" si="21"/>
        <v>-1</v>
      </c>
      <c r="AV41" s="8">
        <f t="shared" si="22"/>
        <v>-1</v>
      </c>
    </row>
    <row r="42" spans="1:48" x14ac:dyDescent="0.25">
      <c r="A42" s="3" t="s">
        <v>40</v>
      </c>
      <c r="B42" s="4">
        <v>1403.1732025928131</v>
      </c>
      <c r="C42" s="4">
        <v>1420.1061551660821</v>
      </c>
      <c r="D42" s="4">
        <v>867.83386866090109</v>
      </c>
      <c r="E42" s="4">
        <v>420.49405671006173</v>
      </c>
      <c r="F42" s="4">
        <v>153.06435417462947</v>
      </c>
      <c r="G42" s="4">
        <v>9.9987792076951898</v>
      </c>
      <c r="H42" s="4">
        <v>6.9918588366507004</v>
      </c>
      <c r="I42" s="4">
        <v>2.9968343459004361</v>
      </c>
      <c r="J42" s="4">
        <v>1.0013269268168306E-3</v>
      </c>
      <c r="K42" s="4">
        <v>1.001326926816831E-3</v>
      </c>
      <c r="N42" s="1" t="str">
        <f t="shared" si="12"/>
        <v>C_TWN</v>
      </c>
      <c r="O42">
        <f>VLOOKUP($N42,y_ref!$A:$K,MATCH(O$4,y_ref!$A$1:$K$1,0),FALSE)</f>
        <v>1403</v>
      </c>
      <c r="P42">
        <f>VLOOKUP($N42,y_ref!$A:$K,MATCH(P$4,y_ref!$A$1:$K$1,0),FALSE)</f>
        <v>1420</v>
      </c>
      <c r="Q42">
        <f>VLOOKUP($N42,y_ref!$A:$K,MATCH(Q$4,y_ref!$A$1:$K$1,0),FALSE)</f>
        <v>1250</v>
      </c>
      <c r="R42">
        <f>VLOOKUP($N42,y_ref!$A:$K,MATCH(R$4,y_ref!$A$1:$K$1,0),FALSE)</f>
        <v>1150</v>
      </c>
      <c r="S42">
        <f>VLOOKUP($N42,y_ref!$A:$K,MATCH(S$4,y_ref!$A$1:$K$1,0),FALSE)</f>
        <v>937</v>
      </c>
      <c r="T42">
        <f>VLOOKUP($N42,y_ref!$A:$K,MATCH(T$4,y_ref!$A$1:$K$1,0),FALSE)</f>
        <v>554</v>
      </c>
      <c r="U42">
        <f>VLOOKUP($N42,y_ref!$A:$K,MATCH(U$4,y_ref!$A$1:$K$1,0),FALSE)</f>
        <v>284</v>
      </c>
      <c r="V42">
        <f>VLOOKUP($N42,y_ref!$A:$K,MATCH(V$4,y_ref!$A$1:$K$1,0),FALSE)</f>
        <v>227</v>
      </c>
      <c r="W42">
        <f>VLOOKUP($N42,y_ref!$A:$K,MATCH(W$4,y_ref!$A$1:$K$1,0),FALSE)</f>
        <v>227</v>
      </c>
      <c r="X42">
        <f>VLOOKUP($N42,y_ref!$A:$K,MATCH(X$4,y_ref!$A$1:$K$1,0),FALSE)</f>
        <v>1E-3</v>
      </c>
      <c r="Z42" s="7" t="str">
        <f t="shared" si="0"/>
        <v>C_TWN</v>
      </c>
      <c r="AA42" s="6">
        <f>IF(Calibrate_Consumption!B42=0,O42,ROUND(Calibrate_Consumption!B42,2))</f>
        <v>1403.17</v>
      </c>
      <c r="AB42" s="6">
        <f>IF(Calibrate_Consumption!C42=0,P42,ROUND(Calibrate_Consumption!C42,2))</f>
        <v>1420.11</v>
      </c>
      <c r="AC42" s="6">
        <f>IF(Calibrate_Consumption!D42=0,Q42,ROUND(Calibrate_Consumption!D42,2))</f>
        <v>867.83</v>
      </c>
      <c r="AD42" s="6">
        <f>IF(Calibrate_Consumption!E42=0,R42,ROUND(Calibrate_Consumption!E42,2))</f>
        <v>420.49</v>
      </c>
      <c r="AE42" s="6">
        <f>IF(Calibrate_Consumption!F42=0,S42,ROUND(Calibrate_Consumption!F42,2))</f>
        <v>153.06</v>
      </c>
      <c r="AF42" s="6">
        <f>IF(Calibrate_Consumption!G42=0,T42,ROUND(Calibrate_Consumption!G42,2))</f>
        <v>10</v>
      </c>
      <c r="AG42" s="6">
        <f>IF(Calibrate_Consumption!H42=0,U42,ROUND(Calibrate_Consumption!H42,2))</f>
        <v>6.99</v>
      </c>
      <c r="AH42" s="6">
        <f>IF(Calibrate_Consumption!I42=0,V42,ROUND(Calibrate_Consumption!I42,2))</f>
        <v>3</v>
      </c>
      <c r="AI42" s="6">
        <f>IF(Calibrate_Consumption!J42=0,W42,ROUND(Calibrate_Consumption!J42,2))</f>
        <v>0</v>
      </c>
      <c r="AJ42" s="6">
        <f>IF(Calibrate_Consumption!K42=0,X42,ROUND(Calibrate_Consumption!K42,2))</f>
        <v>0</v>
      </c>
      <c r="AL42" s="1" t="str">
        <f t="shared" si="1"/>
        <v>C_TWN</v>
      </c>
      <c r="AM42" s="8">
        <f t="shared" si="13"/>
        <v>1.2116892373490575E-4</v>
      </c>
      <c r="AN42" s="8">
        <f t="shared" si="14"/>
        <v>7.7464788732323908E-5</v>
      </c>
      <c r="AO42" s="8">
        <f t="shared" si="15"/>
        <v>-0.30573599999999995</v>
      </c>
      <c r="AP42" s="8">
        <f t="shared" si="16"/>
        <v>-0.63435652173913037</v>
      </c>
      <c r="AQ42" s="8">
        <f t="shared" si="17"/>
        <v>-0.836648879402348</v>
      </c>
      <c r="AR42" s="8">
        <f t="shared" si="18"/>
        <v>-0.98194945848375448</v>
      </c>
      <c r="AS42" s="8">
        <f t="shared" si="19"/>
        <v>-0.9753873239436619</v>
      </c>
      <c r="AT42" s="8">
        <f t="shared" si="20"/>
        <v>-0.986784140969163</v>
      </c>
      <c r="AU42" s="8">
        <f t="shared" si="21"/>
        <v>-1</v>
      </c>
      <c r="AV42" s="8">
        <f t="shared" si="22"/>
        <v>-1</v>
      </c>
    </row>
    <row r="43" spans="1:48" x14ac:dyDescent="0.25">
      <c r="A43" s="3" t="s">
        <v>9</v>
      </c>
      <c r="B43" s="4">
        <v>5802.3815607910383</v>
      </c>
      <c r="C43" s="4">
        <v>3925.242672928729</v>
      </c>
      <c r="D43" s="4">
        <v>2016.460722104044</v>
      </c>
      <c r="E43" s="4">
        <v>702.18462822853189</v>
      </c>
      <c r="F43" s="4">
        <v>309.85361965236149</v>
      </c>
      <c r="G43" s="4">
        <v>156.8003984434873</v>
      </c>
      <c r="H43" s="4">
        <v>1.0011345162227016E-3</v>
      </c>
      <c r="I43" s="4">
        <v>1.0011345162227018E-3</v>
      </c>
      <c r="J43" s="4">
        <v>1.0011345162227018E-3</v>
      </c>
      <c r="K43" s="4">
        <v>1.0011345162227023E-3</v>
      </c>
      <c r="N43" s="1" t="str">
        <f t="shared" si="12"/>
        <v>C_USA_NC</v>
      </c>
      <c r="O43">
        <f>VLOOKUP($N43,y_ref!$A:$K,MATCH(O$4,y_ref!$A$1:$K$1,0),FALSE)</f>
        <v>5804</v>
      </c>
      <c r="P43">
        <f>VLOOKUP($N43,y_ref!$A:$K,MATCH(P$4,y_ref!$A$1:$K$1,0),FALSE)</f>
        <v>3923</v>
      </c>
      <c r="Q43">
        <f>VLOOKUP($N43,y_ref!$A:$K,MATCH(Q$4,y_ref!$A$1:$K$1,0),FALSE)</f>
        <v>2338</v>
      </c>
      <c r="R43">
        <f>VLOOKUP($N43,y_ref!$A:$K,MATCH(R$4,y_ref!$A$1:$K$1,0),FALSE)</f>
        <v>1695</v>
      </c>
      <c r="S43">
        <f>VLOOKUP($N43,y_ref!$A:$K,MATCH(S$4,y_ref!$A$1:$K$1,0),FALSE)</f>
        <v>1287</v>
      </c>
      <c r="T43">
        <f>VLOOKUP($N43,y_ref!$A:$K,MATCH(T$4,y_ref!$A$1:$K$1,0),FALSE)</f>
        <v>879</v>
      </c>
      <c r="U43">
        <f>VLOOKUP($N43,y_ref!$A:$K,MATCH(U$4,y_ref!$A$1:$K$1,0),FALSE)</f>
        <v>471</v>
      </c>
      <c r="V43">
        <f>VLOOKUP($N43,y_ref!$A:$K,MATCH(V$4,y_ref!$A$1:$K$1,0),FALSE)</f>
        <v>1E-3</v>
      </c>
      <c r="W43">
        <f>VLOOKUP($N43,y_ref!$A:$K,MATCH(W$4,y_ref!$A$1:$K$1,0),FALSE)</f>
        <v>1E-3</v>
      </c>
      <c r="X43">
        <f>VLOOKUP($N43,y_ref!$A:$K,MATCH(X$4,y_ref!$A$1:$K$1,0),FALSE)</f>
        <v>1E-3</v>
      </c>
      <c r="Z43" s="7" t="str">
        <f t="shared" si="0"/>
        <v>C_USA_NC</v>
      </c>
      <c r="AA43" s="6">
        <f>IF(Calibrate_Consumption!B43=0,O43,ROUND(Calibrate_Consumption!B43,2))</f>
        <v>5802.38</v>
      </c>
      <c r="AB43" s="6">
        <f>IF(Calibrate_Consumption!C43=0,P43,ROUND(Calibrate_Consumption!C43,2))</f>
        <v>3925.24</v>
      </c>
      <c r="AC43" s="6">
        <f>IF(Calibrate_Consumption!D43=0,Q43,ROUND(Calibrate_Consumption!D43,2))</f>
        <v>2016.46</v>
      </c>
      <c r="AD43" s="6">
        <f>IF(Calibrate_Consumption!E43=0,R43,ROUND(Calibrate_Consumption!E43,2))</f>
        <v>702.18</v>
      </c>
      <c r="AE43" s="6">
        <f>IF(Calibrate_Consumption!F43=0,S43,ROUND(Calibrate_Consumption!F43,2))</f>
        <v>309.85000000000002</v>
      </c>
      <c r="AF43" s="6">
        <f>IF(Calibrate_Consumption!G43=0,T43,ROUND(Calibrate_Consumption!G43,2))</f>
        <v>156.80000000000001</v>
      </c>
      <c r="AG43" s="6">
        <f>IF(Calibrate_Consumption!H43=0,U43,ROUND(Calibrate_Consumption!H43,2))</f>
        <v>0</v>
      </c>
      <c r="AH43" s="6">
        <f>IF(Calibrate_Consumption!I43=0,V43,ROUND(Calibrate_Consumption!I43,2))</f>
        <v>0</v>
      </c>
      <c r="AI43" s="6">
        <f>IF(Calibrate_Consumption!J43=0,W43,ROUND(Calibrate_Consumption!J43,2))</f>
        <v>0</v>
      </c>
      <c r="AJ43" s="6">
        <f>IF(Calibrate_Consumption!K43=0,X43,ROUND(Calibrate_Consumption!K43,2))</f>
        <v>0</v>
      </c>
      <c r="AL43" s="1" t="str">
        <f t="shared" si="1"/>
        <v>C_USA_NC</v>
      </c>
      <c r="AM43" s="8">
        <f t="shared" si="13"/>
        <v>-2.7911784975876824E-4</v>
      </c>
      <c r="AN43" s="8">
        <f t="shared" si="14"/>
        <v>5.709915880702987E-4</v>
      </c>
      <c r="AO43" s="8">
        <f t="shared" si="15"/>
        <v>-0.13752780153977756</v>
      </c>
      <c r="AP43" s="8">
        <f t="shared" si="16"/>
        <v>-0.58573451327433634</v>
      </c>
      <c r="AQ43" s="8">
        <f t="shared" si="17"/>
        <v>-0.7592463092463092</v>
      </c>
      <c r="AR43" s="8">
        <f t="shared" si="18"/>
        <v>-0.82161547212741759</v>
      </c>
      <c r="AS43" s="8">
        <f t="shared" si="19"/>
        <v>-1</v>
      </c>
      <c r="AT43" s="8">
        <f t="shared" si="20"/>
        <v>-1</v>
      </c>
      <c r="AU43" s="8">
        <f t="shared" si="21"/>
        <v>-1</v>
      </c>
      <c r="AV43" s="8">
        <f t="shared" si="22"/>
        <v>-1</v>
      </c>
    </row>
    <row r="44" spans="1:48" x14ac:dyDescent="0.25">
      <c r="A44" s="3" t="s">
        <v>11</v>
      </c>
      <c r="B44" s="4">
        <v>724.01931705820732</v>
      </c>
      <c r="C44" s="4">
        <v>488.7601818245991</v>
      </c>
      <c r="D44" s="4">
        <v>250.8272751304977</v>
      </c>
      <c r="E44" s="4">
        <v>87.914252561358467</v>
      </c>
      <c r="F44" s="4">
        <v>38.959245706580184</v>
      </c>
      <c r="G44" s="4">
        <v>20.010017688493015</v>
      </c>
      <c r="H44" s="4">
        <v>9.9979520450899691E-4</v>
      </c>
      <c r="I44" s="4">
        <v>9.9979520450899648E-4</v>
      </c>
      <c r="J44" s="4">
        <v>9.9979520450899735E-4</v>
      </c>
      <c r="K44" s="4">
        <v>9.9979520450899626E-4</v>
      </c>
      <c r="N44" s="1" t="str">
        <f t="shared" si="12"/>
        <v>C_USA_NE</v>
      </c>
      <c r="O44">
        <f>VLOOKUP($N44,y_ref!$A:$K,MATCH(O$4,y_ref!$A$1:$K$1,0),FALSE)</f>
        <v>724</v>
      </c>
      <c r="P44">
        <f>VLOOKUP($N44,y_ref!$A:$K,MATCH(P$4,y_ref!$A$1:$K$1,0),FALSE)</f>
        <v>489</v>
      </c>
      <c r="Q44">
        <f>VLOOKUP($N44,y_ref!$A:$K,MATCH(Q$4,y_ref!$A$1:$K$1,0),FALSE)</f>
        <v>291</v>
      </c>
      <c r="R44">
        <f>VLOOKUP($N44,y_ref!$A:$K,MATCH(R$4,y_ref!$A$1:$K$1,0),FALSE)</f>
        <v>211</v>
      </c>
      <c r="S44">
        <f>VLOOKUP($N44,y_ref!$A:$K,MATCH(S$4,y_ref!$A$1:$K$1,0),FALSE)</f>
        <v>160</v>
      </c>
      <c r="T44">
        <f>VLOOKUP($N44,y_ref!$A:$K,MATCH(T$4,y_ref!$A$1:$K$1,0),FALSE)</f>
        <v>110</v>
      </c>
      <c r="U44">
        <f>VLOOKUP($N44,y_ref!$A:$K,MATCH(U$4,y_ref!$A$1:$K$1,0),FALSE)</f>
        <v>59</v>
      </c>
      <c r="V44">
        <f>VLOOKUP($N44,y_ref!$A:$K,MATCH(V$4,y_ref!$A$1:$K$1,0),FALSE)</f>
        <v>1E-3</v>
      </c>
      <c r="W44">
        <f>VLOOKUP($N44,y_ref!$A:$K,MATCH(W$4,y_ref!$A$1:$K$1,0),FALSE)</f>
        <v>1E-3</v>
      </c>
      <c r="X44">
        <f>VLOOKUP($N44,y_ref!$A:$K,MATCH(X$4,y_ref!$A$1:$K$1,0),FALSE)</f>
        <v>1E-3</v>
      </c>
      <c r="Z44" s="7" t="str">
        <f t="shared" si="0"/>
        <v>C_USA_NE</v>
      </c>
      <c r="AA44" s="6">
        <f>IF(Calibrate_Consumption!B44=0,O44,ROUND(Calibrate_Consumption!B44,2))</f>
        <v>724.02</v>
      </c>
      <c r="AB44" s="6">
        <f>IF(Calibrate_Consumption!C44=0,P44,ROUND(Calibrate_Consumption!C44,2))</f>
        <v>488.76</v>
      </c>
      <c r="AC44" s="6">
        <f>IF(Calibrate_Consumption!D44=0,Q44,ROUND(Calibrate_Consumption!D44,2))</f>
        <v>250.83</v>
      </c>
      <c r="AD44" s="6">
        <f>IF(Calibrate_Consumption!E44=0,R44,ROUND(Calibrate_Consumption!E44,2))</f>
        <v>87.91</v>
      </c>
      <c r="AE44" s="6">
        <f>IF(Calibrate_Consumption!F44=0,S44,ROUND(Calibrate_Consumption!F44,2))</f>
        <v>38.96</v>
      </c>
      <c r="AF44" s="6">
        <f>IF(Calibrate_Consumption!G44=0,T44,ROUND(Calibrate_Consumption!G44,2))</f>
        <v>20.010000000000002</v>
      </c>
      <c r="AG44" s="6">
        <f>IF(Calibrate_Consumption!H44=0,U44,ROUND(Calibrate_Consumption!H44,2))</f>
        <v>0</v>
      </c>
      <c r="AH44" s="6">
        <f>IF(Calibrate_Consumption!I44=0,V44,ROUND(Calibrate_Consumption!I44,2))</f>
        <v>0</v>
      </c>
      <c r="AI44" s="6">
        <f>IF(Calibrate_Consumption!J44=0,W44,ROUND(Calibrate_Consumption!J44,2))</f>
        <v>0</v>
      </c>
      <c r="AJ44" s="6">
        <f>IF(Calibrate_Consumption!K44=0,X44,ROUND(Calibrate_Consumption!K44,2))</f>
        <v>0</v>
      </c>
      <c r="AL44" s="1" t="str">
        <f t="shared" si="1"/>
        <v>C_USA_NE</v>
      </c>
      <c r="AM44" s="8">
        <f t="shared" si="13"/>
        <v>2.762430939224007E-5</v>
      </c>
      <c r="AN44" s="8">
        <f t="shared" si="14"/>
        <v>-4.9079754601228851E-4</v>
      </c>
      <c r="AO44" s="8">
        <f t="shared" si="15"/>
        <v>-0.13804123711340202</v>
      </c>
      <c r="AP44" s="8">
        <f t="shared" si="16"/>
        <v>-0.58336492890995262</v>
      </c>
      <c r="AQ44" s="8">
        <f t="shared" si="17"/>
        <v>-0.75649999999999995</v>
      </c>
      <c r="AR44" s="8">
        <f t="shared" si="18"/>
        <v>-0.81809090909090909</v>
      </c>
      <c r="AS44" s="8">
        <f t="shared" si="19"/>
        <v>-1</v>
      </c>
      <c r="AT44" s="8">
        <f t="shared" si="20"/>
        <v>-1</v>
      </c>
      <c r="AU44" s="8">
        <f t="shared" si="21"/>
        <v>-1</v>
      </c>
      <c r="AV44" s="8">
        <f t="shared" si="22"/>
        <v>-1</v>
      </c>
    </row>
    <row r="45" spans="1:48" x14ac:dyDescent="0.25">
      <c r="A45" s="3" t="s">
        <v>10</v>
      </c>
      <c r="B45" s="4">
        <v>1852.4215334077355</v>
      </c>
      <c r="C45" s="4">
        <v>1253.7825498803743</v>
      </c>
      <c r="D45" s="4">
        <v>643.93589684226538</v>
      </c>
      <c r="E45" s="4">
        <v>223.73402790634574</v>
      </c>
      <c r="F45" s="4">
        <v>98.931924195308213</v>
      </c>
      <c r="G45" s="4">
        <v>50.028706401945001</v>
      </c>
      <c r="H45" s="4">
        <v>9.9914610776765636E-4</v>
      </c>
      <c r="I45" s="4">
        <v>9.9914610776765615E-4</v>
      </c>
      <c r="J45" s="4">
        <v>9.9914610776765658E-4</v>
      </c>
      <c r="K45" s="4">
        <v>9.9914610776765658E-4</v>
      </c>
      <c r="N45" s="1" t="str">
        <f t="shared" si="12"/>
        <v>C_USA_SC</v>
      </c>
      <c r="O45">
        <f>VLOOKUP($N45,y_ref!$A:$K,MATCH(O$4,y_ref!$A$1:$K$1,0),FALSE)</f>
        <v>1853</v>
      </c>
      <c r="P45">
        <f>VLOOKUP($N45,y_ref!$A:$K,MATCH(P$4,y_ref!$A$1:$K$1,0),FALSE)</f>
        <v>1253</v>
      </c>
      <c r="Q45">
        <f>VLOOKUP($N45,y_ref!$A:$K,MATCH(Q$4,y_ref!$A$1:$K$1,0),FALSE)</f>
        <v>747</v>
      </c>
      <c r="R45">
        <f>VLOOKUP($N45,y_ref!$A:$K,MATCH(R$4,y_ref!$A$1:$K$1,0),FALSE)</f>
        <v>541</v>
      </c>
      <c r="S45">
        <f>VLOOKUP($N45,y_ref!$A:$K,MATCH(S$4,y_ref!$A$1:$K$1,0),FALSE)</f>
        <v>411</v>
      </c>
      <c r="T45">
        <f>VLOOKUP($N45,y_ref!$A:$K,MATCH(T$4,y_ref!$A$1:$K$1,0),FALSE)</f>
        <v>281</v>
      </c>
      <c r="U45">
        <f>VLOOKUP($N45,y_ref!$A:$K,MATCH(U$4,y_ref!$A$1:$K$1,0),FALSE)</f>
        <v>150</v>
      </c>
      <c r="V45">
        <f>VLOOKUP($N45,y_ref!$A:$K,MATCH(V$4,y_ref!$A$1:$K$1,0),FALSE)</f>
        <v>1E-3</v>
      </c>
      <c r="W45">
        <f>VLOOKUP($N45,y_ref!$A:$K,MATCH(W$4,y_ref!$A$1:$K$1,0),FALSE)</f>
        <v>1E-3</v>
      </c>
      <c r="X45">
        <f>VLOOKUP($N45,y_ref!$A:$K,MATCH(X$4,y_ref!$A$1:$K$1,0),FALSE)</f>
        <v>1E-3</v>
      </c>
      <c r="Z45" s="7" t="str">
        <f t="shared" si="0"/>
        <v>C_USA_SC</v>
      </c>
      <c r="AA45" s="6">
        <f>IF(Calibrate_Consumption!B45=0,O45,ROUND(Calibrate_Consumption!B45,2))</f>
        <v>1852.42</v>
      </c>
      <c r="AB45" s="6">
        <f>IF(Calibrate_Consumption!C45=0,P45,ROUND(Calibrate_Consumption!C45,2))</f>
        <v>1253.78</v>
      </c>
      <c r="AC45" s="6">
        <f>IF(Calibrate_Consumption!D45=0,Q45,ROUND(Calibrate_Consumption!D45,2))</f>
        <v>643.94000000000005</v>
      </c>
      <c r="AD45" s="6">
        <f>IF(Calibrate_Consumption!E45=0,R45,ROUND(Calibrate_Consumption!E45,2))</f>
        <v>223.73</v>
      </c>
      <c r="AE45" s="6">
        <f>IF(Calibrate_Consumption!F45=0,S45,ROUND(Calibrate_Consumption!F45,2))</f>
        <v>98.93</v>
      </c>
      <c r="AF45" s="6">
        <f>IF(Calibrate_Consumption!G45=0,T45,ROUND(Calibrate_Consumption!G45,2))</f>
        <v>50.03</v>
      </c>
      <c r="AG45" s="6">
        <f>IF(Calibrate_Consumption!H45=0,U45,ROUND(Calibrate_Consumption!H45,2))</f>
        <v>0</v>
      </c>
      <c r="AH45" s="6">
        <f>IF(Calibrate_Consumption!I45=0,V45,ROUND(Calibrate_Consumption!I45,2))</f>
        <v>0</v>
      </c>
      <c r="AI45" s="6">
        <f>IF(Calibrate_Consumption!J45=0,W45,ROUND(Calibrate_Consumption!J45,2))</f>
        <v>0</v>
      </c>
      <c r="AJ45" s="6">
        <f>IF(Calibrate_Consumption!K45=0,X45,ROUND(Calibrate_Consumption!K45,2))</f>
        <v>0</v>
      </c>
      <c r="AL45" s="1" t="str">
        <f t="shared" si="1"/>
        <v>C_USA_SC</v>
      </c>
      <c r="AM45" s="8">
        <f t="shared" si="13"/>
        <v>-3.1300593631944265E-4</v>
      </c>
      <c r="AN45" s="8">
        <f t="shared" si="14"/>
        <v>6.2250598563445543E-4</v>
      </c>
      <c r="AO45" s="8">
        <f t="shared" si="15"/>
        <v>-0.13796519410977234</v>
      </c>
      <c r="AP45" s="8">
        <f t="shared" si="16"/>
        <v>-0.58645101663585952</v>
      </c>
      <c r="AQ45" s="8">
        <f t="shared" si="17"/>
        <v>-0.759294403892944</v>
      </c>
      <c r="AR45" s="8">
        <f t="shared" si="18"/>
        <v>-0.82195729537366546</v>
      </c>
      <c r="AS45" s="8">
        <f t="shared" si="19"/>
        <v>-1</v>
      </c>
      <c r="AT45" s="8">
        <f t="shared" si="20"/>
        <v>-1</v>
      </c>
      <c r="AU45" s="8">
        <f t="shared" si="21"/>
        <v>-1</v>
      </c>
      <c r="AV45" s="8">
        <f t="shared" si="22"/>
        <v>-1</v>
      </c>
    </row>
    <row r="46" spans="1:48" x14ac:dyDescent="0.25">
      <c r="A46" s="3" t="s">
        <v>20</v>
      </c>
      <c r="B46" s="4">
        <v>4302.799835484202</v>
      </c>
      <c r="C46" s="4">
        <v>2909.2826880966491</v>
      </c>
      <c r="D46" s="4">
        <v>1495.3416566958547</v>
      </c>
      <c r="E46" s="4">
        <v>519.77874619240333</v>
      </c>
      <c r="F46" s="4">
        <v>229.90210157193206</v>
      </c>
      <c r="G46" s="4">
        <v>115.8752259605337</v>
      </c>
      <c r="H46" s="4">
        <v>9.9873375082121327E-4</v>
      </c>
      <c r="I46" s="4">
        <v>9.9900268352031384E-4</v>
      </c>
      <c r="J46" s="4">
        <v>9.9927175648498916E-4</v>
      </c>
      <c r="K46" s="4">
        <v>9.9927175632888074E-4</v>
      </c>
      <c r="N46" s="1" t="str">
        <f t="shared" si="12"/>
        <v>C_USA_SE</v>
      </c>
      <c r="O46">
        <f>VLOOKUP($N46,y_ref!$A:$K,MATCH(O$4,y_ref!$A$1:$K$1,0),FALSE)</f>
        <v>4304</v>
      </c>
      <c r="P46">
        <f>VLOOKUP($N46,y_ref!$A:$K,MATCH(P$4,y_ref!$A$1:$K$1,0),FALSE)</f>
        <v>2909</v>
      </c>
      <c r="Q46">
        <f>VLOOKUP($N46,y_ref!$A:$K,MATCH(Q$4,y_ref!$A$1:$K$1,0),FALSE)</f>
        <v>1734</v>
      </c>
      <c r="R46">
        <f>VLOOKUP($N46,y_ref!$A:$K,MATCH(R$4,y_ref!$A$1:$K$1,0),FALSE)</f>
        <v>1257</v>
      </c>
      <c r="S46">
        <f>VLOOKUP($N46,y_ref!$A:$K,MATCH(S$4,y_ref!$A$1:$K$1,0),FALSE)</f>
        <v>954</v>
      </c>
      <c r="T46">
        <f>VLOOKUP($N46,y_ref!$A:$K,MATCH(T$4,y_ref!$A$1:$K$1,0),FALSE)</f>
        <v>652</v>
      </c>
      <c r="U46">
        <f>VLOOKUP($N46,y_ref!$A:$K,MATCH(U$4,y_ref!$A$1:$K$1,0),FALSE)</f>
        <v>349</v>
      </c>
      <c r="V46">
        <f>VLOOKUP($N46,y_ref!$A:$K,MATCH(V$4,y_ref!$A$1:$K$1,0),FALSE)</f>
        <v>1E-3</v>
      </c>
      <c r="W46">
        <f>VLOOKUP($N46,y_ref!$A:$K,MATCH(W$4,y_ref!$A$1:$K$1,0),FALSE)</f>
        <v>1E-3</v>
      </c>
      <c r="X46">
        <f>VLOOKUP($N46,y_ref!$A:$K,MATCH(X$4,y_ref!$A$1:$K$1,0),FALSE)</f>
        <v>1E-3</v>
      </c>
      <c r="Z46" s="7" t="str">
        <f t="shared" si="0"/>
        <v>C_USA_SE</v>
      </c>
      <c r="AA46" s="6">
        <f>IF(Calibrate_Consumption!B46=0,O46,ROUND(Calibrate_Consumption!B46,2))</f>
        <v>4302.8</v>
      </c>
      <c r="AB46" s="6">
        <f>IF(Calibrate_Consumption!C46=0,P46,ROUND(Calibrate_Consumption!C46,2))</f>
        <v>2909.28</v>
      </c>
      <c r="AC46" s="6">
        <f>IF(Calibrate_Consumption!D46=0,Q46,ROUND(Calibrate_Consumption!D46,2))</f>
        <v>1495.34</v>
      </c>
      <c r="AD46" s="6">
        <f>IF(Calibrate_Consumption!E46=0,R46,ROUND(Calibrate_Consumption!E46,2))</f>
        <v>519.78</v>
      </c>
      <c r="AE46" s="6">
        <f>IF(Calibrate_Consumption!F46=0,S46,ROUND(Calibrate_Consumption!F46,2))</f>
        <v>229.9</v>
      </c>
      <c r="AF46" s="6">
        <f>IF(Calibrate_Consumption!G46=0,T46,ROUND(Calibrate_Consumption!G46,2))</f>
        <v>115.88</v>
      </c>
      <c r="AG46" s="6">
        <f>IF(Calibrate_Consumption!H46=0,U46,ROUND(Calibrate_Consumption!H46,2))</f>
        <v>0</v>
      </c>
      <c r="AH46" s="6">
        <f>IF(Calibrate_Consumption!I46=0,V46,ROUND(Calibrate_Consumption!I46,2))</f>
        <v>0</v>
      </c>
      <c r="AI46" s="6">
        <f>IF(Calibrate_Consumption!J46=0,W46,ROUND(Calibrate_Consumption!J46,2))</f>
        <v>0</v>
      </c>
      <c r="AJ46" s="6">
        <f>IF(Calibrate_Consumption!K46=0,X46,ROUND(Calibrate_Consumption!K46,2))</f>
        <v>0</v>
      </c>
      <c r="AL46" s="1" t="str">
        <f t="shared" si="1"/>
        <v>C_USA_SE</v>
      </c>
      <c r="AM46" s="8">
        <f t="shared" si="13"/>
        <v>-2.7881040892189081E-4</v>
      </c>
      <c r="AN46" s="8">
        <f t="shared" si="14"/>
        <v>9.6253007906565866E-5</v>
      </c>
      <c r="AO46" s="8">
        <f t="shared" si="15"/>
        <v>-0.13763552479815461</v>
      </c>
      <c r="AP46" s="8">
        <f t="shared" si="16"/>
        <v>-0.586491646778043</v>
      </c>
      <c r="AQ46" s="8">
        <f t="shared" si="17"/>
        <v>-0.75901467505241094</v>
      </c>
      <c r="AR46" s="8">
        <f t="shared" si="18"/>
        <v>-0.82226993865030673</v>
      </c>
      <c r="AS46" s="8">
        <f t="shared" si="19"/>
        <v>-1</v>
      </c>
      <c r="AT46" s="8">
        <f t="shared" si="20"/>
        <v>-1</v>
      </c>
      <c r="AU46" s="8">
        <f t="shared" si="21"/>
        <v>-1</v>
      </c>
      <c r="AV46" s="8">
        <f t="shared" si="22"/>
        <v>-1</v>
      </c>
    </row>
    <row r="47" spans="1:48" x14ac:dyDescent="0.25">
      <c r="A47" s="3" t="s">
        <v>8</v>
      </c>
      <c r="B47" s="4">
        <v>2375.4546845533223</v>
      </c>
      <c r="C47" s="4">
        <v>1605.3591820253648</v>
      </c>
      <c r="D47" s="4">
        <v>824.91056380606983</v>
      </c>
      <c r="E47" s="4">
        <v>286.96841562854956</v>
      </c>
      <c r="F47" s="4">
        <v>127.09866333496112</v>
      </c>
      <c r="G47" s="4">
        <v>63.951732886500857</v>
      </c>
      <c r="H47" s="4">
        <v>1.0008218993886834E-3</v>
      </c>
      <c r="I47" s="4">
        <v>1.0008218993886831E-3</v>
      </c>
      <c r="J47" s="4">
        <v>1.000821899388684E-3</v>
      </c>
      <c r="K47" s="4">
        <v>1.0008218993886845E-3</v>
      </c>
      <c r="N47" s="1" t="str">
        <f t="shared" si="12"/>
        <v>C_USA_W</v>
      </c>
      <c r="O47">
        <f>VLOOKUP($N47,y_ref!$A:$K,MATCH(O$4,y_ref!$A$1:$K$1,0),FALSE)</f>
        <v>2375</v>
      </c>
      <c r="P47">
        <f>VLOOKUP($N47,y_ref!$A:$K,MATCH(P$4,y_ref!$A$1:$K$1,0),FALSE)</f>
        <v>1605</v>
      </c>
      <c r="Q47">
        <f>VLOOKUP($N47,y_ref!$A:$K,MATCH(Q$4,y_ref!$A$1:$K$1,0),FALSE)</f>
        <v>957</v>
      </c>
      <c r="R47">
        <f>VLOOKUP($N47,y_ref!$A:$K,MATCH(R$4,y_ref!$A$1:$K$1,0),FALSE)</f>
        <v>693</v>
      </c>
      <c r="S47">
        <f>VLOOKUP($N47,y_ref!$A:$K,MATCH(S$4,y_ref!$A$1:$K$1,0),FALSE)</f>
        <v>526</v>
      </c>
      <c r="T47">
        <f>VLOOKUP($N47,y_ref!$A:$K,MATCH(T$4,y_ref!$A$1:$K$1,0),FALSE)</f>
        <v>360</v>
      </c>
      <c r="U47">
        <f>VLOOKUP($N47,y_ref!$A:$K,MATCH(U$4,y_ref!$A$1:$K$1,0),FALSE)</f>
        <v>193</v>
      </c>
      <c r="V47">
        <f>VLOOKUP($N47,y_ref!$A:$K,MATCH(V$4,y_ref!$A$1:$K$1,0),FALSE)</f>
        <v>1E-3</v>
      </c>
      <c r="W47">
        <f>VLOOKUP($N47,y_ref!$A:$K,MATCH(W$4,y_ref!$A$1:$K$1,0),FALSE)</f>
        <v>1E-3</v>
      </c>
      <c r="X47">
        <f>VLOOKUP($N47,y_ref!$A:$K,MATCH(X$4,y_ref!$A$1:$K$1,0),FALSE)</f>
        <v>1E-3</v>
      </c>
      <c r="Z47" s="7" t="str">
        <f t="shared" si="0"/>
        <v>C_USA_W</v>
      </c>
      <c r="AA47" s="6">
        <f>IF(Calibrate_Consumption!B47=0,O47,ROUND(Calibrate_Consumption!B47,2))</f>
        <v>2375.4499999999998</v>
      </c>
      <c r="AB47" s="6">
        <f>IF(Calibrate_Consumption!C47=0,P47,ROUND(Calibrate_Consumption!C47,2))</f>
        <v>1605.36</v>
      </c>
      <c r="AC47" s="6">
        <f>IF(Calibrate_Consumption!D47=0,Q47,ROUND(Calibrate_Consumption!D47,2))</f>
        <v>824.91</v>
      </c>
      <c r="AD47" s="6">
        <f>IF(Calibrate_Consumption!E47=0,R47,ROUND(Calibrate_Consumption!E47,2))</f>
        <v>286.97000000000003</v>
      </c>
      <c r="AE47" s="6">
        <f>IF(Calibrate_Consumption!F47=0,S47,ROUND(Calibrate_Consumption!F47,2))</f>
        <v>127.1</v>
      </c>
      <c r="AF47" s="6">
        <f>IF(Calibrate_Consumption!G47=0,T47,ROUND(Calibrate_Consumption!G47,2))</f>
        <v>63.95</v>
      </c>
      <c r="AG47" s="6">
        <f>IF(Calibrate_Consumption!H47=0,U47,ROUND(Calibrate_Consumption!H47,2))</f>
        <v>0</v>
      </c>
      <c r="AH47" s="6">
        <f>IF(Calibrate_Consumption!I47=0,V47,ROUND(Calibrate_Consumption!I47,2))</f>
        <v>0</v>
      </c>
      <c r="AI47" s="6">
        <f>IF(Calibrate_Consumption!J47=0,W47,ROUND(Calibrate_Consumption!J47,2))</f>
        <v>0</v>
      </c>
      <c r="AJ47" s="6">
        <f>IF(Calibrate_Consumption!K47=0,X47,ROUND(Calibrate_Consumption!K47,2))</f>
        <v>0</v>
      </c>
      <c r="AL47" s="1" t="str">
        <f t="shared" si="1"/>
        <v>C_USA_W</v>
      </c>
      <c r="AM47" s="8">
        <f t="shared" si="13"/>
        <v>1.8947368421044972E-4</v>
      </c>
      <c r="AN47" s="8">
        <f t="shared" si="14"/>
        <v>2.2429906542049841E-4</v>
      </c>
      <c r="AO47" s="8">
        <f t="shared" si="15"/>
        <v>-0.13802507836990599</v>
      </c>
      <c r="AP47" s="8">
        <f t="shared" si="16"/>
        <v>-0.58590187590187581</v>
      </c>
      <c r="AQ47" s="8">
        <f t="shared" si="17"/>
        <v>-0.75836501901140685</v>
      </c>
      <c r="AR47" s="8">
        <f t="shared" si="18"/>
        <v>-0.8223611111111111</v>
      </c>
      <c r="AS47" s="8">
        <f t="shared" si="19"/>
        <v>-1</v>
      </c>
      <c r="AT47" s="8">
        <f t="shared" si="20"/>
        <v>-1</v>
      </c>
      <c r="AU47" s="8">
        <f t="shared" si="21"/>
        <v>-1</v>
      </c>
      <c r="AV47" s="8">
        <f t="shared" si="22"/>
        <v>-1</v>
      </c>
    </row>
    <row r="48" spans="1:48" x14ac:dyDescent="0.25">
      <c r="A48" s="3" t="s">
        <v>60</v>
      </c>
      <c r="B48" s="4">
        <v>74.995999582151967</v>
      </c>
      <c r="C48" s="4">
        <v>1208.7364278568291</v>
      </c>
      <c r="D48" s="4">
        <v>738.93102982183109</v>
      </c>
      <c r="E48" s="4">
        <v>357.92881299364274</v>
      </c>
      <c r="F48" s="4">
        <v>130.85395118087064</v>
      </c>
      <c r="G48" s="4">
        <v>8.0118860328228241</v>
      </c>
      <c r="H48" s="4">
        <v>6.0027772532447434</v>
      </c>
      <c r="I48" s="4">
        <v>2.0011597334251636</v>
      </c>
      <c r="J48" s="4">
        <v>9.9956975026465342E-4</v>
      </c>
      <c r="K48" s="4">
        <v>9.9956975026465429E-4</v>
      </c>
      <c r="N48" s="1" t="str">
        <f t="shared" ref="N48:N49" si="23">A48</f>
        <v>C_VNM</v>
      </c>
      <c r="O48">
        <f>VLOOKUP($N48,y_ref!$A:$K,MATCH(O$4,y_ref!$A$1:$K$1,0),FALSE)</f>
        <v>75</v>
      </c>
      <c r="P48">
        <f>VLOOKUP($N48,y_ref!$A:$K,MATCH(P$4,y_ref!$A$1:$K$1,0),FALSE)</f>
        <v>1209</v>
      </c>
      <c r="Q48">
        <f>VLOOKUP($N48,y_ref!$A:$K,MATCH(Q$4,y_ref!$A$1:$K$1,0),FALSE)</f>
        <v>1548</v>
      </c>
      <c r="R48">
        <f>VLOOKUP($N48,y_ref!$A:$K,MATCH(R$4,y_ref!$A$1:$K$1,0),FALSE)</f>
        <v>1499</v>
      </c>
      <c r="S48">
        <f>VLOOKUP($N48,y_ref!$A:$K,MATCH(S$4,y_ref!$A$1:$K$1,0),FALSE)</f>
        <v>1451</v>
      </c>
      <c r="T48">
        <f>VLOOKUP($N48,y_ref!$A:$K,MATCH(T$4,y_ref!$A$1:$K$1,0),FALSE)</f>
        <v>1402</v>
      </c>
      <c r="U48">
        <f>VLOOKUP($N48,y_ref!$A:$K,MATCH(U$4,y_ref!$A$1:$K$1,0),FALSE)</f>
        <v>1330</v>
      </c>
      <c r="V48">
        <f>VLOOKUP($N48,y_ref!$A:$K,MATCH(V$4,y_ref!$A$1:$K$1,0),FALSE)</f>
        <v>1221</v>
      </c>
      <c r="W48">
        <f>VLOOKUP($N48,y_ref!$A:$K,MATCH(W$4,y_ref!$A$1:$K$1,0),FALSE)</f>
        <v>701</v>
      </c>
      <c r="X48">
        <f>VLOOKUP($N48,y_ref!$A:$K,MATCH(X$4,y_ref!$A$1:$K$1,0),FALSE)</f>
        <v>339</v>
      </c>
      <c r="Z48" s="7" t="str">
        <f t="shared" si="0"/>
        <v>C_VNM</v>
      </c>
      <c r="AA48" s="6">
        <f>IF(Calibrate_Consumption!B48=0,O48,ROUND(Calibrate_Consumption!B48,2))</f>
        <v>75</v>
      </c>
      <c r="AB48" s="6">
        <f>IF(Calibrate_Consumption!C48=0,P48,ROUND(Calibrate_Consumption!C48,2))</f>
        <v>1208.74</v>
      </c>
      <c r="AC48" s="6">
        <f>IF(Calibrate_Consumption!D48=0,Q48,ROUND(Calibrate_Consumption!D48,2))</f>
        <v>738.93</v>
      </c>
      <c r="AD48" s="6">
        <f>IF(Calibrate_Consumption!E48=0,R48,ROUND(Calibrate_Consumption!E48,2))</f>
        <v>357.93</v>
      </c>
      <c r="AE48" s="6">
        <f>IF(Calibrate_Consumption!F48=0,S48,ROUND(Calibrate_Consumption!F48,2))</f>
        <v>130.85</v>
      </c>
      <c r="AF48" s="6">
        <f>IF(Calibrate_Consumption!G48=0,T48,ROUND(Calibrate_Consumption!G48,2))</f>
        <v>8.01</v>
      </c>
      <c r="AG48" s="6">
        <f>IF(Calibrate_Consumption!H48=0,U48,ROUND(Calibrate_Consumption!H48,2))</f>
        <v>6</v>
      </c>
      <c r="AH48" s="6">
        <f>IF(Calibrate_Consumption!I48=0,V48,ROUND(Calibrate_Consumption!I48,2))</f>
        <v>2</v>
      </c>
      <c r="AI48" s="6">
        <f>IF(Calibrate_Consumption!J48=0,W48,ROUND(Calibrate_Consumption!J48,2))</f>
        <v>0</v>
      </c>
      <c r="AJ48" s="6">
        <f>IF(Calibrate_Consumption!K48=0,X48,ROUND(Calibrate_Consumption!K48,2))</f>
        <v>0</v>
      </c>
      <c r="AL48" s="1" t="str">
        <f t="shared" si="1"/>
        <v>C_VNM</v>
      </c>
      <c r="AM48" s="8">
        <f t="shared" si="13"/>
        <v>0</v>
      </c>
      <c r="AN48" s="8">
        <f t="shared" si="14"/>
        <v>-2.1505376344085268E-4</v>
      </c>
      <c r="AO48" s="8">
        <f t="shared" si="15"/>
        <v>-0.52265503875968999</v>
      </c>
      <c r="AP48" s="8">
        <f t="shared" si="16"/>
        <v>-0.76122081387591722</v>
      </c>
      <c r="AQ48" s="8">
        <f t="shared" si="17"/>
        <v>-0.90982081323225372</v>
      </c>
      <c r="AR48" s="8">
        <f t="shared" si="18"/>
        <v>-0.99428673323823114</v>
      </c>
      <c r="AS48" s="8">
        <f t="shared" si="19"/>
        <v>-0.99548872180451131</v>
      </c>
      <c r="AT48" s="8">
        <f t="shared" si="20"/>
        <v>-0.99836199836199835</v>
      </c>
      <c r="AU48" s="8">
        <f t="shared" si="21"/>
        <v>-1</v>
      </c>
      <c r="AV48" s="8">
        <f t="shared" si="22"/>
        <v>-1</v>
      </c>
    </row>
    <row r="49" spans="1:48" x14ac:dyDescent="0.25">
      <c r="A49" s="3" t="s">
        <v>17</v>
      </c>
      <c r="B49" s="4">
        <v>4149.5566946579584</v>
      </c>
      <c r="C49" s="4">
        <v>3907.5667160488292</v>
      </c>
      <c r="D49" s="4">
        <v>2366.9444879256066</v>
      </c>
      <c r="E49" s="4">
        <v>818.5766873666912</v>
      </c>
      <c r="F49" s="4">
        <v>344.24961306284945</v>
      </c>
      <c r="G49" s="4">
        <v>90.127630373639604</v>
      </c>
      <c r="H49" s="4">
        <v>58.960502769378415</v>
      </c>
      <c r="I49" s="4">
        <v>31.087321446527238</v>
      </c>
      <c r="J49" s="4">
        <v>1.0007120937962936E-3</v>
      </c>
      <c r="K49" s="4">
        <v>1.0007120937962934E-3</v>
      </c>
      <c r="N49" s="1" t="str">
        <f t="shared" si="23"/>
        <v>C_ZAF</v>
      </c>
      <c r="O49">
        <f>VLOOKUP($N49,y_ref!$A:$K,MATCH(O$4,y_ref!$A$1:$K$1,0),FALSE)</f>
        <v>4149</v>
      </c>
      <c r="P49">
        <f>VLOOKUP($N49,y_ref!$A:$K,MATCH(P$4,y_ref!$A$1:$K$1,0),FALSE)</f>
        <v>3907</v>
      </c>
      <c r="Q49">
        <f>VLOOKUP($N49,y_ref!$A:$K,MATCH(Q$4,y_ref!$A$1:$K$1,0),FALSE)</f>
        <v>3628</v>
      </c>
      <c r="R49">
        <f>VLOOKUP($N49,y_ref!$A:$K,MATCH(R$4,y_ref!$A$1:$K$1,0),FALSE)</f>
        <v>3070</v>
      </c>
      <c r="S49">
        <f>VLOOKUP($N49,y_ref!$A:$K,MATCH(S$4,y_ref!$A$1:$K$1,0),FALSE)</f>
        <v>2547</v>
      </c>
      <c r="T49">
        <f>VLOOKUP($N49,y_ref!$A:$K,MATCH(T$4,y_ref!$A$1:$K$1,0),FALSE)</f>
        <v>2023</v>
      </c>
      <c r="U49">
        <f>VLOOKUP($N49,y_ref!$A:$K,MATCH(U$4,y_ref!$A$1:$K$1,0),FALSE)</f>
        <v>1535</v>
      </c>
      <c r="V49">
        <f>VLOOKUP($N49,y_ref!$A:$K,MATCH(V$4,y_ref!$A$1:$K$1,0),FALSE)</f>
        <v>977</v>
      </c>
      <c r="W49">
        <f>VLOOKUP($N49,y_ref!$A:$K,MATCH(W$4,y_ref!$A$1:$K$1,0),FALSE)</f>
        <v>488</v>
      </c>
      <c r="X49">
        <f>VLOOKUP($N49,y_ref!$A:$K,MATCH(X$4,y_ref!$A$1:$K$1,0),FALSE)</f>
        <v>279</v>
      </c>
      <c r="Z49" s="7" t="str">
        <f t="shared" si="0"/>
        <v>C_ZAF</v>
      </c>
      <c r="AA49" s="6">
        <f>IF(Calibrate_Consumption!B49=0,O49,ROUND(Calibrate_Consumption!B49,2))</f>
        <v>4149.5600000000004</v>
      </c>
      <c r="AB49" s="6">
        <f>IF(Calibrate_Consumption!C49=0,P49,ROUND(Calibrate_Consumption!C49,2))</f>
        <v>3907.57</v>
      </c>
      <c r="AC49" s="6">
        <f>IF(Calibrate_Consumption!D49=0,Q49,ROUND(Calibrate_Consumption!D49,2))</f>
        <v>2366.94</v>
      </c>
      <c r="AD49" s="6">
        <f>IF(Calibrate_Consumption!E49=0,R49,ROUND(Calibrate_Consumption!E49,2))</f>
        <v>818.58</v>
      </c>
      <c r="AE49" s="6">
        <f>IF(Calibrate_Consumption!F49=0,S49,ROUND(Calibrate_Consumption!F49,2))</f>
        <v>344.25</v>
      </c>
      <c r="AF49" s="6">
        <f>IF(Calibrate_Consumption!G49=0,T49,ROUND(Calibrate_Consumption!G49,2))</f>
        <v>90.13</v>
      </c>
      <c r="AG49" s="6">
        <f>IF(Calibrate_Consumption!H49=0,U49,ROUND(Calibrate_Consumption!H49,2))</f>
        <v>58.96</v>
      </c>
      <c r="AH49" s="6">
        <f>IF(Calibrate_Consumption!I49=0,V49,ROUND(Calibrate_Consumption!I49,2))</f>
        <v>31.09</v>
      </c>
      <c r="AI49" s="6">
        <f>IF(Calibrate_Consumption!J49=0,W49,ROUND(Calibrate_Consumption!J49,2))</f>
        <v>0</v>
      </c>
      <c r="AJ49" s="6">
        <f>IF(Calibrate_Consumption!K49=0,X49,ROUND(Calibrate_Consumption!K49,2))</f>
        <v>0</v>
      </c>
      <c r="AL49" s="1" t="str">
        <f t="shared" si="1"/>
        <v>C_ZAF</v>
      </c>
      <c r="AM49" s="8">
        <f t="shared" si="13"/>
        <v>1.3497228247780191E-4</v>
      </c>
      <c r="AN49" s="8">
        <f t="shared" si="14"/>
        <v>1.4589198873820417E-4</v>
      </c>
      <c r="AO49" s="8">
        <f t="shared" si="15"/>
        <v>-0.34759095920617417</v>
      </c>
      <c r="AP49" s="8">
        <f t="shared" si="16"/>
        <v>-0.73336156351791537</v>
      </c>
      <c r="AQ49" s="8">
        <f t="shared" si="17"/>
        <v>-0.86484098939929333</v>
      </c>
      <c r="AR49" s="8">
        <f t="shared" si="18"/>
        <v>-0.95544735541275327</v>
      </c>
      <c r="AS49" s="8">
        <f t="shared" si="19"/>
        <v>-0.96158957654723121</v>
      </c>
      <c r="AT49" s="8">
        <f t="shared" si="20"/>
        <v>-0.96817809621289663</v>
      </c>
      <c r="AU49" s="8">
        <f t="shared" si="21"/>
        <v>-1</v>
      </c>
      <c r="AV49" s="8">
        <f t="shared" si="22"/>
        <v>-1</v>
      </c>
    </row>
    <row r="50" spans="1:48" x14ac:dyDescent="0.25">
      <c r="N50" s="1"/>
      <c r="Z50" s="7"/>
      <c r="AL50" s="1"/>
      <c r="AM50" s="8"/>
      <c r="AN50" s="8"/>
      <c r="AO50" s="8"/>
      <c r="AP50" s="8"/>
      <c r="AQ50" s="8"/>
      <c r="AR50" s="8"/>
      <c r="AS50" s="8"/>
      <c r="AT50" s="8"/>
    </row>
  </sheetData>
  <conditionalFormatting sqref="AM50:AT50 AM5:AV49">
    <cfRule type="cellIs" dxfId="0" priority="2" operator="notBetween">
      <formula>0.005</formula>
      <formula>-0.005</formula>
    </cfRule>
  </conditionalFormatting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p_c_fix</vt:lpstr>
      <vt:lpstr>consumption</vt:lpstr>
      <vt:lpstr>p_ref</vt:lpstr>
      <vt:lpstr>y_ref</vt:lpstr>
      <vt:lpstr>Run_Overview</vt:lpstr>
      <vt:lpstr>Calibrate_Prices</vt:lpstr>
      <vt:lpstr>Calibrate_Consumption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rmendel</dc:creator>
  <cp:lastModifiedBy>ch</cp:lastModifiedBy>
  <dcterms:created xsi:type="dcterms:W3CDTF">2016-06-20T14:43:52Z</dcterms:created>
  <dcterms:modified xsi:type="dcterms:W3CDTF">2022-04-20T11:35:47Z</dcterms:modified>
</cp:coreProperties>
</file>